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7" activeTab="0"/>
  </bookViews>
  <sheets>
    <sheet name="Kampioenschappen" sheetId="1" r:id="rId1"/>
    <sheet name="Ini" sheetId="2" r:id="rId2"/>
    <sheet name="N1" sheetId="3" r:id="rId3"/>
    <sheet name="N2" sheetId="4" r:id="rId4"/>
    <sheet name="N3" sheetId="5" r:id="rId5"/>
    <sheet name="Lichtaart" sheetId="6" r:id="rId6"/>
    <sheet name="Lille" sheetId="7" r:id="rId7"/>
    <sheet name="Ramillies" sheetId="8" r:id="rId8"/>
    <sheet name="Westerlo" sheetId="9" r:id="rId9"/>
    <sheet name="Hannut" sheetId="10" r:id="rId10"/>
    <sheet name="St Niklaas" sheetId="11" r:id="rId11"/>
  </sheets>
  <externalReferences>
    <externalReference r:id="rId14"/>
  </externalReferences>
  <definedNames>
    <definedName name="_xlnm._FilterDatabase">'N1'!$A$6:$N$6</definedName>
    <definedName name="_xlnm._FilterDatabase_1">'N2'!$A$6:$N$6</definedName>
    <definedName name="_xlnm._FilterDatabase_2">'N3'!$A$6:$N$6</definedName>
    <definedName name="_xlnm._FilterDatabase_3">'Ini'!$A$6:$N$72</definedName>
    <definedName name="_xlnm.Print_Area" localSheetId="9">'Hannut'!$A$1:$G$104</definedName>
    <definedName name="_xlnm.Print_Area" localSheetId="0">'Kampioenschappen'!$B$1:$M$77</definedName>
    <definedName name="_xlnm.Print_Area" localSheetId="5">'Lichtaart'!$A$1:$G$99</definedName>
    <definedName name="_xlnm.Print_Titles" localSheetId="0">'Kampioenschappen'!$1:$6</definedName>
  </definedNames>
  <calcPr fullCalcOnLoad="1"/>
</workbook>
</file>

<file path=xl/sharedStrings.xml><?xml version="1.0" encoding="utf-8"?>
<sst xmlns="http://schemas.openxmlformats.org/spreadsheetml/2006/main" count="1872" uniqueCount="296">
  <si>
    <t>Proef</t>
  </si>
  <si>
    <t xml:space="preserve">Ruiter </t>
  </si>
  <si>
    <t>Paard</t>
  </si>
  <si>
    <t>Combinatie</t>
  </si>
  <si>
    <t>Lichtaart</t>
  </si>
  <si>
    <t>Ramillies</t>
  </si>
  <si>
    <t>Westerlo</t>
  </si>
  <si>
    <t>Lille</t>
  </si>
  <si>
    <t>St Niklaas</t>
  </si>
  <si>
    <t>I.1</t>
  </si>
  <si>
    <t>Ingrid Merlevede</t>
  </si>
  <si>
    <t>Sara Van Looveren</t>
  </si>
  <si>
    <t>Indy</t>
  </si>
  <si>
    <t>Caroline Jacoby</t>
  </si>
  <si>
    <t>Miss Victory de Croissart</t>
  </si>
  <si>
    <t>Isabelle Vanpeteghem</t>
  </si>
  <si>
    <t>Ayasha de Croissart</t>
  </si>
  <si>
    <t>Delphine Machiels</t>
  </si>
  <si>
    <t>Golden Eyes de Croissart</t>
  </si>
  <si>
    <t>Pauline De Leeuw</t>
  </si>
  <si>
    <t>Antalia De Croissart</t>
  </si>
  <si>
    <t>Dominique De Winter</t>
  </si>
  <si>
    <t>Shatano</t>
  </si>
  <si>
    <t>Laura Tello</t>
  </si>
  <si>
    <t>Bélisaire de Croissart</t>
  </si>
  <si>
    <t>Ali Shadow de Croissart</t>
  </si>
  <si>
    <t>Elise Clerbois</t>
  </si>
  <si>
    <t>Al Zafir de Croissart</t>
  </si>
  <si>
    <t>Alysson Chabotier</t>
  </si>
  <si>
    <t>Isham de Croissart</t>
  </si>
  <si>
    <t xml:space="preserve">Marie Philippe </t>
  </si>
  <si>
    <t>Kisha de Croissart</t>
  </si>
  <si>
    <t>I.5</t>
  </si>
  <si>
    <t>Helene Henrotte</t>
  </si>
  <si>
    <t>Bajazet</t>
  </si>
  <si>
    <t>Circé de Croissart</t>
  </si>
  <si>
    <t>N1.1</t>
  </si>
  <si>
    <t>Al Shariff de Croissart</t>
  </si>
  <si>
    <t>Heidi Mannekens</t>
  </si>
  <si>
    <t>Masud T</t>
  </si>
  <si>
    <t>Roxane Van der Merckt</t>
  </si>
  <si>
    <t>Ellen Bollaerts</t>
  </si>
  <si>
    <t>Katrien Jacobs</t>
  </si>
  <si>
    <t>Cathares</t>
  </si>
  <si>
    <t>Dana Leclercq</t>
  </si>
  <si>
    <t>N1.5</t>
  </si>
  <si>
    <t>Aurélie Van Oost</t>
  </si>
  <si>
    <t>Krystl Gucci</t>
  </si>
  <si>
    <t>Al Moubarak de Croissart</t>
  </si>
  <si>
    <t>Malia de Croissart</t>
  </si>
  <si>
    <t>N2.1</t>
  </si>
  <si>
    <t>Pierre Hertoghe</t>
  </si>
  <si>
    <t>Caroline Heraly</t>
  </si>
  <si>
    <t>Elien Segers</t>
  </si>
  <si>
    <t>Elektro J</t>
  </si>
  <si>
    <t>Gautier Magnée</t>
  </si>
  <si>
    <t>N2.4</t>
  </si>
  <si>
    <t>N3.1</t>
  </si>
  <si>
    <t>Al Shaday de Croissart</t>
  </si>
  <si>
    <t>Bajazet de Croissart</t>
  </si>
  <si>
    <t>N3.5</t>
  </si>
  <si>
    <t>Athina Somerhausen</t>
  </si>
  <si>
    <t>Adriann el Bri</t>
  </si>
  <si>
    <t>Marie Focke/Al Shariff</t>
  </si>
  <si>
    <t>Marie Philippe/Kisha de Croissart</t>
  </si>
  <si>
    <t>Maud Tarasovici/Ariel de Croissart</t>
  </si>
  <si>
    <t>Maud Tarasovici/Miss Victory</t>
  </si>
  <si>
    <t>Maud Tillemans/Ysabella F</t>
  </si>
  <si>
    <t>Morgane Vasseur/ Malia</t>
  </si>
  <si>
    <t>Myriam Archambeau/ Malia DE</t>
  </si>
  <si>
    <t>Pauline De Leeuw / Antalia de Croissart</t>
  </si>
  <si>
    <t>Pierre Hertoghe / Ali Shadow de Croissart</t>
  </si>
  <si>
    <t>Pierre Hertoghe/Ayasha de Croissart</t>
  </si>
  <si>
    <t>Pierre Hertoghe / Golden Eyes de Croissart</t>
  </si>
  <si>
    <t>Rani Van Avondt/Eikenhof's Piroschka</t>
  </si>
  <si>
    <t>Sandy Schuermans/Fellow</t>
  </si>
  <si>
    <t>Sandy Schuermans/Kuthumi Indian Jewels</t>
  </si>
  <si>
    <t>Sara Van Looveren/Golden Radiana</t>
  </si>
  <si>
    <t>Sara Van Looveren/Indy</t>
  </si>
  <si>
    <t>Thais Steurs/Matis</t>
  </si>
  <si>
    <t>Thais Stuers/Fa Ezzam</t>
  </si>
  <si>
    <t>Véronique Clerbois/Malia</t>
  </si>
  <si>
    <t>Véronique Halleux/Kalinka de Sailé</t>
  </si>
  <si>
    <t>Véronique Halleux/Zéphyr</t>
  </si>
  <si>
    <t>Yentl Heremans/Easter Surprise</t>
  </si>
  <si>
    <t>Yentl Heremans/Legolas</t>
  </si>
  <si>
    <t>Yianna Rhodes/TF Afrikhan Shah</t>
  </si>
  <si>
    <t>Puntentelling proeven DAP</t>
  </si>
  <si>
    <t>seizoen niet gereden, punten overgedragen</t>
  </si>
  <si>
    <t>20 punten behaald, mag overgaan</t>
  </si>
  <si>
    <t>40 punten of meer, verplicht overgaan naar de volgende proef</t>
  </si>
  <si>
    <t>Annelieke Stoop</t>
  </si>
  <si>
    <t>Anne-Mie Maes</t>
  </si>
  <si>
    <t>Athur de Veirman</t>
  </si>
  <si>
    <t>Misstik</t>
  </si>
  <si>
    <t>Camille Montanaro</t>
  </si>
  <si>
    <t>Diseree</t>
  </si>
  <si>
    <t>Miss Too</t>
  </si>
  <si>
    <t>Bélisaire</t>
  </si>
  <si>
    <t>Caroline Ribonnet</t>
  </si>
  <si>
    <t>Céline Van der Merckt</t>
  </si>
  <si>
    <t>Dorien Van Damme</t>
  </si>
  <si>
    <t>E.M. Palmiro</t>
  </si>
  <si>
    <t>MJ El Popo</t>
  </si>
  <si>
    <t>HAB Valkarios</t>
  </si>
  <si>
    <t>Safir HB</t>
  </si>
  <si>
    <t>Antalia de Croissart</t>
  </si>
  <si>
    <t>Malia DE</t>
  </si>
  <si>
    <t>Al Zafir de Coissart</t>
  </si>
  <si>
    <t>Aqila Pasha</t>
  </si>
  <si>
    <t>Janna Hahn</t>
  </si>
  <si>
    <t>Hahdes Farahscha</t>
  </si>
  <si>
    <t>Jeanne Glibert</t>
  </si>
  <si>
    <t>El Naama de Sailé</t>
  </si>
  <si>
    <t>Jeimy Alliet</t>
  </si>
  <si>
    <t>Dandello</t>
  </si>
  <si>
    <t>Jessy Loockx</t>
  </si>
  <si>
    <t>Julien Focke</t>
  </si>
  <si>
    <t>Belisaire de Croissart</t>
  </si>
  <si>
    <t>Liesbet D'Joos</t>
  </si>
  <si>
    <t>Nhour'h Bint Santaana</t>
  </si>
  <si>
    <t>Loesje Hermans</t>
  </si>
  <si>
    <t>FA Imagine</t>
  </si>
  <si>
    <t>Louise Panis</t>
  </si>
  <si>
    <t>Jana's Haida</t>
  </si>
  <si>
    <t>Marie Panis</t>
  </si>
  <si>
    <t>Avhaagilah</t>
  </si>
  <si>
    <t>Maud Tarasovici</t>
  </si>
  <si>
    <t>Ariel de Croissart</t>
  </si>
  <si>
    <t>Miss Victory</t>
  </si>
  <si>
    <t>Ysabella F</t>
  </si>
  <si>
    <t>Morgane Vasseur</t>
  </si>
  <si>
    <t>Golden Moon</t>
  </si>
  <si>
    <t>Véronique Clerbois</t>
  </si>
  <si>
    <t>Yentl Heremans</t>
  </si>
  <si>
    <t>Easter Surprise</t>
  </si>
  <si>
    <t>Antoine</t>
  </si>
  <si>
    <t>Arthur de Veirman</t>
  </si>
  <si>
    <t>Misstik de Croissart</t>
  </si>
  <si>
    <t>Céline Vander Merckt</t>
  </si>
  <si>
    <t xml:space="preserve">Elise Clerbois </t>
  </si>
  <si>
    <t>Evelien Artoos</t>
  </si>
  <si>
    <t>Aijsha</t>
  </si>
  <si>
    <t xml:space="preserve">Manon Hoornaert </t>
  </si>
  <si>
    <t>Rastafiari</t>
  </si>
  <si>
    <t>Tajaraan</t>
  </si>
  <si>
    <t xml:space="preserve">Marie Focke </t>
  </si>
  <si>
    <t>Tamara Van Oost</t>
  </si>
  <si>
    <t>Tessa Ramis Ferriol</t>
  </si>
  <si>
    <t>Baileys</t>
  </si>
  <si>
    <t>Ulrike Joosten</t>
  </si>
  <si>
    <t>El Shah Gucci</t>
  </si>
  <si>
    <t>Véronique Halleux</t>
  </si>
  <si>
    <t>Kalinka de Sailé</t>
  </si>
  <si>
    <t>Anne-Marie Merlevede</t>
  </si>
  <si>
    <t>AD Naxiphan</t>
  </si>
  <si>
    <t xml:space="preserve">Aurélie Van Oost </t>
  </si>
  <si>
    <t>Shariff de Croissart</t>
  </si>
  <si>
    <t>AHC Eskardo</t>
  </si>
  <si>
    <t>Opium LI</t>
  </si>
  <si>
    <t>Eloise Warnier</t>
  </si>
  <si>
    <t>K-Maro de Presle</t>
  </si>
  <si>
    <t>Joelle Dumont</t>
  </si>
  <si>
    <t>Marie Focke</t>
  </si>
  <si>
    <t>Victory de Croissart</t>
  </si>
  <si>
    <t>Morgane Berger</t>
  </si>
  <si>
    <t>Al Zafir</t>
  </si>
  <si>
    <t>Al Shariff</t>
  </si>
  <si>
    <t>Zafir de Croissart</t>
  </si>
  <si>
    <t>Shah Gucci</t>
  </si>
  <si>
    <t xml:space="preserve">Eloise Warnier </t>
  </si>
  <si>
    <t>Manon Hoornaert</t>
  </si>
  <si>
    <t>Cinthe Swennen</t>
  </si>
  <si>
    <t>Jewel Nabilis</t>
  </si>
  <si>
    <t>RANG</t>
  </si>
  <si>
    <t>RUITER</t>
  </si>
  <si>
    <t>PAARD</t>
  </si>
  <si>
    <t>PUNTEN</t>
  </si>
  <si>
    <t>TOTAAL</t>
  </si>
  <si>
    <t>%</t>
  </si>
  <si>
    <t>WINSTPUNTEN</t>
  </si>
  <si>
    <t>KAMPIOENSCHAPPEN</t>
  </si>
  <si>
    <t>PRIJS</t>
  </si>
  <si>
    <t>1° PLAATS</t>
  </si>
  <si>
    <t>VANAF 3 DEELNEMERS</t>
  </si>
  <si>
    <t>9 euro (1 of 2 deeln)</t>
  </si>
  <si>
    <t>Training</t>
  </si>
  <si>
    <t>2° PLAATS</t>
  </si>
  <si>
    <t>VANAF 6 DEELNEMERS</t>
  </si>
  <si>
    <t>3° PLAATS</t>
  </si>
  <si>
    <t>VANAF 11 DEELNEMERS</t>
  </si>
  <si>
    <t>Winstpunten per proef en per combinatie ;</t>
  </si>
  <si>
    <t>of meer </t>
  </si>
  <si>
    <t>5 punten</t>
  </si>
  <si>
    <t>tot</t>
  </si>
  <si>
    <t>63,99 % </t>
  </si>
  <si>
    <t>4 punten</t>
  </si>
  <si>
    <t>3 punten</t>
  </si>
  <si>
    <t>57,99 % </t>
  </si>
  <si>
    <t>2 punten</t>
  </si>
  <si>
    <t>1 punt</t>
  </si>
  <si>
    <t>onder</t>
  </si>
  <si>
    <t>0 punten</t>
  </si>
  <si>
    <t>uitsluiting en opgave</t>
  </si>
  <si>
    <t>Puntenverdeling voor de kampioenschappen :</t>
  </si>
  <si>
    <t>Eerste plaats </t>
  </si>
  <si>
    <t>= 5 punten </t>
  </si>
  <si>
    <t>Tweede plaats </t>
  </si>
  <si>
    <t>= 4 punten </t>
  </si>
  <si>
    <t>Derde plaats </t>
  </si>
  <si>
    <t>= 3 punten</t>
  </si>
  <si>
    <t>Vierde plaats </t>
  </si>
  <si>
    <t>= 2 punten</t>
  </si>
  <si>
    <t>Vijfde plaats</t>
  </si>
  <si>
    <t>= 1 punt</t>
  </si>
  <si>
    <t>Overige plaatsen </t>
  </si>
  <si>
    <t>= 0 punten</t>
  </si>
  <si>
    <t>uitsl.</t>
  </si>
  <si>
    <t>Ini 5</t>
  </si>
  <si>
    <t>N 1.1</t>
  </si>
  <si>
    <t>N 1.5</t>
  </si>
  <si>
    <t>N 2.1</t>
  </si>
  <si>
    <t>N 3.1</t>
  </si>
  <si>
    <t>N 3.5</t>
  </si>
  <si>
    <t>M6</t>
  </si>
  <si>
    <t>3</t>
  </si>
  <si>
    <t>2ex</t>
  </si>
  <si>
    <t>Puntentelling Kampioenschappen DAP 2018</t>
  </si>
  <si>
    <t>Hannut</t>
  </si>
  <si>
    <t>seizoen gestart met 20 punten of meer, verplicht overgaan bij het bereiken van 40 punten</t>
  </si>
  <si>
    <t>Shanti de Croissart</t>
  </si>
  <si>
    <t>Kim Weyn</t>
  </si>
  <si>
    <t>Melan d'Apdeco</t>
  </si>
  <si>
    <t>Miss Magic de Croissart</t>
  </si>
  <si>
    <t>Lotte Lenaerts</t>
  </si>
  <si>
    <t>FA Monaco</t>
  </si>
  <si>
    <t>Alison Troosters</t>
  </si>
  <si>
    <t>Absolut Bey</t>
  </si>
  <si>
    <t>Inès Laurent</t>
  </si>
  <si>
    <t>Candruta d'Apdeco</t>
  </si>
  <si>
    <t>4</t>
  </si>
  <si>
    <t>2</t>
  </si>
  <si>
    <t>1</t>
  </si>
  <si>
    <t>Isabelle Vanpeteghem / Shanti de Croissart</t>
  </si>
  <si>
    <t>Laura Tello / Bélisaire de Croissart</t>
  </si>
  <si>
    <t>Lotte Lenaerts / FA Monaco</t>
  </si>
  <si>
    <t>Inès Laurent / Bélisaire de Croissart</t>
  </si>
  <si>
    <t>Kim Weyn / Candruta d'Apdeco</t>
  </si>
  <si>
    <t>Kim Weyn / Melan d'Apdeco</t>
  </si>
  <si>
    <t>Alison Troosters / Absolut Bey</t>
  </si>
  <si>
    <t>Caroline Jacoby / Miss Magic de Croissart</t>
  </si>
  <si>
    <t>0 / 0</t>
  </si>
  <si>
    <t xml:space="preserve"> / </t>
  </si>
  <si>
    <t>Dana Leclercq / Al Zafir de Croissart</t>
  </si>
  <si>
    <t>Caroline Jacoby / Al Shaday de Croissart</t>
  </si>
  <si>
    <t>Marie Philippe</t>
  </si>
  <si>
    <t>Heidi Mannekens / Masud T</t>
  </si>
  <si>
    <t>Elise Clerbois / Bajazet</t>
  </si>
  <si>
    <t>Delphine Machiels / Golden Eyes de Croissart</t>
  </si>
  <si>
    <t>Isabelle Vanpeteghem / Ali Shadow de Croissart</t>
  </si>
  <si>
    <t>Caroline Jacoby / Al Shariff de Croissart</t>
  </si>
  <si>
    <t>Pierre Hertoghe / Al Shariff de Croissart</t>
  </si>
  <si>
    <t>Gautier Magnee</t>
  </si>
  <si>
    <t>Gautier Magnee / Al Moubarak de Croissart</t>
  </si>
  <si>
    <t>Isabelle Vanpeteghem / Bajazet</t>
  </si>
  <si>
    <t>Gautier Magnée / Al Shaday de Croissart</t>
  </si>
  <si>
    <t>Pierre Hertoghe / Krystl Gucci</t>
  </si>
  <si>
    <t xml:space="preserve">M6 / </t>
  </si>
  <si>
    <t>0</t>
  </si>
  <si>
    <t>N 2.4</t>
  </si>
  <si>
    <t>Marie Philippe  / Kisha de Croissart</t>
  </si>
  <si>
    <t>Dominique De Blanger</t>
  </si>
  <si>
    <t>Amalia d’Apdeco</t>
  </si>
  <si>
    <t>Fran Van Hese</t>
  </si>
  <si>
    <t>Candruta d’Apdeco</t>
  </si>
  <si>
    <t>Dominique de Winter</t>
  </si>
  <si>
    <t>N 2.5</t>
  </si>
  <si>
    <t>Marabou LS</t>
  </si>
  <si>
    <t xml:space="preserve">Bajazet  </t>
  </si>
  <si>
    <t>Amalia d'Apdeco</t>
  </si>
  <si>
    <t>Aurelie Van Oost</t>
  </si>
  <si>
    <t>Dorothea De Wit</t>
  </si>
  <si>
    <t>Thee Zain La</t>
  </si>
  <si>
    <t>Celine Van der Merckt</t>
  </si>
  <si>
    <t>A Q't Guy</t>
  </si>
  <si>
    <t>Anika de Croissart</t>
  </si>
  <si>
    <t>De Wit Dorothea</t>
  </si>
  <si>
    <t>Céline Van Der Merckt</t>
  </si>
  <si>
    <t>Aqila Pascha</t>
  </si>
  <si>
    <t>overgegaan</t>
  </si>
  <si>
    <t>Isaline London</t>
  </si>
  <si>
    <t>Filou</t>
  </si>
  <si>
    <t>Zoe Devos</t>
  </si>
  <si>
    <t xml:space="preserve">Aqila Pascha </t>
  </si>
  <si>
    <t xml:space="preserve">Al Moubarak de Croissart </t>
  </si>
  <si>
    <t>uitgesl.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</si>
</sst>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\ [$€-813];[Red]\-#,##0.00\ [$€-813]"/>
    <numFmt numFmtId="165" formatCode="_ [$€-813]\ * #,##0.00_ ;_ [$€-813]\ * \-#,##0.00_ ;_ [$€-813]\ * &quot;-&quot;??_ ;_ @_ "/>
    <numFmt numFmtId="166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50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9"/>
      <color indexed="10"/>
      <name val="Arial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gray0625">
        <bgColor theme="0" tint="-0.1499900072813034"/>
      </patternFill>
    </fill>
    <fill>
      <patternFill patternType="gray0625">
        <bgColor theme="0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41" applyAlignment="1">
      <alignment horizontal="center"/>
      <protection/>
    </xf>
    <xf numFmtId="0" fontId="1" fillId="0" borderId="0" xfId="41">
      <alignment/>
      <protection/>
    </xf>
    <xf numFmtId="0" fontId="1" fillId="0" borderId="0" xfId="41" applyAlignment="1">
      <alignment vertical="center"/>
      <protection/>
    </xf>
    <xf numFmtId="0" fontId="1" fillId="0" borderId="0" xfId="41" applyAlignment="1">
      <alignment horizontal="center" vertical="center"/>
      <protection/>
    </xf>
    <xf numFmtId="0" fontId="3" fillId="33" borderId="0" xfId="41" applyFont="1" applyFill="1" applyAlignment="1">
      <alignment horizontal="center"/>
      <protection/>
    </xf>
    <xf numFmtId="0" fontId="3" fillId="33" borderId="0" xfId="41" applyFont="1" applyFill="1" applyAlignment="1">
      <alignment horizontal="left"/>
      <protection/>
    </xf>
    <xf numFmtId="0" fontId="3" fillId="33" borderId="0" xfId="41" applyFont="1" applyFill="1">
      <alignment/>
      <protection/>
    </xf>
    <xf numFmtId="0" fontId="4" fillId="33" borderId="0" xfId="41" applyFont="1" applyFill="1" applyBorder="1" applyAlignment="1">
      <alignment horizontal="center"/>
      <protection/>
    </xf>
    <xf numFmtId="0" fontId="3" fillId="33" borderId="10" xfId="41" applyFont="1" applyFill="1" applyBorder="1" applyAlignment="1">
      <alignment horizontal="center"/>
      <protection/>
    </xf>
    <xf numFmtId="0" fontId="5" fillId="0" borderId="0" xfId="41" applyFont="1">
      <alignment/>
      <protection/>
    </xf>
    <xf numFmtId="0" fontId="1" fillId="0" borderId="11" xfId="4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1" fillId="0" borderId="0" xfId="41" applyFont="1" applyBorder="1" applyAlignment="1">
      <alignment horizontal="center"/>
      <protection/>
    </xf>
    <xf numFmtId="0" fontId="1" fillId="0" borderId="12" xfId="41" applyFont="1" applyBorder="1" applyAlignment="1">
      <alignment horizontal="center"/>
      <protection/>
    </xf>
    <xf numFmtId="0" fontId="5" fillId="0" borderId="0" xfId="41" applyFont="1" applyAlignment="1">
      <alignment horizontal="center"/>
      <protection/>
    </xf>
    <xf numFmtId="0" fontId="6" fillId="0" borderId="0" xfId="0" applyFont="1" applyAlignment="1">
      <alignment/>
    </xf>
    <xf numFmtId="0" fontId="1" fillId="34" borderId="0" xfId="41" applyFill="1" applyAlignment="1">
      <alignment horizontal="center"/>
      <protection/>
    </xf>
    <xf numFmtId="0" fontId="1" fillId="34" borderId="0" xfId="41" applyFill="1">
      <alignment/>
      <protection/>
    </xf>
    <xf numFmtId="0" fontId="1" fillId="34" borderId="11" xfId="41" applyFill="1" applyBorder="1" applyAlignment="1">
      <alignment horizontal="center"/>
      <protection/>
    </xf>
    <xf numFmtId="0" fontId="1" fillId="34" borderId="11" xfId="41" applyFont="1" applyFill="1" applyBorder="1" applyAlignment="1">
      <alignment horizontal="center"/>
      <protection/>
    </xf>
    <xf numFmtId="0" fontId="1" fillId="34" borderId="0" xfId="41" applyFont="1" applyFill="1" applyAlignment="1">
      <alignment horizontal="center"/>
      <protection/>
    </xf>
    <xf numFmtId="0" fontId="1" fillId="34" borderId="0" xfId="41" applyFont="1" applyFill="1" applyBorder="1" applyAlignment="1">
      <alignment horizontal="center"/>
      <protection/>
    </xf>
    <xf numFmtId="0" fontId="1" fillId="34" borderId="12" xfId="41" applyFont="1" applyFill="1" applyBorder="1" applyAlignment="1">
      <alignment horizontal="center"/>
      <protection/>
    </xf>
    <xf numFmtId="0" fontId="1" fillId="34" borderId="0" xfId="41" applyFill="1" applyBorder="1" applyAlignment="1">
      <alignment horizontal="center"/>
      <protection/>
    </xf>
    <xf numFmtId="0" fontId="1" fillId="0" borderId="11" xfId="41" applyBorder="1" applyAlignment="1">
      <alignment horizontal="center"/>
      <protection/>
    </xf>
    <xf numFmtId="0" fontId="1" fillId="0" borderId="0" xfId="41" applyBorder="1" applyAlignment="1">
      <alignment horizontal="center"/>
      <protection/>
    </xf>
    <xf numFmtId="0" fontId="1" fillId="0" borderId="12" xfId="41" applyBorder="1" applyAlignment="1">
      <alignment horizontal="center"/>
      <protection/>
    </xf>
    <xf numFmtId="0" fontId="7" fillId="35" borderId="0" xfId="41" applyFont="1" applyFill="1" applyAlignment="1">
      <alignment horizontal="center"/>
      <protection/>
    </xf>
    <xf numFmtId="0" fontId="8" fillId="36" borderId="0" xfId="41" applyFont="1" applyFill="1" applyAlignment="1">
      <alignment horizontal="center" vertical="center"/>
      <protection/>
    </xf>
    <xf numFmtId="0" fontId="1" fillId="37" borderId="0" xfId="41" applyFill="1" applyAlignment="1">
      <alignment horizontal="center" vertical="center"/>
      <protection/>
    </xf>
    <xf numFmtId="0" fontId="9" fillId="38" borderId="0" xfId="41" applyFont="1" applyFill="1" applyAlignment="1">
      <alignment horizontal="center" vertical="center"/>
      <protection/>
    </xf>
    <xf numFmtId="0" fontId="3" fillId="33" borderId="0" xfId="41" applyFont="1" applyFill="1" applyBorder="1" applyAlignment="1">
      <alignment horizontal="center"/>
      <protection/>
    </xf>
    <xf numFmtId="0" fontId="3" fillId="33" borderId="13" xfId="41" applyFont="1" applyFill="1" applyBorder="1" applyAlignment="1">
      <alignment horizontal="center"/>
      <protection/>
    </xf>
    <xf numFmtId="0" fontId="1" fillId="0" borderId="0" xfId="41" applyFill="1" applyBorder="1" applyAlignment="1">
      <alignment horizontal="center"/>
      <protection/>
    </xf>
    <xf numFmtId="0" fontId="4" fillId="35" borderId="0" xfId="41" applyFont="1" applyFill="1" applyBorder="1" applyAlignment="1">
      <alignment horizontal="center"/>
      <protection/>
    </xf>
    <xf numFmtId="0" fontId="5" fillId="37" borderId="0" xfId="41" applyFont="1" applyFill="1" applyAlignment="1">
      <alignment horizontal="center"/>
      <protection/>
    </xf>
    <xf numFmtId="0" fontId="1" fillId="39" borderId="0" xfId="41" applyFill="1" applyAlignment="1">
      <alignment horizontal="center"/>
      <protection/>
    </xf>
    <xf numFmtId="0" fontId="1" fillId="39" borderId="0" xfId="41" applyFill="1">
      <alignment/>
      <protection/>
    </xf>
    <xf numFmtId="0" fontId="1" fillId="39" borderId="11" xfId="41" applyFill="1" applyBorder="1" applyAlignment="1">
      <alignment horizontal="center"/>
      <protection/>
    </xf>
    <xf numFmtId="0" fontId="1" fillId="39" borderId="0" xfId="41" applyFill="1" applyBorder="1" applyAlignment="1">
      <alignment horizontal="center"/>
      <protection/>
    </xf>
    <xf numFmtId="0" fontId="1" fillId="39" borderId="12" xfId="41" applyFill="1" applyBorder="1" applyAlignment="1">
      <alignment horizontal="center"/>
      <protection/>
    </xf>
    <xf numFmtId="0" fontId="1" fillId="0" borderId="12" xfId="41" applyFont="1" applyBorder="1">
      <alignment/>
      <protection/>
    </xf>
    <xf numFmtId="0" fontId="5" fillId="0" borderId="11" xfId="41" applyFont="1" applyBorder="1" applyAlignment="1">
      <alignment horizontal="center"/>
      <protection/>
    </xf>
    <xf numFmtId="0" fontId="5" fillId="37" borderId="11" xfId="41" applyFont="1" applyFill="1" applyBorder="1" applyAlignment="1">
      <alignment horizontal="center"/>
      <protection/>
    </xf>
    <xf numFmtId="0" fontId="1" fillId="0" borderId="0" xfId="41" applyBorder="1">
      <alignment/>
      <protection/>
    </xf>
    <xf numFmtId="0" fontId="10" fillId="0" borderId="0" xfId="41" applyFont="1">
      <alignment/>
      <protection/>
    </xf>
    <xf numFmtId="2" fontId="10" fillId="0" borderId="0" xfId="41" applyNumberFormat="1" applyFont="1">
      <alignment/>
      <protection/>
    </xf>
    <xf numFmtId="1" fontId="10" fillId="0" borderId="0" xfId="41" applyNumberFormat="1" applyFont="1" applyAlignment="1">
      <alignment horizontal="center"/>
      <protection/>
    </xf>
    <xf numFmtId="0" fontId="10" fillId="0" borderId="0" xfId="41" applyFont="1" applyAlignment="1">
      <alignment horizontal="left"/>
      <protection/>
    </xf>
    <xf numFmtId="0" fontId="10" fillId="0" borderId="14" xfId="41" applyFont="1" applyBorder="1">
      <alignment/>
      <protection/>
    </xf>
    <xf numFmtId="0" fontId="10" fillId="0" borderId="14" xfId="41" applyFont="1" applyBorder="1" applyAlignment="1">
      <alignment horizontal="right"/>
      <protection/>
    </xf>
    <xf numFmtId="2" fontId="10" fillId="0" borderId="14" xfId="41" applyNumberFormat="1" applyFont="1" applyBorder="1" applyAlignment="1">
      <alignment horizontal="center"/>
      <protection/>
    </xf>
    <xf numFmtId="1" fontId="10" fillId="0" borderId="14" xfId="41" applyNumberFormat="1" applyFont="1" applyBorder="1" applyAlignment="1">
      <alignment horizontal="center"/>
      <protection/>
    </xf>
    <xf numFmtId="164" fontId="10" fillId="0" borderId="0" xfId="41" applyNumberFormat="1" applyFont="1" applyAlignment="1">
      <alignment horizontal="left"/>
      <protection/>
    </xf>
    <xf numFmtId="0" fontId="10" fillId="0" borderId="0" xfId="41" applyFont="1" applyAlignment="1">
      <alignment horizontal="left" indent="1"/>
      <protection/>
    </xf>
    <xf numFmtId="0" fontId="10" fillId="40" borderId="0" xfId="41" applyFont="1" applyFill="1">
      <alignment/>
      <protection/>
    </xf>
    <xf numFmtId="0" fontId="11" fillId="40" borderId="0" xfId="41" applyFont="1" applyFill="1">
      <alignment/>
      <protection/>
    </xf>
    <xf numFmtId="2" fontId="10" fillId="40" borderId="0" xfId="41" applyNumberFormat="1" applyFont="1" applyFill="1">
      <alignment/>
      <protection/>
    </xf>
    <xf numFmtId="1" fontId="10" fillId="40" borderId="0" xfId="41" applyNumberFormat="1" applyFont="1" applyFill="1" applyAlignment="1">
      <alignment horizontal="center"/>
      <protection/>
    </xf>
    <xf numFmtId="0" fontId="10" fillId="0" borderId="0" xfId="41" applyFont="1" applyBorder="1">
      <alignment/>
      <protection/>
    </xf>
    <xf numFmtId="0" fontId="10" fillId="0" borderId="0" xfId="41" applyNumberFormat="1" applyFont="1">
      <alignment/>
      <protection/>
    </xf>
    <xf numFmtId="49" fontId="10" fillId="0" borderId="0" xfId="41" applyNumberFormat="1" applyFont="1" applyAlignment="1">
      <alignment horizontal="center"/>
      <protection/>
    </xf>
    <xf numFmtId="0" fontId="12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9" fontId="12" fillId="0" borderId="0" xfId="41" applyNumberFormat="1" applyFont="1" applyAlignment="1">
      <alignment horizontal="left" vertical="top" wrapText="1"/>
      <protection/>
    </xf>
    <xf numFmtId="0" fontId="12" fillId="0" borderId="0" xfId="41" applyFont="1" applyFill="1" applyAlignment="1">
      <alignment horizontal="left" vertical="top" wrapText="1"/>
      <protection/>
    </xf>
    <xf numFmtId="10" fontId="10" fillId="0" borderId="0" xfId="41" applyNumberFormat="1" applyFont="1" applyAlignment="1">
      <alignment horizontal="left"/>
      <protection/>
    </xf>
    <xf numFmtId="0" fontId="12" fillId="0" borderId="0" xfId="41" applyFont="1" applyAlignment="1">
      <alignment horizontal="left" vertical="top" wrapText="1"/>
      <protection/>
    </xf>
    <xf numFmtId="9" fontId="1" fillId="0" borderId="0" xfId="41" applyNumberFormat="1" applyAlignment="1">
      <alignment horizontal="left"/>
      <protection/>
    </xf>
    <xf numFmtId="0" fontId="1" fillId="0" borderId="0" xfId="41" applyAlignment="1">
      <alignment horizontal="left"/>
      <protection/>
    </xf>
    <xf numFmtId="0" fontId="12" fillId="0" borderId="0" xfId="41" applyFont="1">
      <alignment/>
      <protection/>
    </xf>
    <xf numFmtId="0" fontId="0" fillId="0" borderId="0" xfId="41" applyFont="1">
      <alignment/>
      <protection/>
    </xf>
    <xf numFmtId="0" fontId="10" fillId="0" borderId="0" xfId="41" applyFont="1" applyBorder="1" applyAlignment="1">
      <alignment horizontal="right"/>
      <protection/>
    </xf>
    <xf numFmtId="2" fontId="11" fillId="40" borderId="0" xfId="41" applyNumberFormat="1" applyFont="1" applyFill="1">
      <alignment/>
      <protection/>
    </xf>
    <xf numFmtId="1" fontId="11" fillId="40" borderId="0" xfId="41" applyNumberFormat="1" applyFont="1" applyFill="1" applyAlignment="1">
      <alignment horizontal="center"/>
      <protection/>
    </xf>
    <xf numFmtId="0" fontId="10" fillId="0" borderId="0" xfId="41" applyFont="1" applyFill="1" applyBorder="1">
      <alignment/>
      <protection/>
    </xf>
    <xf numFmtId="0" fontId="13" fillId="0" borderId="0" xfId="41" applyFont="1" applyBorder="1">
      <alignment/>
      <protection/>
    </xf>
    <xf numFmtId="164" fontId="10" fillId="0" borderId="0" xfId="41" applyNumberFormat="1" applyFont="1">
      <alignment/>
      <protection/>
    </xf>
    <xf numFmtId="164" fontId="10" fillId="0" borderId="14" xfId="41" applyNumberFormat="1" applyFont="1" applyBorder="1" applyAlignment="1">
      <alignment horizontal="center"/>
      <protection/>
    </xf>
    <xf numFmtId="164" fontId="10" fillId="40" borderId="0" xfId="41" applyNumberFormat="1" applyFont="1" applyFill="1">
      <alignment/>
      <protection/>
    </xf>
    <xf numFmtId="164" fontId="11" fillId="40" borderId="0" xfId="41" applyNumberFormat="1" applyFont="1" applyFill="1">
      <alignment/>
      <protection/>
    </xf>
    <xf numFmtId="0" fontId="1" fillId="0" borderId="0" xfId="41" applyFont="1" applyBorder="1" applyAlignment="1">
      <alignment horizontal="left"/>
      <protection/>
    </xf>
    <xf numFmtId="0" fontId="1" fillId="0" borderId="0" xfId="41" applyFont="1" applyBorder="1" applyAlignment="1">
      <alignment horizontal="left" vertical="center"/>
      <protection/>
    </xf>
    <xf numFmtId="0" fontId="10" fillId="41" borderId="0" xfId="41" applyFont="1" applyFill="1">
      <alignment/>
      <protection/>
    </xf>
    <xf numFmtId="0" fontId="11" fillId="41" borderId="0" xfId="41" applyFont="1" applyFill="1">
      <alignment/>
      <protection/>
    </xf>
    <xf numFmtId="2" fontId="10" fillId="41" borderId="0" xfId="41" applyNumberFormat="1" applyFont="1" applyFill="1">
      <alignment/>
      <protection/>
    </xf>
    <xf numFmtId="2" fontId="11" fillId="41" borderId="0" xfId="41" applyNumberFormat="1" applyFont="1" applyFill="1">
      <alignment/>
      <protection/>
    </xf>
    <xf numFmtId="0" fontId="14" fillId="0" borderId="0" xfId="41" applyFont="1">
      <alignment/>
      <protection/>
    </xf>
    <xf numFmtId="0" fontId="1" fillId="0" borderId="15" xfId="41" applyBorder="1" applyAlignment="1">
      <alignment horizontal="center"/>
      <protection/>
    </xf>
    <xf numFmtId="0" fontId="4" fillId="0" borderId="0" xfId="41" applyFont="1" applyFill="1" applyBorder="1" applyAlignment="1">
      <alignment horizontal="center"/>
      <protection/>
    </xf>
    <xf numFmtId="0" fontId="1" fillId="0" borderId="16" xfId="41" applyBorder="1" applyAlignment="1">
      <alignment horizontal="center"/>
      <protection/>
    </xf>
    <xf numFmtId="0" fontId="1" fillId="0" borderId="16" xfId="41" applyFill="1" applyBorder="1" applyAlignment="1">
      <alignment horizontal="center"/>
      <protection/>
    </xf>
    <xf numFmtId="0" fontId="4" fillId="35" borderId="16" xfId="41" applyFont="1" applyFill="1" applyBorder="1" applyAlignment="1">
      <alignment horizontal="center"/>
      <protection/>
    </xf>
    <xf numFmtId="0" fontId="1" fillId="39" borderId="16" xfId="41" applyFill="1" applyBorder="1" applyAlignment="1">
      <alignment horizontal="center"/>
      <protection/>
    </xf>
    <xf numFmtId="0" fontId="1" fillId="0" borderId="16" xfId="41" applyBorder="1" applyAlignment="1">
      <alignment horizontal="left"/>
      <protection/>
    </xf>
    <xf numFmtId="0" fontId="5" fillId="0" borderId="16" xfId="41" applyFont="1" applyBorder="1" applyAlignment="1">
      <alignment horizontal="center"/>
      <protection/>
    </xf>
    <xf numFmtId="0" fontId="1" fillId="0" borderId="0" xfId="41" applyFont="1" applyBorder="1" applyAlignment="1">
      <alignment/>
      <protection/>
    </xf>
    <xf numFmtId="0" fontId="1" fillId="0" borderId="0" xfId="41" applyFont="1" applyBorder="1" applyAlignment="1">
      <alignment vertical="center"/>
      <protection/>
    </xf>
    <xf numFmtId="0" fontId="5" fillId="37" borderId="16" xfId="41" applyFont="1" applyFill="1" applyBorder="1" applyAlignment="1">
      <alignment horizontal="center"/>
      <protection/>
    </xf>
    <xf numFmtId="0" fontId="1" fillId="0" borderId="15" xfId="41" applyBorder="1">
      <alignment/>
      <protection/>
    </xf>
    <xf numFmtId="0" fontId="1" fillId="0" borderId="11" xfId="41" applyBorder="1" applyAlignment="1" quotePrefix="1">
      <alignment horizontal="center"/>
      <protection/>
    </xf>
    <xf numFmtId="0" fontId="4" fillId="0" borderId="16" xfId="41" applyFont="1" applyFill="1" applyBorder="1" applyAlignment="1">
      <alignment horizontal="center"/>
      <protection/>
    </xf>
    <xf numFmtId="0" fontId="6" fillId="42" borderId="0" xfId="0" applyFont="1" applyFill="1" applyAlignment="1">
      <alignment horizontal="center"/>
    </xf>
    <xf numFmtId="0" fontId="1" fillId="42" borderId="11" xfId="41" applyFont="1" applyFill="1" applyBorder="1" applyAlignment="1">
      <alignment horizontal="center"/>
      <protection/>
    </xf>
    <xf numFmtId="0" fontId="1" fillId="42" borderId="0" xfId="41" applyFont="1" applyFill="1" applyBorder="1" applyAlignment="1">
      <alignment horizontal="center"/>
      <protection/>
    </xf>
    <xf numFmtId="0" fontId="14" fillId="0" borderId="0" xfId="41" applyFont="1" applyAlignment="1">
      <alignment horizontal="center"/>
      <protection/>
    </xf>
    <xf numFmtId="0" fontId="14" fillId="42" borderId="11" xfId="41" applyFont="1" applyFill="1" applyBorder="1" applyAlignment="1">
      <alignment horizontal="center"/>
      <protection/>
    </xf>
    <xf numFmtId="0" fontId="14" fillId="0" borderId="0" xfId="41" applyFont="1" applyBorder="1" applyAlignment="1">
      <alignment horizontal="center"/>
      <protection/>
    </xf>
    <xf numFmtId="0" fontId="14" fillId="0" borderId="12" xfId="41" applyFont="1" applyBorder="1" applyAlignment="1">
      <alignment horizontal="center"/>
      <protection/>
    </xf>
    <xf numFmtId="0" fontId="14" fillId="42" borderId="0" xfId="41" applyFont="1" applyFill="1" applyBorder="1" applyAlignment="1">
      <alignment horizontal="center"/>
      <protection/>
    </xf>
    <xf numFmtId="0" fontId="1" fillId="0" borderId="0" xfId="41" applyBorder="1" applyAlignment="1" quotePrefix="1">
      <alignment horizontal="center"/>
      <protection/>
    </xf>
    <xf numFmtId="0" fontId="1" fillId="0" borderId="0" xfId="41" applyFont="1" applyAlignment="1">
      <alignment horizontal="center"/>
      <protection/>
    </xf>
    <xf numFmtId="0" fontId="1" fillId="43" borderId="0" xfId="41" applyFill="1" applyAlignment="1">
      <alignment horizontal="center"/>
      <protection/>
    </xf>
    <xf numFmtId="0" fontId="1" fillId="43" borderId="0" xfId="41" applyFill="1">
      <alignment/>
      <protection/>
    </xf>
    <xf numFmtId="0" fontId="1" fillId="43" borderId="11" xfId="41" applyFill="1" applyBorder="1" applyAlignment="1">
      <alignment horizontal="center"/>
      <protection/>
    </xf>
    <xf numFmtId="0" fontId="1" fillId="43" borderId="11" xfId="41" applyFont="1" applyFill="1" applyBorder="1" applyAlignment="1">
      <alignment horizontal="center"/>
      <protection/>
    </xf>
    <xf numFmtId="0" fontId="1" fillId="43" borderId="0" xfId="41" applyFont="1" applyFill="1" applyAlignment="1">
      <alignment horizontal="center"/>
      <protection/>
    </xf>
    <xf numFmtId="0" fontId="1" fillId="43" borderId="0" xfId="41" applyFont="1" applyFill="1" applyBorder="1" applyAlignment="1">
      <alignment horizontal="center"/>
      <protection/>
    </xf>
    <xf numFmtId="0" fontId="1" fillId="43" borderId="12" xfId="41" applyFont="1" applyFill="1" applyBorder="1" applyAlignment="1">
      <alignment horizontal="center"/>
      <protection/>
    </xf>
    <xf numFmtId="0" fontId="1" fillId="43" borderId="0" xfId="41" applyFill="1" applyBorder="1" applyAlignment="1">
      <alignment horizontal="center"/>
      <protection/>
    </xf>
    <xf numFmtId="0" fontId="1" fillId="43" borderId="15" xfId="41" applyFont="1" applyFill="1" applyBorder="1" applyAlignment="1">
      <alignment horizontal="center"/>
      <protection/>
    </xf>
    <xf numFmtId="0" fontId="14" fillId="44" borderId="0" xfId="41" applyFont="1" applyFill="1" applyAlignment="1">
      <alignment horizontal="center"/>
      <protection/>
    </xf>
    <xf numFmtId="0" fontId="14" fillId="44" borderId="0" xfId="41" applyFont="1" applyFill="1">
      <alignment/>
      <protection/>
    </xf>
    <xf numFmtId="0" fontId="15" fillId="0" borderId="0" xfId="0" applyFont="1" applyFill="1" applyAlignment="1">
      <alignment horizontal="center"/>
    </xf>
    <xf numFmtId="0" fontId="14" fillId="45" borderId="11" xfId="41" applyFont="1" applyFill="1" applyBorder="1" applyAlignment="1">
      <alignment horizontal="center"/>
      <protection/>
    </xf>
    <xf numFmtId="0" fontId="15" fillId="44" borderId="0" xfId="0" applyFont="1" applyFill="1" applyAlignment="1">
      <alignment horizontal="center"/>
    </xf>
    <xf numFmtId="0" fontId="15" fillId="45" borderId="0" xfId="0" applyFont="1" applyFill="1" applyAlignment="1">
      <alignment horizontal="center"/>
    </xf>
    <xf numFmtId="0" fontId="14" fillId="44" borderId="12" xfId="41" applyFont="1" applyFill="1" applyBorder="1" applyAlignment="1">
      <alignment horizontal="center"/>
      <protection/>
    </xf>
    <xf numFmtId="0" fontId="16" fillId="44" borderId="0" xfId="41" applyFont="1" applyFill="1" applyAlignment="1">
      <alignment horizontal="center"/>
      <protection/>
    </xf>
    <xf numFmtId="0" fontId="1" fillId="44" borderId="12" xfId="41" applyFont="1" applyFill="1" applyBorder="1" applyAlignment="1">
      <alignment horizontal="center"/>
      <protection/>
    </xf>
    <xf numFmtId="0" fontId="16" fillId="45" borderId="0" xfId="41" applyFont="1" applyFill="1" applyAlignment="1">
      <alignment horizontal="center"/>
      <protection/>
    </xf>
    <xf numFmtId="0" fontId="15" fillId="45" borderId="15" xfId="0" applyFont="1" applyFill="1" applyBorder="1" applyAlignment="1">
      <alignment horizontal="center"/>
    </xf>
    <xf numFmtId="0" fontId="15" fillId="45" borderId="0" xfId="0" applyFont="1" applyFill="1" applyBorder="1" applyAlignment="1">
      <alignment horizontal="center"/>
    </xf>
    <xf numFmtId="0" fontId="14" fillId="44" borderId="0" xfId="41" applyFont="1" applyFill="1" applyBorder="1" applyAlignment="1">
      <alignment horizontal="center"/>
      <protection/>
    </xf>
    <xf numFmtId="0" fontId="1" fillId="0" borderId="0" xfId="41" applyFill="1" applyAlignment="1">
      <alignment horizontal="center"/>
      <protection/>
    </xf>
    <xf numFmtId="0" fontId="1" fillId="0" borderId="0" xfId="41" applyFill="1">
      <alignment/>
      <protection/>
    </xf>
    <xf numFmtId="0" fontId="6" fillId="44" borderId="0" xfId="0" applyFont="1" applyFill="1" applyAlignment="1">
      <alignment horizontal="center"/>
    </xf>
    <xf numFmtId="0" fontId="16" fillId="46" borderId="0" xfId="41" applyFont="1" applyFill="1" applyAlignment="1">
      <alignment horizontal="center"/>
      <protection/>
    </xf>
    <xf numFmtId="0" fontId="14" fillId="44" borderId="15" xfId="41" applyFont="1" applyFill="1" applyBorder="1">
      <alignment/>
      <protection/>
    </xf>
    <xf numFmtId="0" fontId="14" fillId="45" borderId="0" xfId="41" applyFont="1" applyFill="1" applyBorder="1" applyAlignment="1">
      <alignment horizontal="center"/>
      <protection/>
    </xf>
    <xf numFmtId="0" fontId="11" fillId="41" borderId="0" xfId="41" applyFont="1" applyFill="1">
      <alignment/>
      <protection/>
    </xf>
    <xf numFmtId="0" fontId="10" fillId="0" borderId="0" xfId="41" applyNumberFormat="1" applyFont="1">
      <alignment/>
      <protection/>
    </xf>
    <xf numFmtId="0" fontId="10" fillId="0" borderId="0" xfId="41" applyNumberFormat="1" applyFont="1" applyAlignment="1">
      <alignment horizontal="center"/>
      <protection/>
    </xf>
    <xf numFmtId="1" fontId="0" fillId="0" borderId="0" xfId="0" applyNumberFormat="1" applyFont="1" applyAlignment="1">
      <alignment horizontal="center"/>
    </xf>
    <xf numFmtId="0" fontId="1" fillId="0" borderId="11" xfId="41" applyFont="1" applyBorder="1" applyAlignment="1">
      <alignment horizontal="center" vertical="center"/>
      <protection/>
    </xf>
    <xf numFmtId="0" fontId="18" fillId="45" borderId="0" xfId="0" applyFont="1" applyFill="1" applyBorder="1" applyAlignment="1">
      <alignment/>
    </xf>
    <xf numFmtId="0" fontId="18" fillId="45" borderId="15" xfId="0" applyFont="1" applyFill="1" applyBorder="1" applyAlignment="1">
      <alignment/>
    </xf>
    <xf numFmtId="0" fontId="17" fillId="0" borderId="11" xfId="41" applyFont="1" applyBorder="1" applyAlignment="1">
      <alignment vertical="center"/>
      <protection/>
    </xf>
    <xf numFmtId="0" fontId="17" fillId="0" borderId="0" xfId="41" applyFont="1" applyBorder="1" applyAlignment="1">
      <alignment vertical="center"/>
      <protection/>
    </xf>
    <xf numFmtId="0" fontId="14" fillId="44" borderId="11" xfId="41" applyFont="1" applyFill="1" applyBorder="1" applyAlignment="1">
      <alignment horizontal="center"/>
      <protection/>
    </xf>
    <xf numFmtId="0" fontId="14" fillId="45" borderId="15" xfId="41" applyFont="1" applyFill="1" applyBorder="1" applyAlignment="1">
      <alignment horizontal="center"/>
      <protection/>
    </xf>
    <xf numFmtId="10" fontId="1" fillId="0" borderId="0" xfId="41" applyNumberFormat="1" applyAlignment="1">
      <alignment horizontal="center"/>
      <protection/>
    </xf>
    <xf numFmtId="0" fontId="14" fillId="44" borderId="0" xfId="41" applyFont="1" applyFill="1" applyBorder="1">
      <alignment/>
      <protection/>
    </xf>
    <xf numFmtId="0" fontId="2" fillId="0" borderId="0" xfId="41" applyFont="1" applyBorder="1" applyAlignment="1">
      <alignment horizontal="center" vertical="center" wrapText="1"/>
      <protection/>
    </xf>
    <xf numFmtId="0" fontId="2" fillId="0" borderId="0" xfId="41" applyFont="1" applyBorder="1" applyAlignment="1">
      <alignment horizontal="left" vertical="center" wrapText="1" indent="5"/>
      <protection/>
    </xf>
    <xf numFmtId="0" fontId="12" fillId="0" borderId="0" xfId="41" applyFont="1" applyBorder="1" applyAlignment="1">
      <alignment horizontal="left" vertical="top" wrapText="1"/>
      <protection/>
    </xf>
    <xf numFmtId="10" fontId="1" fillId="0" borderId="0" xfId="41" applyNumberFormat="1">
      <alignment/>
      <protection/>
    </xf>
    <xf numFmtId="166" fontId="10" fillId="0" borderId="0" xfId="41" applyNumberFormat="1" applyFont="1">
      <alignment/>
      <protection/>
    </xf>
    <xf numFmtId="2" fontId="10" fillId="41" borderId="0" xfId="41" applyNumberFormat="1" applyFont="1" applyFill="1" applyAlignment="1">
      <alignment horizontal="center"/>
      <protection/>
    </xf>
    <xf numFmtId="1" fontId="10" fillId="41" borderId="0" xfId="41" applyNumberFormat="1" applyFont="1" applyFill="1" applyAlignment="1">
      <alignment horizontal="center"/>
      <protection/>
    </xf>
    <xf numFmtId="2" fontId="10" fillId="0" borderId="0" xfId="41" applyNumberFormat="1" applyFont="1" applyAlignment="1">
      <alignment horizontal="center"/>
      <protection/>
    </xf>
    <xf numFmtId="2" fontId="11" fillId="41" borderId="0" xfId="41" applyNumberFormat="1" applyFont="1" applyFill="1" applyAlignment="1">
      <alignment horizontal="center"/>
      <protection/>
    </xf>
    <xf numFmtId="0" fontId="1" fillId="0" borderId="15" xfId="41" applyBorder="1" applyAlignment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53">
    <dxf>
      <font>
        <color theme="0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2"/>
          <bgColor indexed="50"/>
        </patternFill>
      </fill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22"/>
          <bgColor indexed="50"/>
        </patternFill>
      </fill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22"/>
          <bgColor indexed="50"/>
        </patternFill>
      </fill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22"/>
          <bgColor indexed="50"/>
        </patternFill>
      </fill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22"/>
          <bgColor indexed="50"/>
        </patternFill>
      </fill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2</xdr:col>
      <xdr:colOff>219075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61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219075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561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219075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561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209550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5524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219075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561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%20Niklaas\Punttelling_2018-10-21%20St%20Nikla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ing"/>
      <sheetName val="I.1"/>
      <sheetName val="Ini5"/>
      <sheetName val="N1.1"/>
      <sheetName val="N1.5"/>
      <sheetName val="N2.1"/>
      <sheetName val="N2.4"/>
      <sheetName val="N3.1"/>
      <sheetName val="N3.5"/>
      <sheetName val="M6"/>
      <sheetName val="samenvatting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Y105"/>
  <sheetViews>
    <sheetView tabSelected="1" zoomScalePageLayoutView="0" workbookViewId="0" topLeftCell="A1">
      <pane ySplit="6" topLeftCell="A28" activePane="bottomLeft" state="frozen"/>
      <selection pane="topLeft" activeCell="A1" sqref="A1"/>
      <selection pane="bottomLeft" activeCell="N80" sqref="N80"/>
    </sheetView>
  </sheetViews>
  <sheetFormatPr defaultColWidth="8.7109375" defaultRowHeight="12.75"/>
  <cols>
    <col min="1" max="1" width="3.421875" style="1" customWidth="1"/>
    <col min="2" max="2" width="5.8515625" style="1" customWidth="1"/>
    <col min="3" max="3" width="23.57421875" style="2" customWidth="1"/>
    <col min="4" max="4" width="26.421875" style="2" customWidth="1"/>
    <col min="5" max="5" width="0" style="2" hidden="1" customWidth="1"/>
    <col min="6" max="6" width="9.140625" style="1" customWidth="1"/>
    <col min="7" max="7" width="10.421875" style="1" customWidth="1"/>
    <col min="8" max="12" width="9.140625" style="1" customWidth="1"/>
    <col min="13" max="16384" width="8.7109375" style="2" customWidth="1"/>
  </cols>
  <sheetData>
    <row r="1" spans="2:12" ht="15" customHeight="1">
      <c r="B1" s="154" t="s">
        <v>227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3" customFormat="1" ht="15" customHeight="1">
      <c r="A2" s="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s="3" customFormat="1" ht="15" customHeight="1">
      <c r="A3" s="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s="3" customFormat="1" ht="15" customHeight="1">
      <c r="A4" s="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s="3" customFormat="1" ht="15" customHeight="1">
      <c r="A5" s="4"/>
      <c r="B5" s="4"/>
      <c r="F5" s="4"/>
      <c r="G5" s="4"/>
      <c r="H5" s="4"/>
      <c r="I5" s="4"/>
      <c r="J5" s="4"/>
      <c r="K5" s="4"/>
      <c r="L5" s="4"/>
    </row>
    <row r="6" spans="1:12" s="10" customFormat="1" ht="15">
      <c r="A6" s="15"/>
      <c r="B6" s="5" t="s">
        <v>0</v>
      </c>
      <c r="C6" s="6" t="s">
        <v>1</v>
      </c>
      <c r="D6" s="6" t="s">
        <v>2</v>
      </c>
      <c r="E6" s="7" t="s">
        <v>3</v>
      </c>
      <c r="F6" s="8" t="s">
        <v>4</v>
      </c>
      <c r="G6" s="8" t="s">
        <v>7</v>
      </c>
      <c r="H6" s="8" t="s">
        <v>5</v>
      </c>
      <c r="I6" s="8" t="s">
        <v>6</v>
      </c>
      <c r="J6" s="8" t="s">
        <v>228</v>
      </c>
      <c r="K6" s="8" t="s">
        <v>8</v>
      </c>
      <c r="L6" s="9">
        <v>2018</v>
      </c>
    </row>
    <row r="7" spans="1:12" ht="15">
      <c r="A7" s="1">
        <v>1</v>
      </c>
      <c r="B7" s="1" t="s">
        <v>9</v>
      </c>
      <c r="C7" s="2" t="s">
        <v>234</v>
      </c>
      <c r="D7" s="2" t="s">
        <v>235</v>
      </c>
      <c r="F7" s="11">
        <v>3</v>
      </c>
      <c r="G7" s="12">
        <v>5</v>
      </c>
      <c r="H7" s="12">
        <v>5</v>
      </c>
      <c r="I7" s="13">
        <v>4</v>
      </c>
      <c r="J7" s="13">
        <v>3</v>
      </c>
      <c r="K7" s="14">
        <v>5</v>
      </c>
      <c r="L7" s="15">
        <f>SUM(F7:K7)-J7-F7</f>
        <v>19</v>
      </c>
    </row>
    <row r="8" spans="1:12" ht="15">
      <c r="A8" s="1">
        <v>2</v>
      </c>
      <c r="B8" s="1" t="s">
        <v>9</v>
      </c>
      <c r="C8" s="2" t="s">
        <v>15</v>
      </c>
      <c r="D8" s="2" t="s">
        <v>230</v>
      </c>
      <c r="F8" s="11">
        <v>5</v>
      </c>
      <c r="G8" s="103"/>
      <c r="H8" s="12">
        <v>2</v>
      </c>
      <c r="I8" s="13">
        <v>2</v>
      </c>
      <c r="J8" s="13">
        <v>5</v>
      </c>
      <c r="K8" s="14">
        <v>3</v>
      </c>
      <c r="L8" s="15">
        <f>SUM(F8:K8)-H8</f>
        <v>15</v>
      </c>
    </row>
    <row r="9" spans="1:12" ht="15">
      <c r="A9" s="1">
        <v>3</v>
      </c>
      <c r="B9" s="1" t="s">
        <v>9</v>
      </c>
      <c r="C9" s="2" t="s">
        <v>275</v>
      </c>
      <c r="D9" s="2" t="s">
        <v>22</v>
      </c>
      <c r="F9" s="104"/>
      <c r="G9" s="12">
        <v>4</v>
      </c>
      <c r="H9" s="12">
        <v>1</v>
      </c>
      <c r="I9" s="13">
        <v>5</v>
      </c>
      <c r="J9" s="13">
        <v>1</v>
      </c>
      <c r="K9" s="14">
        <v>2</v>
      </c>
      <c r="L9" s="15">
        <f>SUM(F9:K9)-H9</f>
        <v>12</v>
      </c>
    </row>
    <row r="10" spans="1:12" ht="15">
      <c r="A10" s="1">
        <v>4</v>
      </c>
      <c r="B10" s="1" t="s">
        <v>9</v>
      </c>
      <c r="C10" s="2" t="s">
        <v>236</v>
      </c>
      <c r="D10" s="2" t="s">
        <v>237</v>
      </c>
      <c r="F10" s="11">
        <v>0</v>
      </c>
      <c r="G10" s="103"/>
      <c r="H10" s="12">
        <v>4</v>
      </c>
      <c r="I10" s="13">
        <v>4</v>
      </c>
      <c r="J10" s="13">
        <v>2</v>
      </c>
      <c r="K10" s="14">
        <v>0</v>
      </c>
      <c r="L10" s="15">
        <f>SUM(H10:K10)</f>
        <v>10</v>
      </c>
    </row>
    <row r="11" spans="1:12" ht="15">
      <c r="A11" s="1">
        <v>4</v>
      </c>
      <c r="B11" s="1" t="s">
        <v>9</v>
      </c>
      <c r="C11" s="2" t="s">
        <v>231</v>
      </c>
      <c r="D11" s="2" t="s">
        <v>232</v>
      </c>
      <c r="F11" s="11">
        <v>0</v>
      </c>
      <c r="G11" s="12">
        <v>3</v>
      </c>
      <c r="H11" s="12">
        <v>3</v>
      </c>
      <c r="I11" s="103"/>
      <c r="J11" s="103"/>
      <c r="K11" s="14">
        <v>4</v>
      </c>
      <c r="L11" s="15">
        <f>SUM(F11:K11)</f>
        <v>10</v>
      </c>
    </row>
    <row r="12" spans="1:12" ht="15">
      <c r="A12" s="1">
        <v>6</v>
      </c>
      <c r="B12" s="1" t="s">
        <v>9</v>
      </c>
      <c r="C12" s="2" t="s">
        <v>23</v>
      </c>
      <c r="D12" s="2" t="s">
        <v>24</v>
      </c>
      <c r="F12" s="11">
        <v>4</v>
      </c>
      <c r="G12" s="103"/>
      <c r="H12" s="103"/>
      <c r="I12" s="13">
        <v>0</v>
      </c>
      <c r="J12" s="13">
        <v>4</v>
      </c>
      <c r="K12" s="14">
        <v>1</v>
      </c>
      <c r="L12" s="15">
        <f>SUM(F12:K12)</f>
        <v>9</v>
      </c>
    </row>
    <row r="13" spans="1:12" ht="15">
      <c r="A13" s="1">
        <v>7</v>
      </c>
      <c r="B13" s="1" t="s">
        <v>9</v>
      </c>
      <c r="C13" s="2" t="s">
        <v>133</v>
      </c>
      <c r="D13" s="2" t="s">
        <v>27</v>
      </c>
      <c r="F13" s="104"/>
      <c r="G13" s="12">
        <v>1</v>
      </c>
      <c r="H13" s="12">
        <v>0</v>
      </c>
      <c r="I13" s="13">
        <v>1</v>
      </c>
      <c r="J13" s="13">
        <v>0</v>
      </c>
      <c r="K13" s="14">
        <v>0</v>
      </c>
      <c r="L13" s="15">
        <f>SUM(G13:J13)</f>
        <v>2</v>
      </c>
    </row>
    <row r="14" spans="1:12" ht="15">
      <c r="A14" s="1">
        <v>8</v>
      </c>
      <c r="B14" s="135" t="s">
        <v>9</v>
      </c>
      <c r="C14" s="136" t="s">
        <v>19</v>
      </c>
      <c r="D14" s="136" t="s">
        <v>106</v>
      </c>
      <c r="F14" s="11">
        <v>1</v>
      </c>
      <c r="G14" s="12">
        <v>0</v>
      </c>
      <c r="H14" s="103"/>
      <c r="I14" s="13">
        <v>0</v>
      </c>
      <c r="J14" s="13">
        <v>0</v>
      </c>
      <c r="K14" s="14">
        <v>0</v>
      </c>
      <c r="L14" s="15">
        <f aca="true" t="shared" si="0" ref="L10:L18">SUM(F14:K14)</f>
        <v>1</v>
      </c>
    </row>
    <row r="15" spans="2:12" ht="15" hidden="1">
      <c r="B15" s="135" t="s">
        <v>9</v>
      </c>
      <c r="C15" s="136"/>
      <c r="D15" s="136"/>
      <c r="F15" s="11"/>
      <c r="G15" s="12"/>
      <c r="H15" s="12"/>
      <c r="I15" s="13"/>
      <c r="J15" s="13"/>
      <c r="K15" s="14"/>
      <c r="L15" s="15">
        <f t="shared" si="0"/>
        <v>0</v>
      </c>
    </row>
    <row r="16" spans="1:12" s="88" customFormat="1" ht="15">
      <c r="A16" s="106"/>
      <c r="B16" s="122" t="s">
        <v>9</v>
      </c>
      <c r="C16" s="123" t="s">
        <v>238</v>
      </c>
      <c r="D16" s="123" t="s">
        <v>24</v>
      </c>
      <c r="E16" s="123"/>
      <c r="F16" s="150">
        <v>2</v>
      </c>
      <c r="G16" s="127"/>
      <c r="H16" s="127"/>
      <c r="I16" s="134">
        <v>0</v>
      </c>
      <c r="J16" s="134">
        <v>0</v>
      </c>
      <c r="K16" s="132"/>
      <c r="L16" s="129">
        <f>SUM(F16:K16)</f>
        <v>2</v>
      </c>
    </row>
    <row r="17" spans="1:12" s="88" customFormat="1" ht="15">
      <c r="A17" s="106"/>
      <c r="B17" s="122" t="s">
        <v>9</v>
      </c>
      <c r="C17" s="123" t="s">
        <v>11</v>
      </c>
      <c r="D17" s="123" t="s">
        <v>12</v>
      </c>
      <c r="E17" s="123"/>
      <c r="F17" s="125"/>
      <c r="G17" s="137">
        <v>2</v>
      </c>
      <c r="H17" s="127"/>
      <c r="I17" s="146" t="s">
        <v>289</v>
      </c>
      <c r="J17" s="127"/>
      <c r="K17" s="132"/>
      <c r="L17" s="138">
        <f t="shared" si="0"/>
        <v>2</v>
      </c>
    </row>
    <row r="18" spans="2:12" ht="15" hidden="1">
      <c r="B18" s="1" t="s">
        <v>9</v>
      </c>
      <c r="F18" s="11"/>
      <c r="G18" s="12"/>
      <c r="H18" s="12"/>
      <c r="I18" s="13"/>
      <c r="J18" s="13"/>
      <c r="K18" s="14"/>
      <c r="L18" s="15">
        <f t="shared" si="0"/>
        <v>0</v>
      </c>
    </row>
    <row r="19" spans="2:18" ht="9" customHeight="1">
      <c r="B19" s="17"/>
      <c r="C19" s="18"/>
      <c r="D19" s="18"/>
      <c r="E19" s="19"/>
      <c r="F19" s="20"/>
      <c r="G19" s="21"/>
      <c r="H19" s="17"/>
      <c r="I19" s="18"/>
      <c r="J19" s="18"/>
      <c r="K19" s="18"/>
      <c r="L19" s="20"/>
      <c r="M19" s="12"/>
      <c r="N19" s="12"/>
      <c r="O19" s="16"/>
      <c r="P19" s="13"/>
      <c r="Q19" s="14"/>
      <c r="R19" s="15"/>
    </row>
    <row r="20" spans="1:12" ht="15">
      <c r="A20" s="1">
        <v>1</v>
      </c>
      <c r="B20" s="1" t="s">
        <v>32</v>
      </c>
      <c r="C20" s="2" t="s">
        <v>234</v>
      </c>
      <c r="D20" s="2" t="s">
        <v>235</v>
      </c>
      <c r="F20" s="11">
        <v>4</v>
      </c>
      <c r="G20" s="12">
        <v>5</v>
      </c>
      <c r="H20" s="12">
        <v>4</v>
      </c>
      <c r="I20" s="13">
        <v>5</v>
      </c>
      <c r="J20" s="13">
        <v>5</v>
      </c>
      <c r="K20" s="14">
        <v>5</v>
      </c>
      <c r="L20" s="15">
        <f>SUM(F20:K20)-F20-H20</f>
        <v>20</v>
      </c>
    </row>
    <row r="21" spans="1:12" ht="15">
      <c r="A21" s="1">
        <v>2</v>
      </c>
      <c r="B21" s="1" t="s">
        <v>32</v>
      </c>
      <c r="C21" s="2" t="s">
        <v>15</v>
      </c>
      <c r="D21" s="2" t="s">
        <v>230</v>
      </c>
      <c r="F21" s="11">
        <v>3</v>
      </c>
      <c r="G21" s="103"/>
      <c r="H21" s="12">
        <v>3</v>
      </c>
      <c r="I21" s="13">
        <v>3</v>
      </c>
      <c r="J21" s="13">
        <v>4</v>
      </c>
      <c r="K21" s="14">
        <v>3</v>
      </c>
      <c r="L21" s="15">
        <f>SUM(H21:K21)</f>
        <v>13</v>
      </c>
    </row>
    <row r="22" spans="1:12" ht="15">
      <c r="A22" s="1">
        <v>3</v>
      </c>
      <c r="B22" s="1" t="s">
        <v>32</v>
      </c>
      <c r="C22" s="2" t="s">
        <v>231</v>
      </c>
      <c r="D22" s="2" t="s">
        <v>232</v>
      </c>
      <c r="F22" s="11">
        <v>1</v>
      </c>
      <c r="G22" s="12">
        <v>3</v>
      </c>
      <c r="H22" s="12">
        <v>2</v>
      </c>
      <c r="I22" s="103"/>
      <c r="J22" s="103"/>
      <c r="K22" s="14">
        <v>4</v>
      </c>
      <c r="L22" s="15">
        <f>SUM(F22:K22)</f>
        <v>10</v>
      </c>
    </row>
    <row r="23" spans="1:12" ht="15">
      <c r="A23" s="1">
        <v>4</v>
      </c>
      <c r="B23" s="1" t="s">
        <v>32</v>
      </c>
      <c r="C23" s="2" t="s">
        <v>236</v>
      </c>
      <c r="D23" s="2" t="s">
        <v>237</v>
      </c>
      <c r="F23" s="11">
        <v>0</v>
      </c>
      <c r="G23" s="103"/>
      <c r="H23" s="12">
        <v>1</v>
      </c>
      <c r="I23" s="13">
        <v>4</v>
      </c>
      <c r="J23" s="13">
        <v>3</v>
      </c>
      <c r="K23" s="14">
        <v>1</v>
      </c>
      <c r="L23" s="15">
        <f>SUM(H23:K23)</f>
        <v>9</v>
      </c>
    </row>
    <row r="24" spans="1:12" ht="15">
      <c r="A24" s="1">
        <v>5</v>
      </c>
      <c r="B24" s="1" t="s">
        <v>32</v>
      </c>
      <c r="C24" s="2" t="s">
        <v>275</v>
      </c>
      <c r="D24" s="2" t="s">
        <v>22</v>
      </c>
      <c r="F24" s="104"/>
      <c r="G24" s="12">
        <v>0</v>
      </c>
      <c r="H24" s="12">
        <v>0</v>
      </c>
      <c r="I24" s="13">
        <v>1</v>
      </c>
      <c r="J24" s="13">
        <v>2</v>
      </c>
      <c r="K24" s="14">
        <v>2</v>
      </c>
      <c r="L24" s="15">
        <f>SUM(H24:K24)</f>
        <v>5</v>
      </c>
    </row>
    <row r="25" spans="1:12" s="88" customFormat="1" ht="15">
      <c r="A25" s="106"/>
      <c r="B25" s="122" t="s">
        <v>32</v>
      </c>
      <c r="C25" s="123" t="s">
        <v>23</v>
      </c>
      <c r="D25" s="123" t="s">
        <v>24</v>
      </c>
      <c r="E25" s="123"/>
      <c r="F25" s="125"/>
      <c r="G25" s="127"/>
      <c r="H25" s="127"/>
      <c r="I25" s="134">
        <v>2</v>
      </c>
      <c r="J25" s="134">
        <v>1</v>
      </c>
      <c r="K25" s="128"/>
      <c r="L25" s="129">
        <f aca="true" t="shared" si="1" ref="L24:L30">SUM(F25:K25)</f>
        <v>3</v>
      </c>
    </row>
    <row r="26" spans="1:12" s="88" customFormat="1" ht="15">
      <c r="A26" s="106"/>
      <c r="B26" s="122" t="s">
        <v>32</v>
      </c>
      <c r="C26" s="123" t="s">
        <v>133</v>
      </c>
      <c r="D26" s="123" t="s">
        <v>27</v>
      </c>
      <c r="F26" s="125"/>
      <c r="G26" s="126">
        <v>2</v>
      </c>
      <c r="H26" s="127"/>
      <c r="I26" s="127"/>
      <c r="J26" s="127"/>
      <c r="K26" s="128"/>
      <c r="L26" s="129">
        <f t="shared" si="1"/>
        <v>2</v>
      </c>
    </row>
    <row r="27" spans="1:12" s="88" customFormat="1" ht="15">
      <c r="A27" s="106"/>
      <c r="B27" s="122" t="s">
        <v>32</v>
      </c>
      <c r="C27" s="123" t="s">
        <v>19</v>
      </c>
      <c r="D27" s="123" t="s">
        <v>18</v>
      </c>
      <c r="F27" s="125"/>
      <c r="G27" s="126">
        <v>1</v>
      </c>
      <c r="H27" s="127"/>
      <c r="I27" s="127"/>
      <c r="J27" s="127"/>
      <c r="K27" s="128"/>
      <c r="L27" s="129">
        <f t="shared" si="1"/>
        <v>1</v>
      </c>
    </row>
    <row r="28" spans="1:12" s="88" customFormat="1" ht="15">
      <c r="A28" s="106"/>
      <c r="B28" s="122" t="s">
        <v>32</v>
      </c>
      <c r="C28" s="123" t="s">
        <v>238</v>
      </c>
      <c r="D28" s="123" t="s">
        <v>24</v>
      </c>
      <c r="F28" s="125">
        <v>2</v>
      </c>
      <c r="G28" s="127"/>
      <c r="H28" s="127"/>
      <c r="I28" s="127"/>
      <c r="J28" s="127"/>
      <c r="K28" s="130"/>
      <c r="L28" s="131">
        <f t="shared" si="1"/>
        <v>2</v>
      </c>
    </row>
    <row r="29" spans="1:12" s="88" customFormat="1" ht="15">
      <c r="A29" s="106"/>
      <c r="B29" s="122" t="s">
        <v>32</v>
      </c>
      <c r="C29" s="123" t="s">
        <v>44</v>
      </c>
      <c r="D29" s="123" t="s">
        <v>27</v>
      </c>
      <c r="F29" s="125">
        <v>5</v>
      </c>
      <c r="G29" s="127"/>
      <c r="H29" s="127">
        <v>5</v>
      </c>
      <c r="I29" s="146" t="s">
        <v>289</v>
      </c>
      <c r="J29" s="127"/>
      <c r="K29" s="132"/>
      <c r="L29" s="131">
        <f t="shared" si="1"/>
        <v>10</v>
      </c>
    </row>
    <row r="30" spans="2:12" ht="15">
      <c r="B30" s="122" t="s">
        <v>32</v>
      </c>
      <c r="C30" s="123" t="s">
        <v>11</v>
      </c>
      <c r="D30" s="123" t="s">
        <v>12</v>
      </c>
      <c r="E30" s="88"/>
      <c r="F30" s="125"/>
      <c r="G30" s="137">
        <v>4</v>
      </c>
      <c r="H30" s="133"/>
      <c r="I30" s="146" t="s">
        <v>289</v>
      </c>
      <c r="J30" s="146"/>
      <c r="K30" s="147"/>
      <c r="L30" s="131">
        <f t="shared" si="1"/>
        <v>4</v>
      </c>
    </row>
    <row r="31" spans="2:12" ht="9" customHeight="1">
      <c r="B31" s="17"/>
      <c r="C31" s="18"/>
      <c r="D31" s="18"/>
      <c r="E31" s="19"/>
      <c r="F31" s="20"/>
      <c r="G31" s="21"/>
      <c r="H31" s="21"/>
      <c r="I31" s="21"/>
      <c r="J31" s="22"/>
      <c r="K31" s="23"/>
      <c r="L31" s="24"/>
    </row>
    <row r="32" spans="1:12" ht="15">
      <c r="A32" s="1">
        <v>1</v>
      </c>
      <c r="B32" s="1" t="s">
        <v>36</v>
      </c>
      <c r="C32" s="2" t="s">
        <v>10</v>
      </c>
      <c r="D32" s="2" t="s">
        <v>109</v>
      </c>
      <c r="F32" s="104"/>
      <c r="G32" s="13">
        <v>5</v>
      </c>
      <c r="H32" s="13">
        <v>5</v>
      </c>
      <c r="I32" s="13">
        <v>4</v>
      </c>
      <c r="J32" s="13">
        <v>5</v>
      </c>
      <c r="K32" s="14">
        <v>4</v>
      </c>
      <c r="L32" s="15">
        <f>SUM(G32:J32)</f>
        <v>19</v>
      </c>
    </row>
    <row r="33" spans="1:13" ht="15">
      <c r="A33" s="1">
        <v>2</v>
      </c>
      <c r="B33" s="1" t="s">
        <v>36</v>
      </c>
      <c r="C33" s="2" t="s">
        <v>44</v>
      </c>
      <c r="D33" s="2" t="s">
        <v>27</v>
      </c>
      <c r="E33" s="2" t="s">
        <v>253</v>
      </c>
      <c r="F33" s="11">
        <v>4</v>
      </c>
      <c r="G33" s="105"/>
      <c r="H33" s="13">
        <v>0</v>
      </c>
      <c r="I33" s="13">
        <v>0</v>
      </c>
      <c r="J33" s="13">
        <v>2</v>
      </c>
      <c r="K33" s="14">
        <v>5</v>
      </c>
      <c r="L33" s="15">
        <f>SUM(F33:K33)-H33</f>
        <v>11</v>
      </c>
      <c r="M33" s="157">
        <v>0.6538</v>
      </c>
    </row>
    <row r="34" spans="1:13" ht="15">
      <c r="A34" s="1">
        <v>3</v>
      </c>
      <c r="B34" s="1" t="s">
        <v>36</v>
      </c>
      <c r="C34" s="2" t="s">
        <v>11</v>
      </c>
      <c r="D34" s="2" t="s">
        <v>12</v>
      </c>
      <c r="F34" s="148"/>
      <c r="G34" s="149"/>
      <c r="H34" s="149" t="s">
        <v>289</v>
      </c>
      <c r="I34" s="13">
        <v>5</v>
      </c>
      <c r="J34" s="13">
        <v>4</v>
      </c>
      <c r="K34" s="14">
        <v>2</v>
      </c>
      <c r="L34" s="15">
        <f>SUM(F34:K34)</f>
        <v>11</v>
      </c>
      <c r="M34" s="157">
        <v>0.5577</v>
      </c>
    </row>
    <row r="35" spans="1:12" ht="15">
      <c r="A35" s="1">
        <v>4</v>
      </c>
      <c r="B35" s="1" t="s">
        <v>36</v>
      </c>
      <c r="C35" s="2" t="s">
        <v>42</v>
      </c>
      <c r="D35" s="2" t="s">
        <v>43</v>
      </c>
      <c r="F35" s="104"/>
      <c r="G35" s="13">
        <v>2</v>
      </c>
      <c r="H35" s="13">
        <v>4</v>
      </c>
      <c r="I35" s="13">
        <v>0</v>
      </c>
      <c r="J35" s="13">
        <v>1</v>
      </c>
      <c r="K35" s="14">
        <v>0</v>
      </c>
      <c r="L35" s="15">
        <f>SUM(G35:J35)</f>
        <v>7</v>
      </c>
    </row>
    <row r="36" spans="1:12" ht="15">
      <c r="A36" s="1">
        <v>4</v>
      </c>
      <c r="B36" s="1" t="s">
        <v>36</v>
      </c>
      <c r="C36" s="2" t="s">
        <v>30</v>
      </c>
      <c r="D36" s="2" t="s">
        <v>31</v>
      </c>
      <c r="E36" s="2" t="s">
        <v>270</v>
      </c>
      <c r="F36" s="11">
        <v>5</v>
      </c>
      <c r="G36" s="105"/>
      <c r="H36" s="105"/>
      <c r="I36" s="13">
        <v>1</v>
      </c>
      <c r="J36" s="13">
        <v>0</v>
      </c>
      <c r="K36" s="14">
        <v>1</v>
      </c>
      <c r="L36" s="15">
        <f>SUM(F36:K36)</f>
        <v>7</v>
      </c>
    </row>
    <row r="37" spans="1:12" ht="15">
      <c r="A37" s="1">
        <v>6</v>
      </c>
      <c r="B37" s="1" t="s">
        <v>36</v>
      </c>
      <c r="C37" s="2" t="s">
        <v>26</v>
      </c>
      <c r="D37" s="2" t="s">
        <v>34</v>
      </c>
      <c r="E37" s="2" t="s">
        <v>257</v>
      </c>
      <c r="F37" s="11">
        <v>2</v>
      </c>
      <c r="G37" s="13">
        <v>1</v>
      </c>
      <c r="H37" s="105"/>
      <c r="I37" s="13">
        <v>3</v>
      </c>
      <c r="J37" s="13">
        <v>0</v>
      </c>
      <c r="K37" s="14">
        <v>0</v>
      </c>
      <c r="L37" s="15">
        <f aca="true" t="shared" si="2" ref="L35:L42">SUM(F37:K37)</f>
        <v>6</v>
      </c>
    </row>
    <row r="38" spans="1:12" ht="15">
      <c r="A38" s="1">
        <v>7</v>
      </c>
      <c r="B38" s="1" t="s">
        <v>36</v>
      </c>
      <c r="C38" s="2" t="s">
        <v>15</v>
      </c>
      <c r="D38" s="100" t="s">
        <v>25</v>
      </c>
      <c r="F38" s="11">
        <v>0</v>
      </c>
      <c r="G38" s="13">
        <v>0</v>
      </c>
      <c r="H38" s="13">
        <v>0</v>
      </c>
      <c r="I38" s="13">
        <v>2</v>
      </c>
      <c r="J38" s="13">
        <v>0</v>
      </c>
      <c r="K38" s="14">
        <v>0</v>
      </c>
      <c r="L38" s="15">
        <f t="shared" si="2"/>
        <v>2</v>
      </c>
    </row>
    <row r="39" spans="1:12" ht="15">
      <c r="A39" s="1">
        <v>8</v>
      </c>
      <c r="B39" s="1" t="s">
        <v>36</v>
      </c>
      <c r="C39" s="2" t="s">
        <v>280</v>
      </c>
      <c r="D39" s="45" t="s">
        <v>31</v>
      </c>
      <c r="F39" s="104"/>
      <c r="G39" s="105"/>
      <c r="H39" s="13">
        <v>1</v>
      </c>
      <c r="I39" s="13">
        <v>0</v>
      </c>
      <c r="J39" s="13">
        <v>0</v>
      </c>
      <c r="K39" s="14">
        <v>3</v>
      </c>
      <c r="L39" s="15">
        <f t="shared" si="2"/>
        <v>4</v>
      </c>
    </row>
    <row r="40" spans="1:12" s="88" customFormat="1" ht="15">
      <c r="A40" s="106"/>
      <c r="B40" s="122" t="s">
        <v>36</v>
      </c>
      <c r="C40" s="123" t="s">
        <v>38</v>
      </c>
      <c r="D40" s="123" t="s">
        <v>39</v>
      </c>
      <c r="E40" s="123" t="s">
        <v>256</v>
      </c>
      <c r="F40" s="150">
        <v>3</v>
      </c>
      <c r="G40" s="134">
        <v>3</v>
      </c>
      <c r="H40" s="134">
        <v>3</v>
      </c>
      <c r="I40" s="140"/>
      <c r="J40" s="140"/>
      <c r="K40" s="151"/>
      <c r="L40" s="129">
        <f>SUM(F40:K40)</f>
        <v>9</v>
      </c>
    </row>
    <row r="41" spans="1:12" s="88" customFormat="1" ht="15">
      <c r="A41" s="106"/>
      <c r="B41" s="122" t="s">
        <v>36</v>
      </c>
      <c r="C41" s="123" t="s">
        <v>17</v>
      </c>
      <c r="D41" s="139" t="s">
        <v>18</v>
      </c>
      <c r="E41" s="123"/>
      <c r="F41" s="134">
        <v>1</v>
      </c>
      <c r="G41" s="140"/>
      <c r="H41" s="134">
        <v>2</v>
      </c>
      <c r="I41" s="140"/>
      <c r="J41" s="134">
        <v>3</v>
      </c>
      <c r="K41" s="151"/>
      <c r="L41" s="129">
        <f>SUM(F41:K41)</f>
        <v>6</v>
      </c>
    </row>
    <row r="42" spans="2:12" ht="15">
      <c r="B42" s="122" t="s">
        <v>36</v>
      </c>
      <c r="C42" s="123" t="s">
        <v>41</v>
      </c>
      <c r="D42" s="123" t="s">
        <v>159</v>
      </c>
      <c r="E42" s="88"/>
      <c r="F42" s="125"/>
      <c r="G42" s="124">
        <v>4</v>
      </c>
      <c r="H42" s="140"/>
      <c r="I42" s="140"/>
      <c r="J42" s="140"/>
      <c r="K42" s="128"/>
      <c r="L42" s="129">
        <f t="shared" si="2"/>
        <v>4</v>
      </c>
    </row>
    <row r="43" spans="2:12" ht="9" customHeight="1">
      <c r="B43" s="17"/>
      <c r="C43" s="18"/>
      <c r="D43" s="18"/>
      <c r="E43" s="19"/>
      <c r="F43" s="20"/>
      <c r="G43" s="21"/>
      <c r="H43" s="21"/>
      <c r="I43" s="21"/>
      <c r="J43" s="22"/>
      <c r="K43" s="23"/>
      <c r="L43" s="24"/>
    </row>
    <row r="44" spans="1:12" ht="15">
      <c r="A44" s="1">
        <v>1</v>
      </c>
      <c r="B44" s="1" t="s">
        <v>45</v>
      </c>
      <c r="C44" s="2" t="s">
        <v>10</v>
      </c>
      <c r="D44" s="2" t="s">
        <v>109</v>
      </c>
      <c r="F44" s="104"/>
      <c r="G44" s="13">
        <v>5</v>
      </c>
      <c r="H44" s="13">
        <v>5</v>
      </c>
      <c r="I44" s="13">
        <v>5</v>
      </c>
      <c r="J44" s="13">
        <v>5</v>
      </c>
      <c r="K44" s="14">
        <v>5</v>
      </c>
      <c r="L44" s="15">
        <f>SUM(F44:K44)-G44</f>
        <v>20</v>
      </c>
    </row>
    <row r="45" spans="1:12" ht="15">
      <c r="A45" s="1">
        <v>2</v>
      </c>
      <c r="B45" s="1" t="s">
        <v>45</v>
      </c>
      <c r="C45" s="2" t="s">
        <v>42</v>
      </c>
      <c r="D45" s="2" t="s">
        <v>43</v>
      </c>
      <c r="F45" s="104"/>
      <c r="G45" s="13">
        <v>4</v>
      </c>
      <c r="H45" s="13">
        <v>3</v>
      </c>
      <c r="I45" s="13">
        <v>3</v>
      </c>
      <c r="J45" s="13">
        <v>0</v>
      </c>
      <c r="K45" s="14">
        <v>4</v>
      </c>
      <c r="L45" s="15">
        <f>SUM(F45:K45)-J45</f>
        <v>14</v>
      </c>
    </row>
    <row r="46" spans="1:13" ht="15">
      <c r="A46" s="1">
        <v>3</v>
      </c>
      <c r="B46" s="1" t="s">
        <v>45</v>
      </c>
      <c r="C46" s="2" t="s">
        <v>13</v>
      </c>
      <c r="D46" s="2" t="s">
        <v>37</v>
      </c>
      <c r="F46" s="11">
        <v>4</v>
      </c>
      <c r="G46" s="105"/>
      <c r="H46" s="105"/>
      <c r="I46" s="13">
        <v>0</v>
      </c>
      <c r="J46" s="13">
        <v>3</v>
      </c>
      <c r="K46" s="14">
        <v>1</v>
      </c>
      <c r="L46" s="15">
        <f>SUM(F46:K46)</f>
        <v>8</v>
      </c>
      <c r="M46" s="152">
        <v>0.6379</v>
      </c>
    </row>
    <row r="47" spans="1:13" ht="15">
      <c r="A47" s="1">
        <v>4</v>
      </c>
      <c r="B47" s="1" t="s">
        <v>45</v>
      </c>
      <c r="C47" s="2" t="s">
        <v>11</v>
      </c>
      <c r="D47" s="100" t="s">
        <v>12</v>
      </c>
      <c r="F47" s="148"/>
      <c r="G47" s="149"/>
      <c r="H47" s="149" t="s">
        <v>289</v>
      </c>
      <c r="I47" s="13">
        <v>4</v>
      </c>
      <c r="J47" s="13">
        <v>4</v>
      </c>
      <c r="K47" s="14">
        <v>0</v>
      </c>
      <c r="L47" s="15">
        <f>SUM(F47:K47)</f>
        <v>8</v>
      </c>
      <c r="M47" s="152">
        <v>0.5606</v>
      </c>
    </row>
    <row r="48" spans="1:12" ht="15">
      <c r="A48" s="1">
        <v>5</v>
      </c>
      <c r="B48" s="1" t="s">
        <v>45</v>
      </c>
      <c r="C48" s="2" t="s">
        <v>255</v>
      </c>
      <c r="D48" s="2" t="s">
        <v>31</v>
      </c>
      <c r="F48" s="11">
        <v>5</v>
      </c>
      <c r="G48" s="105"/>
      <c r="H48" s="105"/>
      <c r="I48" s="13">
        <v>0</v>
      </c>
      <c r="J48" s="13">
        <v>0</v>
      </c>
      <c r="K48" s="14">
        <v>2</v>
      </c>
      <c r="L48" s="15">
        <f aca="true" t="shared" si="3" ref="L48:L57">SUM(F48:K48)</f>
        <v>7</v>
      </c>
    </row>
    <row r="49" spans="1:12" ht="15">
      <c r="A49" s="1">
        <v>6</v>
      </c>
      <c r="B49" s="1" t="s">
        <v>45</v>
      </c>
      <c r="C49" s="2" t="s">
        <v>26</v>
      </c>
      <c r="D49" s="2" t="s">
        <v>34</v>
      </c>
      <c r="F49" s="11">
        <v>2</v>
      </c>
      <c r="G49" s="13">
        <v>1</v>
      </c>
      <c r="H49" s="105"/>
      <c r="I49" s="13">
        <v>0</v>
      </c>
      <c r="J49" s="13">
        <v>0</v>
      </c>
      <c r="K49" s="14">
        <v>0</v>
      </c>
      <c r="L49" s="15">
        <f t="shared" si="3"/>
        <v>3</v>
      </c>
    </row>
    <row r="50" spans="1:12" ht="15">
      <c r="A50" s="1">
        <v>7</v>
      </c>
      <c r="B50" s="1" t="s">
        <v>45</v>
      </c>
      <c r="C50" s="2" t="s">
        <v>44</v>
      </c>
      <c r="D50" s="100" t="s">
        <v>27</v>
      </c>
      <c r="F50" s="148"/>
      <c r="G50" s="149"/>
      <c r="H50" s="149" t="s">
        <v>289</v>
      </c>
      <c r="I50" s="13">
        <v>1</v>
      </c>
      <c r="J50" s="13">
        <v>0</v>
      </c>
      <c r="K50" s="14">
        <v>3</v>
      </c>
      <c r="L50" s="15">
        <f t="shared" si="3"/>
        <v>4</v>
      </c>
    </row>
    <row r="51" spans="1:12" ht="15">
      <c r="A51" s="1">
        <v>8</v>
      </c>
      <c r="B51" s="1" t="s">
        <v>45</v>
      </c>
      <c r="C51" s="2" t="s">
        <v>15</v>
      </c>
      <c r="D51" s="100" t="s">
        <v>25</v>
      </c>
      <c r="F51" s="145">
        <v>0</v>
      </c>
      <c r="G51" s="13">
        <v>0</v>
      </c>
      <c r="H51" s="13">
        <v>0</v>
      </c>
      <c r="I51" s="13">
        <v>0</v>
      </c>
      <c r="J51" s="13">
        <v>2</v>
      </c>
      <c r="K51" s="14">
        <v>0</v>
      </c>
      <c r="L51" s="15">
        <f t="shared" si="3"/>
        <v>2</v>
      </c>
    </row>
    <row r="52" spans="1:12" s="88" customFormat="1" ht="15">
      <c r="A52" s="106"/>
      <c r="B52" s="122" t="s">
        <v>45</v>
      </c>
      <c r="C52" s="123" t="s">
        <v>38</v>
      </c>
      <c r="D52" s="123" t="s">
        <v>39</v>
      </c>
      <c r="E52" s="123"/>
      <c r="F52" s="150">
        <v>3</v>
      </c>
      <c r="G52" s="134">
        <v>2</v>
      </c>
      <c r="H52" s="134">
        <v>4</v>
      </c>
      <c r="I52" s="140"/>
      <c r="J52" s="140"/>
      <c r="K52" s="151"/>
      <c r="L52" s="129">
        <f>SUM(F52:K52)</f>
        <v>9</v>
      </c>
    </row>
    <row r="53" spans="1:12" s="88" customFormat="1" ht="15">
      <c r="A53" s="106"/>
      <c r="B53" s="122" t="s">
        <v>45</v>
      </c>
      <c r="C53" s="123" t="s">
        <v>17</v>
      </c>
      <c r="D53" s="139" t="s">
        <v>18</v>
      </c>
      <c r="E53" s="123"/>
      <c r="F53" s="134">
        <v>1</v>
      </c>
      <c r="G53" s="140"/>
      <c r="H53" s="134">
        <v>1</v>
      </c>
      <c r="I53" s="140"/>
      <c r="J53" s="134">
        <v>0</v>
      </c>
      <c r="K53" s="151"/>
      <c r="L53" s="129">
        <f>SUM(F53:K53)</f>
        <v>2</v>
      </c>
    </row>
    <row r="54" spans="2:12" ht="15">
      <c r="B54" s="122" t="s">
        <v>45</v>
      </c>
      <c r="C54" s="123" t="s">
        <v>280</v>
      </c>
      <c r="D54" s="139" t="s">
        <v>47</v>
      </c>
      <c r="F54" s="125"/>
      <c r="G54" s="140"/>
      <c r="H54" s="140"/>
      <c r="I54" s="134">
        <v>0</v>
      </c>
      <c r="J54" s="134">
        <v>1</v>
      </c>
      <c r="K54" s="128"/>
      <c r="L54" s="129">
        <f t="shared" si="3"/>
        <v>1</v>
      </c>
    </row>
    <row r="55" spans="1:12" s="88" customFormat="1" ht="15">
      <c r="A55" s="106"/>
      <c r="B55" s="122" t="s">
        <v>45</v>
      </c>
      <c r="C55" s="123" t="s">
        <v>280</v>
      </c>
      <c r="D55" s="139" t="s">
        <v>31</v>
      </c>
      <c r="E55" s="123"/>
      <c r="F55" s="125"/>
      <c r="G55" s="140"/>
      <c r="H55" s="134">
        <v>2</v>
      </c>
      <c r="I55" s="140"/>
      <c r="J55" s="134"/>
      <c r="K55" s="128"/>
      <c r="L55" s="129">
        <f t="shared" si="3"/>
        <v>2</v>
      </c>
    </row>
    <row r="56" spans="1:12" s="88" customFormat="1" ht="15">
      <c r="A56" s="106"/>
      <c r="B56" s="122" t="s">
        <v>45</v>
      </c>
      <c r="C56" s="123" t="s">
        <v>283</v>
      </c>
      <c r="D56" s="123" t="s">
        <v>47</v>
      </c>
      <c r="E56" s="123"/>
      <c r="F56" s="125"/>
      <c r="G56" s="140"/>
      <c r="H56" s="140"/>
      <c r="I56" s="134">
        <v>2</v>
      </c>
      <c r="J56" s="134"/>
      <c r="K56" s="128"/>
      <c r="L56" s="129">
        <f t="shared" si="3"/>
        <v>2</v>
      </c>
    </row>
    <row r="57" spans="1:12" s="88" customFormat="1" ht="15">
      <c r="A57" s="106"/>
      <c r="B57" s="122" t="s">
        <v>45</v>
      </c>
      <c r="C57" s="123" t="s">
        <v>41</v>
      </c>
      <c r="D57" s="123" t="s">
        <v>159</v>
      </c>
      <c r="E57" s="123"/>
      <c r="F57" s="125"/>
      <c r="G57" s="134">
        <v>3</v>
      </c>
      <c r="H57" s="140"/>
      <c r="I57" s="140"/>
      <c r="J57" s="134"/>
      <c r="K57" s="128"/>
      <c r="L57" s="129">
        <f t="shared" si="3"/>
        <v>3</v>
      </c>
    </row>
    <row r="58" spans="2:12" ht="9" customHeight="1">
      <c r="B58" s="113"/>
      <c r="C58" s="114"/>
      <c r="D58" s="114"/>
      <c r="E58" s="115"/>
      <c r="F58" s="116"/>
      <c r="G58" s="117"/>
      <c r="H58" s="117"/>
      <c r="I58" s="117"/>
      <c r="J58" s="118"/>
      <c r="K58" s="119"/>
      <c r="L58" s="120"/>
    </row>
    <row r="59" spans="1:12" ht="15">
      <c r="A59" s="1">
        <v>1</v>
      </c>
      <c r="B59" s="1" t="s">
        <v>50</v>
      </c>
      <c r="C59" s="2" t="s">
        <v>53</v>
      </c>
      <c r="D59" s="2" t="s">
        <v>54</v>
      </c>
      <c r="F59" s="104"/>
      <c r="G59" s="13">
        <v>5</v>
      </c>
      <c r="H59" s="105"/>
      <c r="I59" s="13">
        <v>5</v>
      </c>
      <c r="J59" s="13">
        <v>3</v>
      </c>
      <c r="K59" s="14">
        <v>5</v>
      </c>
      <c r="L59" s="15">
        <f aca="true" t="shared" si="4" ref="L59:L64">SUM(F59:K59)</f>
        <v>18</v>
      </c>
    </row>
    <row r="60" spans="1:12" s="88" customFormat="1" ht="15">
      <c r="A60" s="1">
        <v>2</v>
      </c>
      <c r="B60" s="1" t="s">
        <v>50</v>
      </c>
      <c r="C60" s="2" t="s">
        <v>280</v>
      </c>
      <c r="D60" s="2" t="s">
        <v>47</v>
      </c>
      <c r="E60" s="2"/>
      <c r="F60" s="104"/>
      <c r="G60" s="105"/>
      <c r="H60" s="13">
        <v>5</v>
      </c>
      <c r="I60" s="13">
        <v>4</v>
      </c>
      <c r="J60" s="13">
        <v>2</v>
      </c>
      <c r="K60" s="14">
        <v>4</v>
      </c>
      <c r="L60" s="15">
        <f>SUM(F60:K60)</f>
        <v>15</v>
      </c>
    </row>
    <row r="61" spans="1:12" ht="15">
      <c r="A61" s="1">
        <v>3</v>
      </c>
      <c r="B61" s="1" t="s">
        <v>50</v>
      </c>
      <c r="C61" s="2" t="s">
        <v>51</v>
      </c>
      <c r="D61" s="2" t="s">
        <v>37</v>
      </c>
      <c r="F61" s="11">
        <v>5</v>
      </c>
      <c r="G61" s="13">
        <v>4</v>
      </c>
      <c r="H61" s="105"/>
      <c r="I61" s="105"/>
      <c r="J61" s="13">
        <v>4</v>
      </c>
      <c r="K61" s="14">
        <v>2</v>
      </c>
      <c r="L61" s="15">
        <f t="shared" si="4"/>
        <v>15</v>
      </c>
    </row>
    <row r="62" spans="1:12" ht="15">
      <c r="A62" s="1">
        <v>3</v>
      </c>
      <c r="B62" s="1" t="s">
        <v>50</v>
      </c>
      <c r="C62" s="2" t="s">
        <v>262</v>
      </c>
      <c r="D62" s="2" t="s">
        <v>48</v>
      </c>
      <c r="F62" s="11">
        <v>4</v>
      </c>
      <c r="G62" s="13">
        <v>3</v>
      </c>
      <c r="H62" s="105"/>
      <c r="I62" s="105"/>
      <c r="J62" s="13">
        <v>5</v>
      </c>
      <c r="K62" s="14">
        <v>3</v>
      </c>
      <c r="L62" s="15">
        <f>SUM(F62:K62)</f>
        <v>15</v>
      </c>
    </row>
    <row r="63" spans="2:12" s="106" customFormat="1" ht="15">
      <c r="B63" s="134" t="s">
        <v>50</v>
      </c>
      <c r="C63" s="153" t="s">
        <v>13</v>
      </c>
      <c r="D63" s="153" t="s">
        <v>37</v>
      </c>
      <c r="E63" s="153"/>
      <c r="F63" s="125"/>
      <c r="G63" s="140"/>
      <c r="H63" s="140"/>
      <c r="I63" s="134">
        <v>2</v>
      </c>
      <c r="J63" s="140"/>
      <c r="K63" s="151"/>
      <c r="L63" s="129">
        <f t="shared" si="4"/>
        <v>2</v>
      </c>
    </row>
    <row r="64" spans="2:12" s="106" customFormat="1" ht="15">
      <c r="B64" s="134" t="s">
        <v>50</v>
      </c>
      <c r="C64" s="153" t="s">
        <v>33</v>
      </c>
      <c r="D64" s="153" t="s">
        <v>48</v>
      </c>
      <c r="E64" s="153"/>
      <c r="F64" s="125"/>
      <c r="G64" s="140"/>
      <c r="H64" s="140"/>
      <c r="I64" s="134">
        <v>3</v>
      </c>
      <c r="J64" s="140"/>
      <c r="K64" s="151"/>
      <c r="L64" s="129">
        <f t="shared" si="4"/>
        <v>3</v>
      </c>
    </row>
    <row r="65" spans="2:12" ht="9" customHeight="1">
      <c r="B65" s="113"/>
      <c r="C65" s="114"/>
      <c r="D65" s="114"/>
      <c r="E65" s="115"/>
      <c r="F65" s="116"/>
      <c r="G65" s="117"/>
      <c r="H65" s="117"/>
      <c r="I65" s="117"/>
      <c r="J65" s="118"/>
      <c r="K65" s="119"/>
      <c r="L65" s="120"/>
    </row>
    <row r="66" spans="1:25" s="1" customFormat="1" ht="15">
      <c r="A66" s="1">
        <v>1</v>
      </c>
      <c r="B66" s="1" t="s">
        <v>56</v>
      </c>
      <c r="C66" s="2" t="s">
        <v>262</v>
      </c>
      <c r="D66" s="2" t="s">
        <v>48</v>
      </c>
      <c r="F66" s="11">
        <v>5</v>
      </c>
      <c r="G66" s="13">
        <v>4</v>
      </c>
      <c r="H66" s="105"/>
      <c r="I66" s="105"/>
      <c r="J66" s="13">
        <v>4</v>
      </c>
      <c r="K66" s="14">
        <v>5</v>
      </c>
      <c r="L66" s="15">
        <f>SUM(F66:K66)</f>
        <v>18</v>
      </c>
      <c r="P66" s="2"/>
      <c r="Q66" s="2"/>
      <c r="R66" s="2"/>
      <c r="S66" s="2"/>
      <c r="T66" s="13"/>
      <c r="U66" s="13"/>
      <c r="V66" s="13"/>
      <c r="W66" s="13"/>
      <c r="X66" s="14"/>
      <c r="Y66" s="15"/>
    </row>
    <row r="67" spans="1:12" ht="15">
      <c r="A67" s="1">
        <v>2</v>
      </c>
      <c r="B67" s="1" t="s">
        <v>56</v>
      </c>
      <c r="C67" s="2" t="s">
        <v>53</v>
      </c>
      <c r="D67" s="2" t="s">
        <v>54</v>
      </c>
      <c r="F67" s="104"/>
      <c r="G67" s="13">
        <v>5</v>
      </c>
      <c r="H67" s="105"/>
      <c r="I67" s="13">
        <v>5</v>
      </c>
      <c r="J67" s="13">
        <v>3</v>
      </c>
      <c r="K67" s="14">
        <v>3</v>
      </c>
      <c r="L67" s="15">
        <f>SUM(F67:K67)</f>
        <v>16</v>
      </c>
    </row>
    <row r="68" spans="1:19" s="1" customFormat="1" ht="15">
      <c r="A68" s="1">
        <v>3</v>
      </c>
      <c r="B68" s="1" t="s">
        <v>56</v>
      </c>
      <c r="C68" s="2" t="s">
        <v>51</v>
      </c>
      <c r="D68" s="2" t="s">
        <v>37</v>
      </c>
      <c r="F68" s="11">
        <v>4</v>
      </c>
      <c r="G68" s="13">
        <v>3</v>
      </c>
      <c r="H68" s="105"/>
      <c r="I68" s="105"/>
      <c r="J68" s="13">
        <v>5</v>
      </c>
      <c r="K68" s="14">
        <v>4</v>
      </c>
      <c r="L68" s="15">
        <f>SUM(F68:K68)</f>
        <v>16</v>
      </c>
      <c r="R68" s="2"/>
      <c r="S68" s="2"/>
    </row>
    <row r="69" spans="2:19" s="106" customFormat="1" ht="15">
      <c r="B69" s="122" t="s">
        <v>56</v>
      </c>
      <c r="C69" s="123" t="s">
        <v>33</v>
      </c>
      <c r="D69" s="123" t="s">
        <v>48</v>
      </c>
      <c r="F69" s="107"/>
      <c r="G69" s="110"/>
      <c r="H69" s="110"/>
      <c r="I69" s="108">
        <v>4</v>
      </c>
      <c r="J69" s="110"/>
      <c r="K69" s="109"/>
      <c r="L69" s="129">
        <f>SUM(F69:K69)</f>
        <v>4</v>
      </c>
      <c r="R69" s="88"/>
      <c r="S69" s="88"/>
    </row>
    <row r="70" spans="2:12" ht="9" customHeight="1">
      <c r="B70" s="113"/>
      <c r="C70" s="114"/>
      <c r="D70" s="114"/>
      <c r="E70" s="115"/>
      <c r="F70" s="116"/>
      <c r="G70" s="117"/>
      <c r="H70" s="117"/>
      <c r="I70" s="117"/>
      <c r="J70" s="118"/>
      <c r="K70" s="119"/>
      <c r="L70" s="120"/>
    </row>
    <row r="71" spans="1:13" s="1" customFormat="1" ht="15">
      <c r="A71" s="1">
        <v>1</v>
      </c>
      <c r="B71" s="1" t="s">
        <v>57</v>
      </c>
      <c r="C71" s="2" t="s">
        <v>55</v>
      </c>
      <c r="D71" s="2" t="s">
        <v>58</v>
      </c>
      <c r="F71" s="11">
        <v>4</v>
      </c>
      <c r="G71" s="13">
        <v>5</v>
      </c>
      <c r="H71" s="105"/>
      <c r="I71" s="105"/>
      <c r="J71" s="13">
        <v>5</v>
      </c>
      <c r="K71" s="14">
        <v>5</v>
      </c>
      <c r="L71" s="15">
        <f>SUM(F71:K71)</f>
        <v>19</v>
      </c>
      <c r="M71" s="152">
        <v>0.5971</v>
      </c>
    </row>
    <row r="72" spans="1:13" s="1" customFormat="1" ht="15">
      <c r="A72" s="1">
        <v>2</v>
      </c>
      <c r="B72" s="1" t="s">
        <v>57</v>
      </c>
      <c r="C72" s="2" t="s">
        <v>15</v>
      </c>
      <c r="D72" s="2" t="s">
        <v>34</v>
      </c>
      <c r="F72" s="11">
        <v>5</v>
      </c>
      <c r="G72" s="13">
        <v>4</v>
      </c>
      <c r="H72" s="13">
        <v>5</v>
      </c>
      <c r="I72" s="13">
        <v>5</v>
      </c>
      <c r="J72" s="13">
        <v>4</v>
      </c>
      <c r="K72" s="14">
        <v>4</v>
      </c>
      <c r="L72" s="15">
        <f>SUM(F72:I72)</f>
        <v>19</v>
      </c>
      <c r="M72" s="152">
        <v>0.5588</v>
      </c>
    </row>
    <row r="73" spans="1:12" s="1" customFormat="1" ht="15">
      <c r="A73" s="1">
        <v>3</v>
      </c>
      <c r="B73" s="1" t="s">
        <v>57</v>
      </c>
      <c r="C73" s="2" t="s">
        <v>51</v>
      </c>
      <c r="D73" s="2" t="s">
        <v>47</v>
      </c>
      <c r="F73" s="11">
        <v>3</v>
      </c>
      <c r="G73" s="13">
        <v>3</v>
      </c>
      <c r="H73" s="13">
        <v>4</v>
      </c>
      <c r="I73" s="105"/>
      <c r="J73" s="13">
        <v>3</v>
      </c>
      <c r="K73" s="14">
        <v>3</v>
      </c>
      <c r="L73" s="15">
        <f>SUM(F73:K73)</f>
        <v>16</v>
      </c>
    </row>
    <row r="74" spans="2:12" ht="9" customHeight="1">
      <c r="B74" s="113"/>
      <c r="C74" s="114"/>
      <c r="D74" s="114"/>
      <c r="E74" s="115"/>
      <c r="F74" s="116"/>
      <c r="G74" s="117"/>
      <c r="H74" s="117"/>
      <c r="I74" s="117"/>
      <c r="J74" s="118"/>
      <c r="K74" s="121"/>
      <c r="L74" s="120"/>
    </row>
    <row r="75" spans="1:12" s="1" customFormat="1" ht="15">
      <c r="A75" s="1">
        <v>1</v>
      </c>
      <c r="B75" s="1" t="s">
        <v>60</v>
      </c>
      <c r="C75" s="2" t="s">
        <v>55</v>
      </c>
      <c r="D75" s="2" t="s">
        <v>58</v>
      </c>
      <c r="F75" s="11">
        <v>5</v>
      </c>
      <c r="G75" s="13">
        <v>5</v>
      </c>
      <c r="H75" s="105"/>
      <c r="I75" s="105"/>
      <c r="J75" s="13">
        <v>5</v>
      </c>
      <c r="K75" s="14">
        <v>5</v>
      </c>
      <c r="L75" s="15">
        <f>SUM(F75:K75)</f>
        <v>20</v>
      </c>
    </row>
    <row r="76" spans="1:12" s="1" customFormat="1" ht="15">
      <c r="A76" s="1">
        <v>2</v>
      </c>
      <c r="B76" s="1" t="s">
        <v>60</v>
      </c>
      <c r="C76" s="2" t="s">
        <v>51</v>
      </c>
      <c r="D76" s="2" t="s">
        <v>47</v>
      </c>
      <c r="F76" s="11">
        <v>4</v>
      </c>
      <c r="G76" s="13">
        <v>4</v>
      </c>
      <c r="H76" s="13">
        <v>5</v>
      </c>
      <c r="I76" s="105"/>
      <c r="J76" s="105"/>
      <c r="K76" s="14">
        <v>4</v>
      </c>
      <c r="L76" s="15">
        <f>SUM(F76:K76)</f>
        <v>17</v>
      </c>
    </row>
    <row r="77" spans="2:12" s="112" customFormat="1" ht="15">
      <c r="B77" s="122" t="s">
        <v>60</v>
      </c>
      <c r="C77" s="123" t="s">
        <v>15</v>
      </c>
      <c r="D77" s="123" t="s">
        <v>34</v>
      </c>
      <c r="E77" s="106"/>
      <c r="F77" s="125"/>
      <c r="G77" s="140"/>
      <c r="H77" s="134">
        <v>4</v>
      </c>
      <c r="I77" s="140"/>
      <c r="J77" s="140"/>
      <c r="K77" s="128"/>
      <c r="L77" s="129">
        <f>SUM(F77:K77)</f>
        <v>4</v>
      </c>
    </row>
    <row r="78" spans="2:12" ht="9" customHeight="1">
      <c r="B78" s="113"/>
      <c r="C78" s="114"/>
      <c r="D78" s="114"/>
      <c r="E78" s="115"/>
      <c r="F78" s="116"/>
      <c r="G78" s="117"/>
      <c r="H78" s="117"/>
      <c r="I78" s="117"/>
      <c r="J78" s="118"/>
      <c r="K78" s="121"/>
      <c r="L78" s="120"/>
    </row>
    <row r="79" spans="3:12" s="1" customFormat="1" ht="15">
      <c r="C79" s="2"/>
      <c r="D79" s="2"/>
      <c r="F79" s="11"/>
      <c r="G79" s="13"/>
      <c r="H79" s="13"/>
      <c r="I79" s="13"/>
      <c r="J79" s="13"/>
      <c r="K79" s="14"/>
      <c r="L79" s="15"/>
    </row>
    <row r="80" spans="3:12" s="1" customFormat="1" ht="15">
      <c r="C80" s="2"/>
      <c r="D80" s="2"/>
      <c r="F80" s="11"/>
      <c r="G80" s="13"/>
      <c r="H80" s="13"/>
      <c r="I80" s="13"/>
      <c r="J80" s="13"/>
      <c r="K80" s="14"/>
      <c r="L80" s="15"/>
    </row>
    <row r="81" spans="3:12" s="1" customFormat="1" ht="15">
      <c r="C81" s="2"/>
      <c r="D81" s="2"/>
      <c r="F81" s="11"/>
      <c r="G81" s="13"/>
      <c r="H81" s="13"/>
      <c r="I81" s="13"/>
      <c r="J81" s="13"/>
      <c r="K81" s="14"/>
      <c r="L81" s="15"/>
    </row>
    <row r="82" spans="2:11" s="1" customFormat="1" ht="15">
      <c r="B82"/>
      <c r="E82" s="1" t="s">
        <v>63</v>
      </c>
      <c r="F82" s="11"/>
      <c r="G82" s="13"/>
      <c r="H82" s="13"/>
      <c r="I82" s="13"/>
      <c r="J82" s="13"/>
      <c r="K82" s="14"/>
    </row>
    <row r="83" spans="2:11" s="1" customFormat="1" ht="15">
      <c r="B83"/>
      <c r="E83" s="1" t="s">
        <v>64</v>
      </c>
      <c r="F83" s="11"/>
      <c r="G83" s="13"/>
      <c r="H83" s="13"/>
      <c r="I83" s="13"/>
      <c r="J83" s="13"/>
      <c r="K83" s="14"/>
    </row>
    <row r="84" spans="2:11" s="1" customFormat="1" ht="15">
      <c r="B84"/>
      <c r="E84" s="1" t="s">
        <v>65</v>
      </c>
      <c r="F84" s="25"/>
      <c r="G84" s="26"/>
      <c r="H84" s="26"/>
      <c r="I84" s="26"/>
      <c r="J84" s="26"/>
      <c r="K84" s="27"/>
    </row>
    <row r="85" spans="2:11" s="1" customFormat="1" ht="15">
      <c r="B85"/>
      <c r="E85" s="1" t="s">
        <v>66</v>
      </c>
      <c r="F85" s="25"/>
      <c r="G85" s="26"/>
      <c r="H85" s="26"/>
      <c r="I85" s="26"/>
      <c r="J85" s="26"/>
      <c r="K85" s="27"/>
    </row>
    <row r="86" spans="2:11" s="1" customFormat="1" ht="15">
      <c r="B86"/>
      <c r="E86" s="1" t="s">
        <v>67</v>
      </c>
      <c r="F86" s="25"/>
      <c r="G86" s="26"/>
      <c r="H86" s="26"/>
      <c r="I86" s="26"/>
      <c r="J86" s="26"/>
      <c r="K86" s="27"/>
    </row>
    <row r="87" spans="2:11" s="1" customFormat="1" ht="15">
      <c r="B87"/>
      <c r="E87" s="1" t="s">
        <v>68</v>
      </c>
      <c r="F87" s="25"/>
      <c r="G87" s="26"/>
      <c r="H87" s="26"/>
      <c r="I87" s="26"/>
      <c r="J87" s="26"/>
      <c r="K87" s="27"/>
    </row>
    <row r="88" spans="2:11" s="1" customFormat="1" ht="15">
      <c r="B88"/>
      <c r="E88" s="1" t="s">
        <v>69</v>
      </c>
      <c r="F88" s="25"/>
      <c r="G88" s="26"/>
      <c r="H88" s="26"/>
      <c r="I88" s="26"/>
      <c r="J88" s="26"/>
      <c r="K88" s="27"/>
    </row>
    <row r="89" spans="2:11" s="1" customFormat="1" ht="15">
      <c r="B89"/>
      <c r="E89" s="1" t="s">
        <v>70</v>
      </c>
      <c r="F89" s="25"/>
      <c r="G89" s="26"/>
      <c r="H89" s="26"/>
      <c r="I89" s="26"/>
      <c r="J89" s="26"/>
      <c r="K89" s="27"/>
    </row>
    <row r="90" spans="2:11" s="1" customFormat="1" ht="15">
      <c r="B90"/>
      <c r="E90" s="1" t="s">
        <v>71</v>
      </c>
      <c r="F90" s="25"/>
      <c r="G90" s="26"/>
      <c r="H90" s="26"/>
      <c r="I90" s="26"/>
      <c r="J90" s="26"/>
      <c r="K90" s="27"/>
    </row>
    <row r="91" spans="2:11" s="1" customFormat="1" ht="15">
      <c r="B91"/>
      <c r="E91" s="1" t="s">
        <v>72</v>
      </c>
      <c r="F91" s="25"/>
      <c r="G91" s="26"/>
      <c r="H91" s="26"/>
      <c r="I91" s="26"/>
      <c r="J91" s="26"/>
      <c r="K91" s="27"/>
    </row>
    <row r="92" spans="2:11" s="1" customFormat="1" ht="15">
      <c r="B92"/>
      <c r="E92" s="1" t="s">
        <v>73</v>
      </c>
      <c r="F92" s="25"/>
      <c r="G92" s="26"/>
      <c r="H92" s="26"/>
      <c r="I92" s="26"/>
      <c r="J92" s="26"/>
      <c r="K92" s="27"/>
    </row>
    <row r="93" spans="2:11" s="1" customFormat="1" ht="15">
      <c r="B93"/>
      <c r="E93" s="1" t="s">
        <v>74</v>
      </c>
      <c r="F93" s="25"/>
      <c r="G93" s="26"/>
      <c r="H93" s="26"/>
      <c r="I93" s="26"/>
      <c r="J93" s="26"/>
      <c r="K93" s="27"/>
    </row>
    <row r="94" spans="2:11" s="1" customFormat="1" ht="15">
      <c r="B94"/>
      <c r="E94" s="1" t="s">
        <v>75</v>
      </c>
      <c r="F94" s="25"/>
      <c r="G94" s="26"/>
      <c r="H94" s="26"/>
      <c r="I94" s="26"/>
      <c r="J94" s="26"/>
      <c r="K94" s="27"/>
    </row>
    <row r="95" spans="2:11" s="1" customFormat="1" ht="15">
      <c r="B95"/>
      <c r="E95" s="1" t="s">
        <v>76</v>
      </c>
      <c r="F95" s="25"/>
      <c r="G95" s="26"/>
      <c r="H95" s="26"/>
      <c r="I95" s="26"/>
      <c r="J95" s="26"/>
      <c r="K95" s="27"/>
    </row>
    <row r="96" spans="2:11" s="1" customFormat="1" ht="15">
      <c r="B96"/>
      <c r="E96" s="1" t="s">
        <v>77</v>
      </c>
      <c r="F96" s="25"/>
      <c r="G96" s="26"/>
      <c r="H96" s="26"/>
      <c r="I96" s="26"/>
      <c r="J96" s="26"/>
      <c r="K96" s="27"/>
    </row>
    <row r="97" spans="2:11" s="1" customFormat="1" ht="15">
      <c r="B97"/>
      <c r="E97" s="1" t="s">
        <v>78</v>
      </c>
      <c r="F97" s="25"/>
      <c r="G97" s="26"/>
      <c r="H97" s="26"/>
      <c r="I97" s="26"/>
      <c r="J97" s="26"/>
      <c r="K97" s="27"/>
    </row>
    <row r="98" spans="2:11" s="1" customFormat="1" ht="15">
      <c r="B98"/>
      <c r="E98" s="1" t="s">
        <v>79</v>
      </c>
      <c r="F98" s="25"/>
      <c r="G98" s="26"/>
      <c r="H98" s="26"/>
      <c r="I98" s="26"/>
      <c r="J98" s="26"/>
      <c r="K98" s="27"/>
    </row>
    <row r="99" spans="2:11" s="1" customFormat="1" ht="15">
      <c r="B99"/>
      <c r="E99" s="1" t="s">
        <v>80</v>
      </c>
      <c r="F99" s="25"/>
      <c r="G99" s="26"/>
      <c r="H99" s="26"/>
      <c r="I99" s="26"/>
      <c r="J99" s="26"/>
      <c r="K99" s="27"/>
    </row>
    <row r="100" spans="2:11" s="1" customFormat="1" ht="15">
      <c r="B100"/>
      <c r="E100" s="1" t="s">
        <v>81</v>
      </c>
      <c r="F100" s="25"/>
      <c r="G100" s="26"/>
      <c r="H100" s="26"/>
      <c r="I100" s="26"/>
      <c r="J100" s="26"/>
      <c r="K100" s="27"/>
    </row>
    <row r="101" spans="2:11" s="1" customFormat="1" ht="15">
      <c r="B101"/>
      <c r="E101" s="1" t="s">
        <v>82</v>
      </c>
      <c r="F101" s="25"/>
      <c r="G101" s="26"/>
      <c r="H101" s="26"/>
      <c r="I101" s="26"/>
      <c r="J101" s="26"/>
      <c r="K101" s="27"/>
    </row>
    <row r="102" spans="2:11" s="1" customFormat="1" ht="15">
      <c r="B102"/>
      <c r="E102" s="1" t="s">
        <v>83</v>
      </c>
      <c r="F102" s="25"/>
      <c r="G102" s="26"/>
      <c r="H102" s="26"/>
      <c r="I102" s="26"/>
      <c r="J102" s="26"/>
      <c r="K102" s="27"/>
    </row>
    <row r="103" spans="2:11" s="1" customFormat="1" ht="15">
      <c r="B103"/>
      <c r="E103" s="1" t="s">
        <v>84</v>
      </c>
      <c r="F103" s="25"/>
      <c r="G103" s="26"/>
      <c r="H103" s="26"/>
      <c r="I103" s="26"/>
      <c r="J103" s="26"/>
      <c r="K103" s="27"/>
    </row>
    <row r="104" spans="2:11" s="1" customFormat="1" ht="15">
      <c r="B104"/>
      <c r="E104" s="1" t="s">
        <v>85</v>
      </c>
      <c r="F104" s="25"/>
      <c r="G104" s="26"/>
      <c r="H104" s="26"/>
      <c r="I104" s="26"/>
      <c r="J104" s="26"/>
      <c r="K104" s="27"/>
    </row>
    <row r="105" spans="2:11" s="1" customFormat="1" ht="15">
      <c r="B105"/>
      <c r="E105" s="1" t="s">
        <v>86</v>
      </c>
      <c r="F105" s="25"/>
      <c r="G105" s="26"/>
      <c r="H105" s="26"/>
      <c r="I105" s="26"/>
      <c r="J105" s="26"/>
      <c r="K105" s="27"/>
    </row>
  </sheetData>
  <sheetProtection selectLockedCells="1" selectUnlockedCells="1"/>
  <mergeCells count="1">
    <mergeCell ref="B1:L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rowBreaks count="2" manualBreakCount="2">
    <brk id="31" min="1" max="12" man="1"/>
    <brk id="58" min="1" max="12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107"/>
  <sheetViews>
    <sheetView zoomScalePageLayoutView="0" workbookViewId="0" topLeftCell="A1">
      <selection activeCell="D3" sqref="D3"/>
    </sheetView>
  </sheetViews>
  <sheetFormatPr defaultColWidth="11.57421875" defaultRowHeight="13.5" customHeight="1"/>
  <cols>
    <col min="1" max="1" width="6.00390625" style="46" customWidth="1"/>
    <col min="2" max="2" width="25.421875" style="46" customWidth="1"/>
    <col min="3" max="3" width="27.00390625" style="46" customWidth="1"/>
    <col min="4" max="4" width="2.8515625" style="46" customWidth="1"/>
    <col min="5" max="5" width="9.7109375" style="46" customWidth="1"/>
    <col min="6" max="6" width="8.57421875" style="46" customWidth="1"/>
    <col min="7" max="7" width="9.00390625" style="47" customWidth="1"/>
    <col min="8" max="8" width="15.421875" style="48" customWidth="1"/>
    <col min="9" max="9" width="19.421875" style="47" customWidth="1"/>
    <col min="10" max="11" width="11.57421875" style="46" customWidth="1"/>
    <col min="12" max="12" width="11.57421875" style="49" customWidth="1"/>
    <col min="13" max="13" width="6.8515625" style="49" customWidth="1"/>
    <col min="14" max="16" width="11.57421875" style="49" customWidth="1"/>
    <col min="17" max="16384" width="11.57421875" style="46" customWidth="1"/>
  </cols>
  <sheetData>
    <row r="1" spans="1:16" ht="13.5" customHeight="1">
      <c r="A1" s="50" t="s">
        <v>174</v>
      </c>
      <c r="B1" s="50" t="s">
        <v>175</v>
      </c>
      <c r="C1" s="50" t="s">
        <v>176</v>
      </c>
      <c r="D1" s="50"/>
      <c r="E1" s="51" t="s">
        <v>177</v>
      </c>
      <c r="F1" s="51" t="s">
        <v>178</v>
      </c>
      <c r="G1" s="52" t="s">
        <v>179</v>
      </c>
      <c r="H1" s="53" t="s">
        <v>180</v>
      </c>
      <c r="I1" s="52" t="s">
        <v>181</v>
      </c>
      <c r="J1" s="52" t="s">
        <v>182</v>
      </c>
      <c r="L1" s="49" t="s">
        <v>183</v>
      </c>
      <c r="M1" s="54">
        <v>10</v>
      </c>
      <c r="N1" s="55" t="s">
        <v>184</v>
      </c>
      <c r="P1" s="49" t="s">
        <v>185</v>
      </c>
    </row>
    <row r="2" spans="1:14" ht="13.5" customHeight="1">
      <c r="A2" s="56"/>
      <c r="B2" s="57" t="s">
        <v>186</v>
      </c>
      <c r="C2" s="56"/>
      <c r="D2" s="56"/>
      <c r="E2" s="56"/>
      <c r="F2" s="56"/>
      <c r="G2" s="58"/>
      <c r="H2" s="59"/>
      <c r="I2" s="58"/>
      <c r="J2" s="56"/>
      <c r="L2" s="49" t="s">
        <v>187</v>
      </c>
      <c r="M2" s="54">
        <v>8</v>
      </c>
      <c r="N2" s="55" t="s">
        <v>188</v>
      </c>
    </row>
    <row r="3" spans="1:14" ht="13.5" customHeight="1">
      <c r="A3" s="46">
        <v>1</v>
      </c>
      <c r="B3" s="60" t="s">
        <v>40</v>
      </c>
      <c r="C3" s="60" t="s">
        <v>233</v>
      </c>
      <c r="D3" s="60" t="str">
        <f aca="true" t="shared" si="0" ref="D3:D66">B3&amp;" / "&amp;C3</f>
        <v>Roxane Van der Merckt / Miss Magic de Croissart</v>
      </c>
      <c r="E3" s="61">
        <v>23</v>
      </c>
      <c r="F3" s="61">
        <v>125</v>
      </c>
      <c r="G3" s="47">
        <v>62.5</v>
      </c>
      <c r="I3" s="62"/>
      <c r="J3" s="78">
        <v>9</v>
      </c>
      <c r="L3" s="49" t="s">
        <v>189</v>
      </c>
      <c r="M3" s="54">
        <v>6</v>
      </c>
      <c r="N3" s="55" t="s">
        <v>190</v>
      </c>
    </row>
    <row r="4" spans="1:14" ht="13.5" customHeight="1">
      <c r="A4" s="46">
        <v>2</v>
      </c>
      <c r="B4" s="60" t="s">
        <v>290</v>
      </c>
      <c r="C4" s="60" t="s">
        <v>233</v>
      </c>
      <c r="D4" s="60" t="str">
        <f t="shared" si="0"/>
        <v>Isaline London / Miss Magic de Croissart</v>
      </c>
      <c r="E4" s="61">
        <v>23</v>
      </c>
      <c r="F4" s="61">
        <v>122</v>
      </c>
      <c r="G4" s="47">
        <v>61</v>
      </c>
      <c r="I4" s="62"/>
      <c r="J4" s="78"/>
      <c r="M4" s="54"/>
      <c r="N4" s="55"/>
    </row>
    <row r="5" spans="2:14" ht="13.5" customHeight="1">
      <c r="B5" s="60"/>
      <c r="C5" s="60"/>
      <c r="D5" s="60" t="str">
        <f t="shared" si="0"/>
        <v> / </v>
      </c>
      <c r="E5" s="61"/>
      <c r="F5" s="61"/>
      <c r="I5" s="62"/>
      <c r="J5" s="78"/>
      <c r="L5" s="63" t="s">
        <v>191</v>
      </c>
      <c r="M5" s="64"/>
      <c r="N5" s="55"/>
    </row>
    <row r="6" spans="1:15" ht="13.5" customHeight="1" hidden="1">
      <c r="A6" s="46">
        <v>4</v>
      </c>
      <c r="B6" s="60"/>
      <c r="C6" s="60"/>
      <c r="D6" s="60" t="str">
        <f t="shared" si="0"/>
        <v> / </v>
      </c>
      <c r="E6" s="61"/>
      <c r="F6" s="61"/>
      <c r="I6" s="62"/>
      <c r="L6" s="65">
        <v>0.64</v>
      </c>
      <c r="M6" s="49" t="s">
        <v>192</v>
      </c>
      <c r="O6" s="66" t="s">
        <v>193</v>
      </c>
    </row>
    <row r="7" spans="1:15" ht="13.5" customHeight="1" hidden="1">
      <c r="A7" s="46">
        <v>5</v>
      </c>
      <c r="B7" s="60"/>
      <c r="C7" s="60"/>
      <c r="D7" s="60" t="str">
        <f t="shared" si="0"/>
        <v> / </v>
      </c>
      <c r="E7" s="61"/>
      <c r="F7" s="61"/>
      <c r="I7" s="62"/>
      <c r="L7" s="65">
        <v>0.6000000000000001</v>
      </c>
      <c r="M7" s="49" t="s">
        <v>194</v>
      </c>
      <c r="N7" s="49" t="s">
        <v>195</v>
      </c>
      <c r="O7" s="66" t="s">
        <v>196</v>
      </c>
    </row>
    <row r="8" spans="1:15" ht="13.5" customHeight="1" hidden="1">
      <c r="A8" s="46">
        <v>6</v>
      </c>
      <c r="B8" s="60"/>
      <c r="C8" s="60"/>
      <c r="D8" s="60" t="str">
        <f t="shared" si="0"/>
        <v> / </v>
      </c>
      <c r="E8" s="61"/>
      <c r="F8" s="61"/>
      <c r="I8" s="62"/>
      <c r="L8" s="65">
        <v>0.5800000000000001</v>
      </c>
      <c r="M8" s="49" t="s">
        <v>194</v>
      </c>
      <c r="N8" s="67">
        <v>0.5999</v>
      </c>
      <c r="O8" s="66" t="s">
        <v>197</v>
      </c>
    </row>
    <row r="9" spans="1:15" ht="13.5" customHeight="1" hidden="1">
      <c r="A9" s="46">
        <v>7</v>
      </c>
      <c r="B9" s="60"/>
      <c r="C9" s="60"/>
      <c r="D9" s="60" t="str">
        <f t="shared" si="0"/>
        <v> / </v>
      </c>
      <c r="E9" s="61"/>
      <c r="F9" s="61"/>
      <c r="I9" s="62"/>
      <c r="L9" s="65">
        <v>0.55</v>
      </c>
      <c r="M9" s="49" t="s">
        <v>194</v>
      </c>
      <c r="N9" s="49" t="s">
        <v>198</v>
      </c>
      <c r="O9" s="66" t="s">
        <v>199</v>
      </c>
    </row>
    <row r="10" spans="1:15" ht="13.5" customHeight="1" hidden="1">
      <c r="A10" s="46">
        <v>8</v>
      </c>
      <c r="B10" s="60"/>
      <c r="C10" s="60"/>
      <c r="D10" s="60" t="str">
        <f t="shared" si="0"/>
        <v> / </v>
      </c>
      <c r="E10" s="61"/>
      <c r="F10" s="61"/>
      <c r="I10" s="62"/>
      <c r="L10" s="65">
        <v>0.5</v>
      </c>
      <c r="M10" s="49" t="s">
        <v>194</v>
      </c>
      <c r="N10" s="67">
        <v>0.5499000000000002</v>
      </c>
      <c r="O10" s="66" t="s">
        <v>200</v>
      </c>
    </row>
    <row r="11" spans="1:15" ht="13.5" customHeight="1" hidden="1">
      <c r="A11" s="46">
        <v>9</v>
      </c>
      <c r="B11" s="60"/>
      <c r="C11" s="60"/>
      <c r="D11" s="60" t="str">
        <f t="shared" si="0"/>
        <v> / </v>
      </c>
      <c r="E11" s="61"/>
      <c r="F11" s="61"/>
      <c r="I11" s="62"/>
      <c r="L11" s="68" t="s">
        <v>201</v>
      </c>
      <c r="M11" s="69">
        <v>0.5</v>
      </c>
      <c r="N11" s="70"/>
      <c r="O11" s="66" t="s">
        <v>202</v>
      </c>
    </row>
    <row r="12" spans="1:15" ht="13.5" customHeight="1" hidden="1">
      <c r="A12" s="46">
        <v>10</v>
      </c>
      <c r="B12" s="60"/>
      <c r="C12" s="60"/>
      <c r="D12" s="60" t="str">
        <f t="shared" si="0"/>
        <v> / </v>
      </c>
      <c r="E12" s="61"/>
      <c r="F12" s="61"/>
      <c r="I12" s="62"/>
      <c r="L12" s="156" t="s">
        <v>203</v>
      </c>
      <c r="M12" s="156"/>
      <c r="N12" s="156"/>
      <c r="O12" s="68" t="s">
        <v>202</v>
      </c>
    </row>
    <row r="13" ht="13.5" customHeight="1">
      <c r="D13" s="60" t="str">
        <f t="shared" si="0"/>
        <v> / </v>
      </c>
    </row>
    <row r="14" spans="1:13" ht="13.5" customHeight="1">
      <c r="A14" s="56"/>
      <c r="B14" s="141" t="s">
        <v>9</v>
      </c>
      <c r="C14" s="56"/>
      <c r="D14" s="60" t="str">
        <f t="shared" si="0"/>
        <v>I.1 / </v>
      </c>
      <c r="E14" s="56"/>
      <c r="F14" s="56"/>
      <c r="G14" s="58"/>
      <c r="H14" s="59"/>
      <c r="I14" s="58"/>
      <c r="J14" s="56"/>
      <c r="L14" s="71" t="s">
        <v>204</v>
      </c>
      <c r="M14" s="72"/>
    </row>
    <row r="15" spans="1:13" ht="13.5" customHeight="1">
      <c r="A15" s="60">
        <v>1</v>
      </c>
      <c r="B15" s="60" t="s">
        <v>15</v>
      </c>
      <c r="C15" s="60" t="s">
        <v>230</v>
      </c>
      <c r="D15" s="60" t="str">
        <f t="shared" si="0"/>
        <v>Isabelle Vanpeteghem / Shanti de Croissart</v>
      </c>
      <c r="E15" s="61">
        <v>52</v>
      </c>
      <c r="F15" s="61">
        <v>166</v>
      </c>
      <c r="G15" s="47">
        <v>66.4</v>
      </c>
      <c r="H15" s="48">
        <v>5</v>
      </c>
      <c r="I15" s="62">
        <v>5</v>
      </c>
      <c r="J15" s="78">
        <v>10</v>
      </c>
      <c r="L15" s="68" t="s">
        <v>205</v>
      </c>
      <c r="M15" s="68" t="s">
        <v>206</v>
      </c>
    </row>
    <row r="16" spans="1:13" ht="13.5" customHeight="1">
      <c r="A16" s="73">
        <v>2</v>
      </c>
      <c r="B16" s="60" t="s">
        <v>23</v>
      </c>
      <c r="C16" s="60" t="s">
        <v>24</v>
      </c>
      <c r="D16" s="60" t="str">
        <f t="shared" si="0"/>
        <v>Laura Tello / Bélisaire de Croissart</v>
      </c>
      <c r="E16" s="61">
        <v>50</v>
      </c>
      <c r="F16" s="61">
        <v>160</v>
      </c>
      <c r="G16" s="47">
        <v>64</v>
      </c>
      <c r="H16" s="48">
        <v>5</v>
      </c>
      <c r="I16" s="62">
        <v>4</v>
      </c>
      <c r="J16" s="78">
        <v>8</v>
      </c>
      <c r="L16" s="68" t="s">
        <v>207</v>
      </c>
      <c r="M16" s="68" t="s">
        <v>208</v>
      </c>
    </row>
    <row r="17" spans="1:13" ht="13.5" customHeight="1">
      <c r="A17" s="73">
        <v>3</v>
      </c>
      <c r="B17" s="60" t="s">
        <v>234</v>
      </c>
      <c r="C17" s="60" t="s">
        <v>235</v>
      </c>
      <c r="D17" s="60" t="str">
        <f t="shared" si="0"/>
        <v>Lotte Lenaerts / FA Monaco</v>
      </c>
      <c r="E17" s="61">
        <v>50</v>
      </c>
      <c r="F17" s="61">
        <v>160</v>
      </c>
      <c r="G17" s="47">
        <v>64</v>
      </c>
      <c r="H17" s="48">
        <v>5</v>
      </c>
      <c r="I17" s="62">
        <v>3</v>
      </c>
      <c r="J17" s="78">
        <v>6</v>
      </c>
      <c r="L17" s="68" t="s">
        <v>209</v>
      </c>
      <c r="M17" s="68" t="s">
        <v>210</v>
      </c>
    </row>
    <row r="18" spans="1:13" ht="13.5" customHeight="1">
      <c r="A18" s="60">
        <v>4</v>
      </c>
      <c r="B18" s="60" t="s">
        <v>236</v>
      </c>
      <c r="C18" s="60" t="s">
        <v>237</v>
      </c>
      <c r="D18" s="60" t="str">
        <f t="shared" si="0"/>
        <v>Alison Troosters / Absolut Bey</v>
      </c>
      <c r="E18" s="61">
        <v>48</v>
      </c>
      <c r="F18" s="61">
        <v>153</v>
      </c>
      <c r="G18" s="47">
        <v>61.199999999999996</v>
      </c>
      <c r="H18" s="48">
        <v>4</v>
      </c>
      <c r="I18" s="62">
        <v>2</v>
      </c>
      <c r="L18" s="68" t="s">
        <v>211</v>
      </c>
      <c r="M18" s="68" t="s">
        <v>212</v>
      </c>
    </row>
    <row r="19" spans="1:13" ht="13.5" customHeight="1">
      <c r="A19" s="60">
        <v>5</v>
      </c>
      <c r="B19" s="60" t="s">
        <v>21</v>
      </c>
      <c r="C19" s="60" t="s">
        <v>22</v>
      </c>
      <c r="D19" s="60" t="str">
        <f t="shared" si="0"/>
        <v>Dominique De Winter / Shatano</v>
      </c>
      <c r="E19" s="61">
        <v>46</v>
      </c>
      <c r="F19" s="61">
        <v>152</v>
      </c>
      <c r="G19" s="47">
        <v>60.8</v>
      </c>
      <c r="H19" s="48">
        <v>4</v>
      </c>
      <c r="I19" s="62">
        <v>1</v>
      </c>
      <c r="L19" s="68" t="s">
        <v>213</v>
      </c>
      <c r="M19" s="68" t="s">
        <v>214</v>
      </c>
    </row>
    <row r="20" spans="1:13" ht="13.5" customHeight="1">
      <c r="A20" s="60">
        <v>6</v>
      </c>
      <c r="B20" s="60" t="s">
        <v>13</v>
      </c>
      <c r="C20" s="60" t="s">
        <v>25</v>
      </c>
      <c r="D20" s="60" t="str">
        <f t="shared" si="0"/>
        <v>Caroline Jacoby / Ali Shadow de Croissart</v>
      </c>
      <c r="E20" s="61">
        <v>46</v>
      </c>
      <c r="F20" s="61">
        <v>150</v>
      </c>
      <c r="G20" s="47">
        <v>60</v>
      </c>
      <c r="H20" s="48">
        <v>4</v>
      </c>
      <c r="I20" s="62">
        <v>0</v>
      </c>
      <c r="L20" s="68" t="s">
        <v>215</v>
      </c>
      <c r="M20" s="68" t="s">
        <v>216</v>
      </c>
    </row>
    <row r="21" spans="1:9" ht="13.5" customHeight="1">
      <c r="A21" s="60">
        <v>7</v>
      </c>
      <c r="B21" s="60" t="s">
        <v>238</v>
      </c>
      <c r="C21" s="60" t="s">
        <v>24</v>
      </c>
      <c r="D21" s="60" t="str">
        <f t="shared" si="0"/>
        <v>Inès Laurent / Bélisaire de Croissart</v>
      </c>
      <c r="E21" s="61">
        <v>44</v>
      </c>
      <c r="F21" s="61">
        <v>149</v>
      </c>
      <c r="G21" s="47">
        <v>59.599999999999994</v>
      </c>
      <c r="H21" s="48">
        <v>3</v>
      </c>
      <c r="I21" s="62">
        <v>0</v>
      </c>
    </row>
    <row r="22" spans="1:9" ht="13.5" customHeight="1">
      <c r="A22" s="60">
        <v>8</v>
      </c>
      <c r="B22" s="60" t="s">
        <v>19</v>
      </c>
      <c r="C22" s="60" t="s">
        <v>106</v>
      </c>
      <c r="D22" s="60" t="str">
        <f t="shared" si="0"/>
        <v>Pauline De Leeuw / Antalia de Croissart</v>
      </c>
      <c r="E22" s="61">
        <v>44</v>
      </c>
      <c r="F22" s="61">
        <v>147</v>
      </c>
      <c r="G22" s="47">
        <v>58.8</v>
      </c>
      <c r="H22" s="48">
        <v>3</v>
      </c>
      <c r="I22" s="62">
        <v>0</v>
      </c>
    </row>
    <row r="23" spans="1:9" ht="13.5" customHeight="1">
      <c r="A23" s="60">
        <v>9</v>
      </c>
      <c r="B23" s="60" t="s">
        <v>238</v>
      </c>
      <c r="C23" s="60" t="s">
        <v>291</v>
      </c>
      <c r="D23" s="60" t="str">
        <f t="shared" si="0"/>
        <v>Inès Laurent / Filou</v>
      </c>
      <c r="E23" s="61">
        <v>44</v>
      </c>
      <c r="F23" s="61">
        <v>145</v>
      </c>
      <c r="G23" s="47">
        <v>57.99999999999999</v>
      </c>
      <c r="H23" s="48">
        <v>3</v>
      </c>
      <c r="I23" s="62">
        <v>0</v>
      </c>
    </row>
    <row r="24" spans="1:9" ht="13.5" customHeight="1">
      <c r="A24" s="60">
        <v>10</v>
      </c>
      <c r="B24" s="60" t="s">
        <v>133</v>
      </c>
      <c r="C24" s="60" t="s">
        <v>108</v>
      </c>
      <c r="D24" s="60" t="str">
        <f t="shared" si="0"/>
        <v>Véronique Clerbois / Al Zafir de Coissart</v>
      </c>
      <c r="E24" s="61">
        <v>44</v>
      </c>
      <c r="F24" s="61">
        <v>144</v>
      </c>
      <c r="G24" s="47">
        <v>57.599999999999994</v>
      </c>
      <c r="H24" s="48">
        <v>2</v>
      </c>
      <c r="I24" s="62">
        <v>0</v>
      </c>
    </row>
    <row r="25" spans="1:9" ht="13.5" customHeight="1">
      <c r="A25" s="60">
        <v>11</v>
      </c>
      <c r="B25" s="60" t="s">
        <v>165</v>
      </c>
      <c r="C25" s="60" t="s">
        <v>285</v>
      </c>
      <c r="D25" s="60" t="str">
        <f t="shared" si="0"/>
        <v>Morgane Berger / Anika de Croissart</v>
      </c>
      <c r="E25" s="61">
        <v>42</v>
      </c>
      <c r="F25" s="61">
        <v>128</v>
      </c>
      <c r="G25" s="47">
        <v>51.2</v>
      </c>
      <c r="H25" s="48">
        <v>1</v>
      </c>
      <c r="I25" s="62">
        <v>0</v>
      </c>
    </row>
    <row r="26" spans="1:9" ht="13.5" customHeight="1">
      <c r="A26" s="60">
        <v>12</v>
      </c>
      <c r="B26" s="60" t="s">
        <v>292</v>
      </c>
      <c r="C26" s="60" t="s">
        <v>106</v>
      </c>
      <c r="D26" s="60" t="str">
        <f t="shared" si="0"/>
        <v>Zoe Devos / Antalia de Croissart</v>
      </c>
      <c r="E26" s="61">
        <v>38</v>
      </c>
      <c r="F26" s="61">
        <v>122</v>
      </c>
      <c r="G26" s="47">
        <v>48.8</v>
      </c>
      <c r="H26" s="48">
        <v>0</v>
      </c>
      <c r="I26" s="62">
        <v>0</v>
      </c>
    </row>
    <row r="27" spans="1:6" ht="13.5" customHeight="1" hidden="1">
      <c r="A27" s="60">
        <v>13</v>
      </c>
      <c r="B27" s="60"/>
      <c r="C27" s="60"/>
      <c r="D27" s="60" t="str">
        <f t="shared" si="0"/>
        <v> / </v>
      </c>
      <c r="E27" s="61"/>
      <c r="F27" s="61"/>
    </row>
    <row r="28" spans="1:6" ht="13.5" customHeight="1" hidden="1">
      <c r="A28" s="60">
        <v>14</v>
      </c>
      <c r="B28" s="60"/>
      <c r="C28" s="60"/>
      <c r="D28" s="60" t="str">
        <f t="shared" si="0"/>
        <v> / </v>
      </c>
      <c r="E28" s="61"/>
      <c r="F28" s="61"/>
    </row>
    <row r="29" spans="1:6" ht="13.5" customHeight="1" hidden="1">
      <c r="A29" s="60">
        <v>15</v>
      </c>
      <c r="B29" s="60"/>
      <c r="C29" s="60"/>
      <c r="D29" s="60" t="str">
        <f t="shared" si="0"/>
        <v> / </v>
      </c>
      <c r="E29" s="61"/>
      <c r="F29" s="61"/>
    </row>
    <row r="30" spans="1:6" ht="13.5" customHeight="1" hidden="1">
      <c r="A30" s="60">
        <v>16</v>
      </c>
      <c r="B30" s="60"/>
      <c r="C30" s="60"/>
      <c r="D30" s="60" t="str">
        <f t="shared" si="0"/>
        <v> / </v>
      </c>
      <c r="E30" s="61"/>
      <c r="F30" s="61"/>
    </row>
    <row r="31" spans="1:6" ht="13.5" customHeight="1" hidden="1">
      <c r="A31" s="60">
        <v>17</v>
      </c>
      <c r="B31" s="60"/>
      <c r="C31" s="60"/>
      <c r="D31" s="60" t="str">
        <f t="shared" si="0"/>
        <v> / </v>
      </c>
      <c r="E31" s="61"/>
      <c r="F31" s="61"/>
    </row>
    <row r="32" spans="1:6" ht="13.5" customHeight="1" hidden="1">
      <c r="A32" s="60">
        <v>18</v>
      </c>
      <c r="B32" s="60"/>
      <c r="C32" s="60"/>
      <c r="D32" s="60" t="str">
        <f t="shared" si="0"/>
        <v> / </v>
      </c>
      <c r="E32" s="61"/>
      <c r="F32" s="61"/>
    </row>
    <row r="33" spans="1:6" ht="13.5" customHeight="1" hidden="1">
      <c r="A33" s="60">
        <v>19</v>
      </c>
      <c r="B33" s="60"/>
      <c r="C33" s="60"/>
      <c r="D33" s="60" t="str">
        <f t="shared" si="0"/>
        <v> / </v>
      </c>
      <c r="E33" s="61"/>
      <c r="F33" s="61"/>
    </row>
    <row r="34" spans="1:6" ht="13.5" customHeight="1" hidden="1">
      <c r="A34" s="60">
        <v>20</v>
      </c>
      <c r="B34" s="60"/>
      <c r="C34" s="60"/>
      <c r="D34" s="60" t="str">
        <f t="shared" si="0"/>
        <v> / </v>
      </c>
      <c r="E34" s="61"/>
      <c r="F34" s="61"/>
    </row>
    <row r="35" ht="13.5" customHeight="1">
      <c r="D35" s="60" t="str">
        <f t="shared" si="0"/>
        <v> / </v>
      </c>
    </row>
    <row r="36" spans="1:10" ht="13.5" customHeight="1">
      <c r="A36" s="56"/>
      <c r="B36" s="57" t="s">
        <v>218</v>
      </c>
      <c r="C36" s="56"/>
      <c r="D36" s="60" t="str">
        <f t="shared" si="0"/>
        <v>Ini 5 / </v>
      </c>
      <c r="E36" s="56"/>
      <c r="F36" s="56"/>
      <c r="G36" s="58"/>
      <c r="H36" s="59"/>
      <c r="I36" s="58"/>
      <c r="J36" s="56"/>
    </row>
    <row r="37" spans="1:10" ht="13.5" customHeight="1">
      <c r="A37" s="60">
        <v>1</v>
      </c>
      <c r="B37" s="60" t="s">
        <v>234</v>
      </c>
      <c r="C37" s="60" t="s">
        <v>235</v>
      </c>
      <c r="D37" s="60" t="str">
        <f t="shared" si="0"/>
        <v>Lotte Lenaerts / FA Monaco</v>
      </c>
      <c r="E37" s="61">
        <v>39</v>
      </c>
      <c r="F37" s="61">
        <v>181</v>
      </c>
      <c r="G37" s="47">
        <v>67.03703703703704</v>
      </c>
      <c r="H37" s="48">
        <v>5</v>
      </c>
      <c r="I37" s="62">
        <v>5</v>
      </c>
      <c r="J37" s="78">
        <v>10</v>
      </c>
    </row>
    <row r="38" spans="1:10" ht="13.5" customHeight="1">
      <c r="A38" s="60">
        <v>2</v>
      </c>
      <c r="B38" s="60" t="s">
        <v>15</v>
      </c>
      <c r="C38" s="60" t="s">
        <v>230</v>
      </c>
      <c r="D38" s="60" t="str">
        <f t="shared" si="0"/>
        <v>Isabelle Vanpeteghem / Shanti de Croissart</v>
      </c>
      <c r="E38" s="61">
        <v>40</v>
      </c>
      <c r="F38" s="61">
        <v>174</v>
      </c>
      <c r="G38" s="47">
        <v>64.44444444444444</v>
      </c>
      <c r="H38" s="48">
        <v>5</v>
      </c>
      <c r="I38" s="62">
        <v>4</v>
      </c>
      <c r="J38" s="78">
        <v>8</v>
      </c>
    </row>
    <row r="39" spans="1:10" ht="13.5" customHeight="1">
      <c r="A39" s="60">
        <v>3</v>
      </c>
      <c r="B39" s="60" t="s">
        <v>236</v>
      </c>
      <c r="C39" s="60" t="s">
        <v>237</v>
      </c>
      <c r="D39" s="60" t="str">
        <f t="shared" si="0"/>
        <v>Alison Troosters / Absolut Bey</v>
      </c>
      <c r="E39" s="61">
        <v>36</v>
      </c>
      <c r="F39" s="61">
        <v>168</v>
      </c>
      <c r="G39" s="47">
        <v>62.22222222222222</v>
      </c>
      <c r="H39" s="48">
        <v>4</v>
      </c>
      <c r="I39" s="62">
        <v>3</v>
      </c>
      <c r="J39" s="78"/>
    </row>
    <row r="40" spans="1:9" ht="13.5" customHeight="1">
      <c r="A40" s="60">
        <v>4</v>
      </c>
      <c r="B40" s="60" t="s">
        <v>21</v>
      </c>
      <c r="C40" s="60" t="s">
        <v>22</v>
      </c>
      <c r="D40" s="60" t="str">
        <f t="shared" si="0"/>
        <v>Dominique De Winter / Shatano</v>
      </c>
      <c r="E40" s="61">
        <v>36</v>
      </c>
      <c r="F40" s="61">
        <v>164</v>
      </c>
      <c r="G40" s="47">
        <v>60.74074074074074</v>
      </c>
      <c r="H40" s="48">
        <v>4</v>
      </c>
      <c r="I40" s="62">
        <v>2</v>
      </c>
    </row>
    <row r="41" spans="1:9" ht="13.5" customHeight="1">
      <c r="A41" s="60">
        <v>5</v>
      </c>
      <c r="B41" s="60" t="s">
        <v>23</v>
      </c>
      <c r="C41" s="60" t="s">
        <v>24</v>
      </c>
      <c r="D41" s="60" t="str">
        <f t="shared" si="0"/>
        <v>Laura Tello / Bélisaire de Croissart</v>
      </c>
      <c r="E41" s="61">
        <v>34</v>
      </c>
      <c r="F41" s="61">
        <v>162</v>
      </c>
      <c r="G41" s="47">
        <v>60</v>
      </c>
      <c r="H41" s="48">
        <v>4</v>
      </c>
      <c r="I41" s="62">
        <v>1</v>
      </c>
    </row>
    <row r="42" spans="1:9" ht="13.5" customHeight="1">
      <c r="A42" s="60">
        <v>6</v>
      </c>
      <c r="B42" s="60" t="s">
        <v>19</v>
      </c>
      <c r="C42" s="60" t="s">
        <v>106</v>
      </c>
      <c r="D42" s="60" t="str">
        <f t="shared" si="0"/>
        <v>Pauline De Leeuw / Antalia de Croissart</v>
      </c>
      <c r="E42" s="61">
        <v>32</v>
      </c>
      <c r="F42" s="61">
        <v>154</v>
      </c>
      <c r="G42" s="47">
        <v>57.03703703703704</v>
      </c>
      <c r="H42" s="48">
        <v>2</v>
      </c>
      <c r="I42" s="62">
        <v>0</v>
      </c>
    </row>
    <row r="43" spans="1:9" ht="13.5" customHeight="1">
      <c r="A43" s="60">
        <v>7</v>
      </c>
      <c r="B43" s="60" t="s">
        <v>238</v>
      </c>
      <c r="C43" s="60" t="s">
        <v>291</v>
      </c>
      <c r="D43" s="60" t="str">
        <f t="shared" si="0"/>
        <v>Inès Laurent / Filou</v>
      </c>
      <c r="E43" s="61">
        <v>32</v>
      </c>
      <c r="F43" s="61">
        <v>149</v>
      </c>
      <c r="G43" s="47">
        <v>55.18518518518518</v>
      </c>
      <c r="H43" s="48">
        <v>2</v>
      </c>
      <c r="I43" s="62">
        <v>0</v>
      </c>
    </row>
    <row r="44" spans="1:9" ht="13.5" customHeight="1">
      <c r="A44" s="60">
        <v>8</v>
      </c>
      <c r="B44" s="60" t="s">
        <v>13</v>
      </c>
      <c r="C44" s="60" t="s">
        <v>58</v>
      </c>
      <c r="D44" s="60" t="str">
        <f t="shared" si="0"/>
        <v>Caroline Jacoby / Al Shaday de Croissart</v>
      </c>
      <c r="E44" s="61">
        <v>32</v>
      </c>
      <c r="F44" s="61">
        <v>149</v>
      </c>
      <c r="G44" s="47">
        <v>55.18518518518518</v>
      </c>
      <c r="H44" s="48">
        <v>2</v>
      </c>
      <c r="I44" s="62">
        <v>0</v>
      </c>
    </row>
    <row r="45" spans="1:9" ht="13.5" customHeight="1">
      <c r="A45" s="60">
        <v>9</v>
      </c>
      <c r="B45" s="60" t="s">
        <v>165</v>
      </c>
      <c r="C45" s="60" t="s">
        <v>285</v>
      </c>
      <c r="D45" s="60" t="str">
        <f t="shared" si="0"/>
        <v>Morgane Berger / Anika de Croissart</v>
      </c>
      <c r="E45" s="61">
        <v>32</v>
      </c>
      <c r="F45" s="61">
        <v>148</v>
      </c>
      <c r="G45" s="47">
        <v>54.81481481481482</v>
      </c>
      <c r="H45" s="48">
        <v>1</v>
      </c>
      <c r="I45" s="62">
        <v>0</v>
      </c>
    </row>
    <row r="46" spans="1:9" ht="13.5" customHeight="1" hidden="1">
      <c r="A46" s="60">
        <v>10</v>
      </c>
      <c r="B46" s="60"/>
      <c r="C46" s="60"/>
      <c r="D46" s="60" t="str">
        <f t="shared" si="0"/>
        <v> / </v>
      </c>
      <c r="E46" s="61"/>
      <c r="F46" s="61"/>
      <c r="I46" s="62"/>
    </row>
    <row r="47" spans="1:6" ht="13.5" customHeight="1" hidden="1">
      <c r="A47" s="60">
        <v>11</v>
      </c>
      <c r="B47" s="60"/>
      <c r="C47" s="60"/>
      <c r="D47" s="60" t="str">
        <f t="shared" si="0"/>
        <v> / </v>
      </c>
      <c r="E47" s="61"/>
      <c r="F47" s="61"/>
    </row>
    <row r="48" spans="1:6" ht="13.5" customHeight="1" hidden="1">
      <c r="A48" s="60">
        <v>12</v>
      </c>
      <c r="B48" s="60"/>
      <c r="C48" s="60"/>
      <c r="D48" s="60" t="str">
        <f t="shared" si="0"/>
        <v> / </v>
      </c>
      <c r="E48" s="61"/>
      <c r="F48" s="61"/>
    </row>
    <row r="49" spans="1:6" ht="13.5" customHeight="1" hidden="1">
      <c r="A49" s="60">
        <v>13</v>
      </c>
      <c r="B49" s="60"/>
      <c r="C49" s="60"/>
      <c r="D49" s="60" t="str">
        <f t="shared" si="0"/>
        <v> / </v>
      </c>
      <c r="E49" s="61"/>
      <c r="F49" s="61"/>
    </row>
    <row r="50" spans="1:6" ht="13.5" customHeight="1" hidden="1">
      <c r="A50" s="60">
        <v>14</v>
      </c>
      <c r="B50" s="60"/>
      <c r="C50" s="60"/>
      <c r="D50" s="60" t="str">
        <f t="shared" si="0"/>
        <v> / </v>
      </c>
      <c r="E50" s="61"/>
      <c r="F50" s="61"/>
    </row>
    <row r="51" spans="1:6" ht="13.5" customHeight="1" hidden="1">
      <c r="A51" s="60">
        <v>15</v>
      </c>
      <c r="B51" s="60"/>
      <c r="C51" s="60"/>
      <c r="D51" s="60" t="str">
        <f t="shared" si="0"/>
        <v> / </v>
      </c>
      <c r="E51" s="61"/>
      <c r="F51" s="61"/>
    </row>
    <row r="52" spans="1:6" ht="13.5" customHeight="1" hidden="1">
      <c r="A52" s="60">
        <v>16</v>
      </c>
      <c r="B52" s="60"/>
      <c r="C52" s="60"/>
      <c r="D52" s="60" t="str">
        <f t="shared" si="0"/>
        <v> / </v>
      </c>
      <c r="E52" s="61"/>
      <c r="F52" s="61"/>
    </row>
    <row r="53" spans="1:6" ht="13.5" customHeight="1" hidden="1">
      <c r="A53" s="60">
        <v>17</v>
      </c>
      <c r="B53" s="60"/>
      <c r="C53" s="60"/>
      <c r="D53" s="60" t="str">
        <f t="shared" si="0"/>
        <v> / </v>
      </c>
      <c r="E53" s="61"/>
      <c r="F53" s="61"/>
    </row>
    <row r="54" spans="1:6" ht="13.5" customHeight="1" hidden="1">
      <c r="A54" s="60">
        <v>18</v>
      </c>
      <c r="B54" s="60"/>
      <c r="C54" s="60"/>
      <c r="D54" s="60" t="str">
        <f t="shared" si="0"/>
        <v> / </v>
      </c>
      <c r="E54" s="61"/>
      <c r="F54" s="61"/>
    </row>
    <row r="55" spans="1:6" ht="13.5" customHeight="1" hidden="1">
      <c r="A55" s="60">
        <v>19</v>
      </c>
      <c r="B55" s="60"/>
      <c r="C55" s="60"/>
      <c r="D55" s="60" t="str">
        <f t="shared" si="0"/>
        <v> / </v>
      </c>
      <c r="E55" s="61"/>
      <c r="F55" s="61"/>
    </row>
    <row r="56" spans="1:6" ht="13.5" customHeight="1" hidden="1">
      <c r="A56" s="60">
        <v>20</v>
      </c>
      <c r="B56" s="60"/>
      <c r="C56" s="60"/>
      <c r="D56" s="60" t="str">
        <f t="shared" si="0"/>
        <v> / </v>
      </c>
      <c r="E56" s="61"/>
      <c r="F56" s="61"/>
    </row>
    <row r="57" ht="13.5" customHeight="1">
      <c r="D57" s="60" t="str">
        <f t="shared" si="0"/>
        <v> / </v>
      </c>
    </row>
    <row r="58" spans="1:10" ht="13.5" customHeight="1">
      <c r="A58" s="56"/>
      <c r="B58" s="57" t="s">
        <v>219</v>
      </c>
      <c r="C58" s="56"/>
      <c r="D58" s="60" t="str">
        <f t="shared" si="0"/>
        <v>N 1.1 / </v>
      </c>
      <c r="E58" s="56"/>
      <c r="F58" s="56"/>
      <c r="G58" s="58"/>
      <c r="H58" s="59"/>
      <c r="I58" s="58"/>
      <c r="J58" s="56"/>
    </row>
    <row r="59" spans="1:10" ht="13.5" customHeight="1">
      <c r="A59" s="60">
        <v>1</v>
      </c>
      <c r="B59" s="60" t="s">
        <v>10</v>
      </c>
      <c r="C59" s="60" t="s">
        <v>293</v>
      </c>
      <c r="D59" s="60" t="str">
        <f t="shared" si="0"/>
        <v>Ingrid Merlevede / Aqila Pascha </v>
      </c>
      <c r="E59" s="61">
        <v>54</v>
      </c>
      <c r="F59" s="61">
        <v>175</v>
      </c>
      <c r="G59" s="47">
        <v>67.3076923076923</v>
      </c>
      <c r="H59" s="48">
        <v>5</v>
      </c>
      <c r="I59" s="62">
        <v>5</v>
      </c>
      <c r="J59" s="78">
        <v>10</v>
      </c>
    </row>
    <row r="60" spans="1:10" ht="13.5" customHeight="1">
      <c r="A60" s="60">
        <v>2</v>
      </c>
      <c r="B60" s="60" t="s">
        <v>11</v>
      </c>
      <c r="C60" s="60" t="s">
        <v>12</v>
      </c>
      <c r="D60" s="60" t="str">
        <f t="shared" si="0"/>
        <v>Sara Van Looveren / Indy</v>
      </c>
      <c r="E60" s="61">
        <v>54</v>
      </c>
      <c r="F60" s="61">
        <v>169</v>
      </c>
      <c r="G60" s="47">
        <v>65</v>
      </c>
      <c r="H60" s="48">
        <v>5</v>
      </c>
      <c r="I60" s="62">
        <v>4</v>
      </c>
      <c r="J60" s="78">
        <v>8</v>
      </c>
    </row>
    <row r="61" spans="1:9" ht="13.5" customHeight="1">
      <c r="A61" s="60">
        <v>3</v>
      </c>
      <c r="B61" s="60" t="s">
        <v>17</v>
      </c>
      <c r="C61" s="60" t="s">
        <v>18</v>
      </c>
      <c r="D61" s="60" t="str">
        <f t="shared" si="0"/>
        <v>Delphine Machiels / Golden Eyes de Croissart</v>
      </c>
      <c r="E61" s="61">
        <v>50</v>
      </c>
      <c r="F61" s="61">
        <v>163</v>
      </c>
      <c r="G61" s="47">
        <v>62.69230769230769</v>
      </c>
      <c r="H61" s="48">
        <v>4</v>
      </c>
      <c r="I61" s="62">
        <v>3</v>
      </c>
    </row>
    <row r="62" spans="1:9" ht="13.5" customHeight="1">
      <c r="A62" s="46">
        <v>4</v>
      </c>
      <c r="B62" s="60" t="s">
        <v>44</v>
      </c>
      <c r="C62" s="60" t="s">
        <v>27</v>
      </c>
      <c r="D62" s="60" t="str">
        <f t="shared" si="0"/>
        <v>Dana Leclercq / Al Zafir de Croissart</v>
      </c>
      <c r="E62" s="61">
        <v>50</v>
      </c>
      <c r="F62" s="61">
        <v>160</v>
      </c>
      <c r="G62" s="47">
        <v>61.53846153846154</v>
      </c>
      <c r="H62" s="48">
        <v>4</v>
      </c>
      <c r="I62" s="62">
        <v>2</v>
      </c>
    </row>
    <row r="63" spans="1:9" ht="13.5" customHeight="1">
      <c r="A63" s="60">
        <v>5</v>
      </c>
      <c r="B63" s="60" t="s">
        <v>42</v>
      </c>
      <c r="C63" s="60" t="s">
        <v>43</v>
      </c>
      <c r="D63" s="60" t="str">
        <f t="shared" si="0"/>
        <v>Katrien Jacobs / Cathares</v>
      </c>
      <c r="E63" s="61">
        <v>46</v>
      </c>
      <c r="F63" s="61">
        <v>160</v>
      </c>
      <c r="G63" s="47">
        <v>61.53846153846154</v>
      </c>
      <c r="H63" s="48">
        <v>4</v>
      </c>
      <c r="I63" s="62">
        <v>1</v>
      </c>
    </row>
    <row r="64" spans="1:9" ht="13.5" customHeight="1">
      <c r="A64" s="60">
        <v>6</v>
      </c>
      <c r="B64" s="60" t="s">
        <v>30</v>
      </c>
      <c r="C64" s="60" t="s">
        <v>31</v>
      </c>
      <c r="D64" s="60" t="str">
        <f t="shared" si="0"/>
        <v>Marie Philippe  / Kisha de Croissart</v>
      </c>
      <c r="E64" s="61">
        <v>50</v>
      </c>
      <c r="F64" s="61">
        <v>158</v>
      </c>
      <c r="G64" s="47">
        <v>60.76923076923077</v>
      </c>
      <c r="H64" s="48">
        <v>4</v>
      </c>
      <c r="I64" s="62">
        <v>0</v>
      </c>
    </row>
    <row r="65" spans="1:9" ht="13.5" customHeight="1">
      <c r="A65" s="60">
        <v>7</v>
      </c>
      <c r="B65" s="60" t="s">
        <v>15</v>
      </c>
      <c r="C65" s="60" t="s">
        <v>25</v>
      </c>
      <c r="D65" s="60" t="str">
        <f t="shared" si="0"/>
        <v>Isabelle Vanpeteghem / Ali Shadow de Croissart</v>
      </c>
      <c r="E65" s="61">
        <v>46</v>
      </c>
      <c r="F65" s="61">
        <v>155</v>
      </c>
      <c r="G65" s="47">
        <v>59.61538461538461</v>
      </c>
      <c r="H65" s="48">
        <v>3</v>
      </c>
      <c r="I65" s="62">
        <v>0</v>
      </c>
    </row>
    <row r="66" spans="1:9" ht="13.5" customHeight="1">
      <c r="A66" s="60">
        <v>8</v>
      </c>
      <c r="B66" s="60" t="s">
        <v>280</v>
      </c>
      <c r="C66" s="60" t="s">
        <v>31</v>
      </c>
      <c r="D66" s="60" t="str">
        <f t="shared" si="0"/>
        <v>Aurelie Van Oost / Kisha de Croissart</v>
      </c>
      <c r="E66" s="61">
        <v>46</v>
      </c>
      <c r="F66" s="61">
        <v>150</v>
      </c>
      <c r="G66" s="47">
        <v>57.692307692307686</v>
      </c>
      <c r="H66" s="48">
        <v>2</v>
      </c>
      <c r="I66" s="62">
        <v>0</v>
      </c>
    </row>
    <row r="67" spans="1:9" ht="13.5" customHeight="1">
      <c r="A67" s="60">
        <v>9</v>
      </c>
      <c r="B67" s="60" t="s">
        <v>26</v>
      </c>
      <c r="C67" s="60" t="s">
        <v>278</v>
      </c>
      <c r="D67" s="60" t="str">
        <f aca="true" t="shared" si="1" ref="D67:D102">B67&amp;" / "&amp;C67</f>
        <v>Elise Clerbois / Bajazet  </v>
      </c>
      <c r="E67" s="61">
        <v>42</v>
      </c>
      <c r="F67" s="61">
        <v>145</v>
      </c>
      <c r="G67" s="47">
        <v>55.769230769230774</v>
      </c>
      <c r="H67" s="48">
        <v>2</v>
      </c>
      <c r="I67" s="62">
        <v>0</v>
      </c>
    </row>
    <row r="68" spans="1:9" ht="13.5" customHeight="1" hidden="1">
      <c r="A68" s="60">
        <v>10</v>
      </c>
      <c r="B68" s="60"/>
      <c r="C68" s="60"/>
      <c r="D68" s="60" t="str">
        <f t="shared" si="1"/>
        <v> / </v>
      </c>
      <c r="E68" s="61"/>
      <c r="F68" s="61"/>
      <c r="I68" s="62"/>
    </row>
    <row r="69" ht="13.5" customHeight="1">
      <c r="D69" s="60" t="str">
        <f t="shared" si="1"/>
        <v> / </v>
      </c>
    </row>
    <row r="70" spans="1:10" ht="13.5" customHeight="1">
      <c r="A70" s="57"/>
      <c r="B70" s="57" t="s">
        <v>220</v>
      </c>
      <c r="C70" s="57"/>
      <c r="D70" s="60" t="str">
        <f t="shared" si="1"/>
        <v>N 1.5 / </v>
      </c>
      <c r="E70" s="57"/>
      <c r="F70" s="57"/>
      <c r="G70" s="74"/>
      <c r="H70" s="75"/>
      <c r="I70" s="74"/>
      <c r="J70" s="57"/>
    </row>
    <row r="71" spans="1:10" ht="13.5" customHeight="1">
      <c r="A71" s="60">
        <v>1</v>
      </c>
      <c r="B71" s="60" t="s">
        <v>10</v>
      </c>
      <c r="C71" s="60" t="s">
        <v>293</v>
      </c>
      <c r="D71" s="60" t="str">
        <f t="shared" si="1"/>
        <v>Ingrid Merlevede / Aqila Pascha </v>
      </c>
      <c r="E71" s="61">
        <v>40</v>
      </c>
      <c r="F71" s="61">
        <v>220</v>
      </c>
      <c r="G71" s="47">
        <v>66.66666666666666</v>
      </c>
      <c r="H71" s="48">
        <v>5</v>
      </c>
      <c r="I71" s="62">
        <v>5</v>
      </c>
      <c r="J71" s="78">
        <v>10</v>
      </c>
    </row>
    <row r="72" spans="1:10" ht="13.5" customHeight="1">
      <c r="A72" s="60">
        <v>2</v>
      </c>
      <c r="B72" s="60" t="s">
        <v>11</v>
      </c>
      <c r="C72" s="60" t="s">
        <v>12</v>
      </c>
      <c r="D72" s="60" t="str">
        <f t="shared" si="1"/>
        <v>Sara Van Looveren / Indy</v>
      </c>
      <c r="E72" s="61">
        <v>41</v>
      </c>
      <c r="F72" s="61">
        <v>217</v>
      </c>
      <c r="G72" s="47">
        <v>65.75757575757576</v>
      </c>
      <c r="H72" s="48">
        <v>5</v>
      </c>
      <c r="I72" s="62">
        <v>4</v>
      </c>
      <c r="J72" s="78">
        <v>8</v>
      </c>
    </row>
    <row r="73" spans="1:12" ht="13.5" customHeight="1">
      <c r="A73" s="60">
        <v>3</v>
      </c>
      <c r="B73" s="60" t="s">
        <v>13</v>
      </c>
      <c r="C73" s="60" t="s">
        <v>37</v>
      </c>
      <c r="D73" s="60" t="str">
        <f t="shared" si="1"/>
        <v>Caroline Jacoby / Al Shariff de Croissart</v>
      </c>
      <c r="E73" s="61">
        <v>39</v>
      </c>
      <c r="F73" s="61">
        <v>211</v>
      </c>
      <c r="G73" s="47">
        <v>63.93939393939394</v>
      </c>
      <c r="H73" s="48">
        <v>4</v>
      </c>
      <c r="I73" s="62">
        <v>3</v>
      </c>
      <c r="L73"/>
    </row>
    <row r="74" spans="1:9" ht="13.5" customHeight="1">
      <c r="A74" s="60">
        <v>4</v>
      </c>
      <c r="B74" s="60" t="s">
        <v>15</v>
      </c>
      <c r="C74" s="60" t="s">
        <v>25</v>
      </c>
      <c r="D74" s="60" t="str">
        <f t="shared" si="1"/>
        <v>Isabelle Vanpeteghem / Ali Shadow de Croissart</v>
      </c>
      <c r="E74" s="61">
        <v>38</v>
      </c>
      <c r="F74" s="61">
        <v>208</v>
      </c>
      <c r="G74" s="47">
        <v>63.030303030303024</v>
      </c>
      <c r="H74" s="48">
        <v>4</v>
      </c>
      <c r="I74" s="62">
        <v>2</v>
      </c>
    </row>
    <row r="75" spans="1:9" ht="13.5" customHeight="1">
      <c r="A75" s="60">
        <v>5</v>
      </c>
      <c r="B75" s="60" t="s">
        <v>280</v>
      </c>
      <c r="C75" s="60" t="s">
        <v>47</v>
      </c>
      <c r="D75" s="60" t="str">
        <f t="shared" si="1"/>
        <v>Aurelie Van Oost / Krystl Gucci</v>
      </c>
      <c r="E75" s="61">
        <v>38</v>
      </c>
      <c r="F75" s="61">
        <v>199</v>
      </c>
      <c r="G75" s="47">
        <v>60.303030303030305</v>
      </c>
      <c r="H75" s="48">
        <v>4</v>
      </c>
      <c r="I75" s="62">
        <v>1</v>
      </c>
    </row>
    <row r="76" spans="1:10" ht="13.5" customHeight="1">
      <c r="A76" s="60">
        <v>6</v>
      </c>
      <c r="B76" s="60" t="s">
        <v>17</v>
      </c>
      <c r="C76" s="60" t="s">
        <v>18</v>
      </c>
      <c r="D76" s="60" t="str">
        <f t="shared" si="1"/>
        <v>Delphine Machiels / Golden Eyes de Croissart</v>
      </c>
      <c r="E76" s="61">
        <v>36</v>
      </c>
      <c r="F76" s="61">
        <v>197</v>
      </c>
      <c r="G76" s="47">
        <v>59.696969696969695</v>
      </c>
      <c r="H76" s="48">
        <v>3</v>
      </c>
      <c r="I76" s="62" t="s">
        <v>268</v>
      </c>
      <c r="J76" s="78"/>
    </row>
    <row r="77" spans="1:9" ht="13.5" customHeight="1">
      <c r="A77" s="60">
        <v>7</v>
      </c>
      <c r="B77" s="60" t="s">
        <v>30</v>
      </c>
      <c r="C77" s="60" t="s">
        <v>31</v>
      </c>
      <c r="D77" s="60" t="str">
        <f t="shared" si="1"/>
        <v>Marie Philippe  / Kisha de Croissart</v>
      </c>
      <c r="E77" s="61">
        <v>36</v>
      </c>
      <c r="F77" s="61">
        <v>197</v>
      </c>
      <c r="G77" s="47">
        <v>59.696969696969695</v>
      </c>
      <c r="H77" s="48">
        <v>3</v>
      </c>
      <c r="I77" s="62" t="s">
        <v>268</v>
      </c>
    </row>
    <row r="78" spans="1:12" ht="13.5" customHeight="1">
      <c r="A78" s="60">
        <v>8</v>
      </c>
      <c r="B78" s="60" t="s">
        <v>44</v>
      </c>
      <c r="C78" s="60" t="s">
        <v>27</v>
      </c>
      <c r="D78" s="60" t="str">
        <f t="shared" si="1"/>
        <v>Dana Leclercq / Al Zafir de Croissart</v>
      </c>
      <c r="E78" s="61">
        <v>38</v>
      </c>
      <c r="F78" s="61">
        <v>196</v>
      </c>
      <c r="G78" s="47">
        <v>59.3939393939394</v>
      </c>
      <c r="H78" s="48">
        <v>3</v>
      </c>
      <c r="I78" s="62" t="s">
        <v>268</v>
      </c>
      <c r="L78"/>
    </row>
    <row r="79" spans="1:9" ht="13.5" customHeight="1">
      <c r="A79" s="60">
        <v>9</v>
      </c>
      <c r="B79" s="60" t="s">
        <v>26</v>
      </c>
      <c r="C79" s="60" t="s">
        <v>278</v>
      </c>
      <c r="D79" s="60" t="str">
        <f t="shared" si="1"/>
        <v>Elise Clerbois / Bajazet  </v>
      </c>
      <c r="E79" s="61">
        <v>35</v>
      </c>
      <c r="F79" s="61">
        <v>195</v>
      </c>
      <c r="G79" s="47">
        <v>59.09090909090909</v>
      </c>
      <c r="H79" s="48">
        <v>3</v>
      </c>
      <c r="I79" s="62" t="s">
        <v>268</v>
      </c>
    </row>
    <row r="80" spans="1:9" ht="13.5" customHeight="1">
      <c r="A80" s="60">
        <v>10</v>
      </c>
      <c r="B80" s="60" t="s">
        <v>42</v>
      </c>
      <c r="C80" s="60" t="s">
        <v>43</v>
      </c>
      <c r="D80" s="60" t="str">
        <f t="shared" si="1"/>
        <v>Katrien Jacobs / Cathares</v>
      </c>
      <c r="E80" s="61">
        <v>34</v>
      </c>
      <c r="F80" s="61">
        <v>195</v>
      </c>
      <c r="G80" s="47">
        <v>59.09090909090909</v>
      </c>
      <c r="H80" s="48">
        <v>3</v>
      </c>
      <c r="I80" s="62" t="s">
        <v>268</v>
      </c>
    </row>
    <row r="81" ht="13.5" customHeight="1">
      <c r="D81" s="60" t="str">
        <f t="shared" si="1"/>
        <v> / </v>
      </c>
    </row>
    <row r="82" spans="1:10" ht="13.5" customHeight="1">
      <c r="A82" s="57"/>
      <c r="B82" s="57" t="s">
        <v>221</v>
      </c>
      <c r="C82" s="57"/>
      <c r="D82" s="60" t="str">
        <f t="shared" si="1"/>
        <v>N 2.1 / </v>
      </c>
      <c r="E82" s="57"/>
      <c r="F82" s="57"/>
      <c r="G82" s="74"/>
      <c r="H82" s="75"/>
      <c r="I82" s="74"/>
      <c r="J82" s="57"/>
    </row>
    <row r="83" spans="1:10" ht="13.5" customHeight="1">
      <c r="A83" s="73">
        <v>1</v>
      </c>
      <c r="B83" s="60" t="s">
        <v>262</v>
      </c>
      <c r="C83" s="60" t="s">
        <v>294</v>
      </c>
      <c r="D83" s="60" t="str">
        <f t="shared" si="1"/>
        <v>Gautier Magnee / Al Moubarak de Croissart </v>
      </c>
      <c r="E83" s="61">
        <v>54</v>
      </c>
      <c r="F83" s="61">
        <v>217</v>
      </c>
      <c r="G83" s="47">
        <v>65.75757575757576</v>
      </c>
      <c r="H83" s="48">
        <v>5</v>
      </c>
      <c r="I83" s="62">
        <v>5</v>
      </c>
      <c r="J83" s="78">
        <v>10</v>
      </c>
    </row>
    <row r="84" spans="1:10" ht="13.5" customHeight="1">
      <c r="A84" s="73">
        <v>2</v>
      </c>
      <c r="B84" s="60" t="s">
        <v>51</v>
      </c>
      <c r="C84" s="60" t="s">
        <v>37</v>
      </c>
      <c r="D84" s="60" t="str">
        <f t="shared" si="1"/>
        <v>Pierre Hertoghe / Al Shariff de Croissart</v>
      </c>
      <c r="E84" s="61">
        <v>54</v>
      </c>
      <c r="F84" s="61">
        <v>215</v>
      </c>
      <c r="G84" s="47">
        <v>65.15151515151516</v>
      </c>
      <c r="H84" s="48">
        <v>5</v>
      </c>
      <c r="I84" s="62">
        <v>4</v>
      </c>
      <c r="J84" s="78"/>
    </row>
    <row r="85" spans="1:9" ht="13.5" customHeight="1">
      <c r="A85" s="60">
        <v>3</v>
      </c>
      <c r="B85" s="60" t="s">
        <v>53</v>
      </c>
      <c r="C85" s="60" t="s">
        <v>54</v>
      </c>
      <c r="D85" s="60" t="str">
        <f t="shared" si="1"/>
        <v>Elien Segers / Elektro J</v>
      </c>
      <c r="E85" s="61">
        <v>52</v>
      </c>
      <c r="F85" s="61">
        <v>212</v>
      </c>
      <c r="G85" s="47">
        <v>64.24242424242425</v>
      </c>
      <c r="H85" s="48">
        <v>5</v>
      </c>
      <c r="I85" s="62">
        <v>3</v>
      </c>
    </row>
    <row r="86" spans="1:9" ht="13.5" customHeight="1">
      <c r="A86" s="60">
        <v>4</v>
      </c>
      <c r="B86" s="60" t="s">
        <v>280</v>
      </c>
      <c r="C86" s="60" t="s">
        <v>47</v>
      </c>
      <c r="D86" s="60" t="str">
        <f t="shared" si="1"/>
        <v>Aurelie Van Oost / Krystl Gucci</v>
      </c>
      <c r="E86" s="61">
        <v>52</v>
      </c>
      <c r="F86" s="61">
        <v>208</v>
      </c>
      <c r="G86" s="47">
        <v>63.030303030303024</v>
      </c>
      <c r="H86" s="48">
        <v>4</v>
      </c>
      <c r="I86" s="62">
        <v>2</v>
      </c>
    </row>
    <row r="87" spans="1:9" ht="13.5" customHeight="1" hidden="1">
      <c r="A87" s="60">
        <v>5</v>
      </c>
      <c r="B87" s="60"/>
      <c r="C87" s="60"/>
      <c r="D87" s="60" t="str">
        <f t="shared" si="1"/>
        <v> / </v>
      </c>
      <c r="E87" s="61"/>
      <c r="F87" s="61"/>
      <c r="I87" s="62"/>
    </row>
    <row r="88" ht="13.5" customHeight="1">
      <c r="D88" s="60" t="str">
        <f t="shared" si="1"/>
        <v> / </v>
      </c>
    </row>
    <row r="89" spans="1:10" ht="13.5" customHeight="1">
      <c r="A89" s="57"/>
      <c r="B89" s="57" t="s">
        <v>269</v>
      </c>
      <c r="C89" s="57"/>
      <c r="D89" s="60" t="str">
        <f t="shared" si="1"/>
        <v>N 2.4 / </v>
      </c>
      <c r="E89" s="57"/>
      <c r="F89" s="57"/>
      <c r="G89" s="74"/>
      <c r="H89" s="75"/>
      <c r="I89" s="74"/>
      <c r="J89" s="57"/>
    </row>
    <row r="90" spans="1:10" ht="13.5" customHeight="1">
      <c r="A90" s="60">
        <v>1</v>
      </c>
      <c r="B90" s="60" t="s">
        <v>51</v>
      </c>
      <c r="C90" s="60" t="s">
        <v>37</v>
      </c>
      <c r="D90" s="60" t="str">
        <f t="shared" si="1"/>
        <v>Pierre Hertoghe / Al Shariff de Croissart</v>
      </c>
      <c r="E90" s="61">
        <v>40</v>
      </c>
      <c r="F90" s="61">
        <v>206</v>
      </c>
      <c r="G90" s="47">
        <v>66.45161290322581</v>
      </c>
      <c r="H90" s="48">
        <v>5</v>
      </c>
      <c r="I90" s="143">
        <v>5</v>
      </c>
      <c r="J90" s="78">
        <v>10</v>
      </c>
    </row>
    <row r="91" spans="1:10" ht="13.5" customHeight="1">
      <c r="A91" s="60">
        <v>2</v>
      </c>
      <c r="B91" s="60" t="s">
        <v>262</v>
      </c>
      <c r="C91" s="60" t="s">
        <v>294</v>
      </c>
      <c r="D91" s="60" t="str">
        <f t="shared" si="1"/>
        <v>Gautier Magnee / Al Moubarak de Croissart </v>
      </c>
      <c r="E91" s="61">
        <v>39</v>
      </c>
      <c r="F91" s="61">
        <v>201</v>
      </c>
      <c r="G91" s="47">
        <v>64.83870967741936</v>
      </c>
      <c r="H91" s="48">
        <v>5</v>
      </c>
      <c r="I91" s="143">
        <v>4</v>
      </c>
      <c r="J91" s="78"/>
    </row>
    <row r="92" spans="1:9" ht="13.5" customHeight="1">
      <c r="A92" s="60">
        <v>3</v>
      </c>
      <c r="B92" s="60" t="s">
        <v>53</v>
      </c>
      <c r="C92" s="60" t="s">
        <v>54</v>
      </c>
      <c r="D92" s="60" t="str">
        <f t="shared" si="1"/>
        <v>Elien Segers / Elektro J</v>
      </c>
      <c r="E92" s="61">
        <v>36</v>
      </c>
      <c r="F92" s="61">
        <v>189</v>
      </c>
      <c r="G92" s="47">
        <v>60.967741935483865</v>
      </c>
      <c r="H92" s="48">
        <v>4</v>
      </c>
      <c r="I92" s="143">
        <v>3</v>
      </c>
    </row>
    <row r="93" spans="1:9" ht="13.5" customHeight="1" hidden="1">
      <c r="A93" s="60">
        <v>4</v>
      </c>
      <c r="B93" s="60"/>
      <c r="C93" s="60"/>
      <c r="D93" s="60" t="str">
        <f t="shared" si="1"/>
        <v> / </v>
      </c>
      <c r="E93" s="61"/>
      <c r="F93" s="61"/>
      <c r="I93" s="62"/>
    </row>
    <row r="94" spans="1:9" ht="13.5" customHeight="1" hidden="1">
      <c r="A94" s="60">
        <v>5</v>
      </c>
      <c r="B94" s="60"/>
      <c r="C94" s="60"/>
      <c r="D94" s="60" t="str">
        <f t="shared" si="1"/>
        <v> / </v>
      </c>
      <c r="E94" s="61"/>
      <c r="F94" s="61"/>
      <c r="I94" s="62"/>
    </row>
    <row r="95" ht="13.5" customHeight="1">
      <c r="D95" s="60" t="str">
        <f t="shared" si="1"/>
        <v> / </v>
      </c>
    </row>
    <row r="96" spans="1:10" ht="13.5" customHeight="1">
      <c r="A96" s="57"/>
      <c r="B96" s="57" t="s">
        <v>222</v>
      </c>
      <c r="C96" s="57"/>
      <c r="D96" s="60" t="str">
        <f t="shared" si="1"/>
        <v>N 3.1 / </v>
      </c>
      <c r="E96" s="57"/>
      <c r="F96" s="57"/>
      <c r="G96" s="74"/>
      <c r="H96" s="75"/>
      <c r="I96" s="74"/>
      <c r="J96" s="57"/>
    </row>
    <row r="97" spans="1:10" ht="13.5" customHeight="1">
      <c r="A97" s="76">
        <v>1</v>
      </c>
      <c r="B97" s="61" t="s">
        <v>262</v>
      </c>
      <c r="C97" s="61" t="s">
        <v>58</v>
      </c>
      <c r="D97" s="60" t="str">
        <f t="shared" si="1"/>
        <v>Gautier Magnee / Al Shaday de Croissart</v>
      </c>
      <c r="E97" s="61">
        <v>52</v>
      </c>
      <c r="F97" s="61">
        <v>219</v>
      </c>
      <c r="G97" s="47">
        <v>64.41176470588236</v>
      </c>
      <c r="H97" s="48">
        <v>5</v>
      </c>
      <c r="I97" s="143">
        <v>5</v>
      </c>
      <c r="J97" s="78">
        <v>10</v>
      </c>
    </row>
    <row r="98" spans="1:9" ht="13.5" customHeight="1">
      <c r="A98" s="76">
        <v>2</v>
      </c>
      <c r="B98" s="61" t="s">
        <v>15</v>
      </c>
      <c r="C98" s="61" t="s">
        <v>278</v>
      </c>
      <c r="D98" s="60" t="str">
        <f t="shared" si="1"/>
        <v>Isabelle Vanpeteghem / Bajazet  </v>
      </c>
      <c r="E98" s="61">
        <v>48</v>
      </c>
      <c r="F98" s="61">
        <v>207</v>
      </c>
      <c r="G98" s="47">
        <v>60.882352941176464</v>
      </c>
      <c r="H98" s="48">
        <v>4</v>
      </c>
      <c r="I98" s="143">
        <v>4</v>
      </c>
    </row>
    <row r="99" spans="1:9" ht="13.5" customHeight="1">
      <c r="A99" s="76">
        <v>3</v>
      </c>
      <c r="B99" s="61" t="s">
        <v>51</v>
      </c>
      <c r="C99" s="61" t="s">
        <v>47</v>
      </c>
      <c r="D99" s="60" t="str">
        <f t="shared" si="1"/>
        <v>Pierre Hertoghe / Krystl Gucci</v>
      </c>
      <c r="E99" s="61">
        <v>42</v>
      </c>
      <c r="F99" s="61">
        <v>199</v>
      </c>
      <c r="G99" s="47">
        <v>58.529411764705884</v>
      </c>
      <c r="H99" s="144">
        <v>3</v>
      </c>
      <c r="I99" s="143">
        <v>3</v>
      </c>
    </row>
    <row r="100" ht="13.5" customHeight="1">
      <c r="D100" s="60" t="str">
        <f t="shared" si="1"/>
        <v> / </v>
      </c>
    </row>
    <row r="101" spans="1:10" ht="13.5" customHeight="1">
      <c r="A101" s="57"/>
      <c r="B101" s="141" t="s">
        <v>223</v>
      </c>
      <c r="C101" s="141"/>
      <c r="D101" s="60" t="str">
        <f t="shared" si="1"/>
        <v>N 3.5 / </v>
      </c>
      <c r="E101" s="57"/>
      <c r="F101" s="57"/>
      <c r="G101" s="74"/>
      <c r="H101" s="75"/>
      <c r="I101" s="74"/>
      <c r="J101" s="57"/>
    </row>
    <row r="102" spans="1:10" ht="13.5" customHeight="1">
      <c r="A102" s="76">
        <v>1</v>
      </c>
      <c r="B102" s="142" t="s">
        <v>262</v>
      </c>
      <c r="C102" s="142" t="s">
        <v>58</v>
      </c>
      <c r="D102" s="60" t="str">
        <f t="shared" si="1"/>
        <v>Gautier Magnee / Al Shaday de Croissart</v>
      </c>
      <c r="E102" s="61">
        <v>38</v>
      </c>
      <c r="F102" s="61">
        <v>192</v>
      </c>
      <c r="G102" s="47">
        <v>61.935483870967744</v>
      </c>
      <c r="H102" s="48">
        <v>4</v>
      </c>
      <c r="I102" s="62">
        <v>5</v>
      </c>
      <c r="J102" s="78">
        <v>9</v>
      </c>
    </row>
    <row r="103" spans="1:9" ht="13.5" customHeight="1">
      <c r="A103" s="76">
        <v>2</v>
      </c>
      <c r="B103" s="61"/>
      <c r="C103" s="61"/>
      <c r="D103" s="61"/>
      <c r="E103" s="61"/>
      <c r="F103" s="61"/>
      <c r="I103" s="62"/>
    </row>
    <row r="104" spans="1:9" ht="13.5" customHeight="1">
      <c r="A104" s="76">
        <v>3</v>
      </c>
      <c r="B104" s="61"/>
      <c r="C104" s="61"/>
      <c r="D104" s="61"/>
      <c r="E104" s="61"/>
      <c r="F104" s="61"/>
      <c r="I104" s="62"/>
    </row>
    <row r="105" spans="2:6" ht="13.5" customHeight="1">
      <c r="B105" s="61"/>
      <c r="C105" s="61"/>
      <c r="D105" s="61"/>
      <c r="E105" s="61"/>
      <c r="F105" s="61"/>
    </row>
    <row r="106" spans="1:10" ht="13.5" customHeight="1" hidden="1">
      <c r="A106" s="57"/>
      <c r="B106" s="57"/>
      <c r="C106" s="57"/>
      <c r="D106" s="57"/>
      <c r="E106" s="57"/>
      <c r="F106" s="57"/>
      <c r="G106" s="74"/>
      <c r="H106" s="75"/>
      <c r="I106" s="74"/>
      <c r="J106" s="57"/>
    </row>
    <row r="107" spans="1:6" ht="13.5" customHeight="1" hidden="1">
      <c r="A107" s="76">
        <v>1</v>
      </c>
      <c r="B107" s="61"/>
      <c r="C107" s="61"/>
      <c r="D107" s="61"/>
      <c r="E107" s="61"/>
      <c r="F107" s="61"/>
    </row>
  </sheetData>
  <sheetProtection selectLockedCells="1" selectUnlockedCells="1"/>
  <mergeCells count="1">
    <mergeCell ref="L12:N1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Roman,Standaard"&amp;12&amp;A</oddHeader>
    <oddFooter>&amp;C&amp;"Times New Roman,Standaard"&amp;12Pagina &amp;P</oddFooter>
  </headerFooter>
  <rowBreaks count="1" manualBreakCount="1">
    <brk id="69" max="6" man="1"/>
  </rowBreaks>
  <ignoredErrors>
    <ignoredError sqref="I76:I8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5"/>
  <sheetViews>
    <sheetView zoomScalePageLayoutView="0" workbookViewId="0" topLeftCell="A81">
      <selection activeCell="B103" sqref="B103"/>
    </sheetView>
  </sheetViews>
  <sheetFormatPr defaultColWidth="11.57421875" defaultRowHeight="12.75"/>
  <cols>
    <col min="1" max="1" width="6.00390625" style="46" customWidth="1"/>
    <col min="2" max="2" width="25.421875" style="46" customWidth="1"/>
    <col min="3" max="3" width="27.00390625" style="46" customWidth="1"/>
    <col min="4" max="4" width="20.8515625" style="46" customWidth="1"/>
    <col min="5" max="5" width="9.7109375" style="46" customWidth="1"/>
    <col min="6" max="6" width="8.57421875" style="46" customWidth="1"/>
    <col min="7" max="7" width="9.00390625" style="47" customWidth="1"/>
    <col min="8" max="8" width="15.421875" style="161" customWidth="1"/>
    <col min="9" max="9" width="19.421875" style="47" customWidth="1"/>
    <col min="10" max="11" width="11.57421875" style="46" customWidth="1"/>
    <col min="12" max="12" width="11.57421875" style="49" customWidth="1"/>
    <col min="13" max="13" width="6.8515625" style="49" customWidth="1"/>
    <col min="14" max="16" width="11.57421875" style="49" customWidth="1"/>
    <col min="17" max="16384" width="11.57421875" style="46" customWidth="1"/>
  </cols>
  <sheetData>
    <row r="1" spans="1:16" ht="13.5" customHeight="1">
      <c r="A1" s="50" t="s">
        <v>174</v>
      </c>
      <c r="B1" s="50" t="s">
        <v>175</v>
      </c>
      <c r="C1" s="50" t="s">
        <v>176</v>
      </c>
      <c r="D1" s="50"/>
      <c r="E1" s="51" t="s">
        <v>177</v>
      </c>
      <c r="F1" s="51" t="s">
        <v>178</v>
      </c>
      <c r="G1" s="52" t="s">
        <v>179</v>
      </c>
      <c r="H1" s="52" t="s">
        <v>180</v>
      </c>
      <c r="I1" s="52" t="s">
        <v>181</v>
      </c>
      <c r="J1" s="52" t="s">
        <v>182</v>
      </c>
      <c r="L1" s="49" t="s">
        <v>183</v>
      </c>
      <c r="M1" s="54">
        <v>10</v>
      </c>
      <c r="N1" s="55" t="s">
        <v>184</v>
      </c>
      <c r="P1" s="49" t="s">
        <v>185</v>
      </c>
    </row>
    <row r="2" spans="1:14" ht="13.5" customHeight="1">
      <c r="A2" s="84"/>
      <c r="B2" s="85" t="s">
        <v>186</v>
      </c>
      <c r="C2" s="84"/>
      <c r="D2" s="84"/>
      <c r="E2" s="84"/>
      <c r="F2" s="84"/>
      <c r="G2" s="86"/>
      <c r="H2" s="159"/>
      <c r="I2" s="86"/>
      <c r="J2" s="84"/>
      <c r="L2" s="49" t="s">
        <v>187</v>
      </c>
      <c r="M2" s="54">
        <v>8</v>
      </c>
      <c r="N2" s="55" t="s">
        <v>188</v>
      </c>
    </row>
    <row r="3" spans="1:14" ht="13.5" customHeight="1">
      <c r="A3" s="46">
        <v>1</v>
      </c>
      <c r="B3" s="60" t="s">
        <v>290</v>
      </c>
      <c r="C3" s="60" t="s">
        <v>233</v>
      </c>
      <c r="D3" s="60" t="str">
        <f>B3&amp;" / "&amp;C3</f>
        <v>Isaline London / Miss Magic de Croissart</v>
      </c>
      <c r="E3" s="61">
        <v>19</v>
      </c>
      <c r="F3" s="158">
        <v>78</v>
      </c>
      <c r="G3" s="47">
        <v>39</v>
      </c>
      <c r="H3" s="48">
        <v>0</v>
      </c>
      <c r="I3" s="62"/>
      <c r="J3" s="46">
        <v>9</v>
      </c>
      <c r="L3" s="49" t="s">
        <v>189</v>
      </c>
      <c r="M3" s="54">
        <v>6</v>
      </c>
      <c r="N3" s="55" t="s">
        <v>190</v>
      </c>
    </row>
    <row r="4" spans="1:14" ht="13.5" customHeight="1" hidden="1">
      <c r="A4" s="46">
        <v>2</v>
      </c>
      <c r="B4" s="60"/>
      <c r="C4" s="60"/>
      <c r="D4" s="60"/>
      <c r="E4" s="61"/>
      <c r="F4" s="61"/>
      <c r="H4" s="48"/>
      <c r="I4" s="62"/>
      <c r="M4" s="54"/>
      <c r="N4" s="55"/>
    </row>
    <row r="5" spans="1:14" ht="13.5" customHeight="1" hidden="1">
      <c r="A5" s="46">
        <v>3</v>
      </c>
      <c r="B5" s="60"/>
      <c r="C5" s="60"/>
      <c r="D5" s="60"/>
      <c r="E5" s="61"/>
      <c r="F5" s="61"/>
      <c r="H5" s="48"/>
      <c r="I5" s="62"/>
      <c r="L5" s="63" t="s">
        <v>191</v>
      </c>
      <c r="M5" s="64"/>
      <c r="N5" s="55"/>
    </row>
    <row r="6" spans="1:15" ht="13.5" customHeight="1" hidden="1">
      <c r="A6" s="46">
        <v>4</v>
      </c>
      <c r="B6" s="60"/>
      <c r="C6" s="60"/>
      <c r="D6" s="60"/>
      <c r="E6" s="61"/>
      <c r="F6" s="61"/>
      <c r="H6" s="48"/>
      <c r="I6" s="62"/>
      <c r="L6" s="65">
        <v>0.64</v>
      </c>
      <c r="M6" s="49" t="s">
        <v>192</v>
      </c>
      <c r="O6" s="66" t="s">
        <v>193</v>
      </c>
    </row>
    <row r="7" spans="1:15" ht="13.5" customHeight="1" hidden="1">
      <c r="A7" s="46">
        <v>5</v>
      </c>
      <c r="B7" s="60"/>
      <c r="C7" s="60"/>
      <c r="D7" s="60"/>
      <c r="E7" s="61"/>
      <c r="F7" s="61"/>
      <c r="H7" s="48"/>
      <c r="I7" s="62"/>
      <c r="L7" s="65">
        <v>0.6000000000000001</v>
      </c>
      <c r="M7" s="49" t="s">
        <v>194</v>
      </c>
      <c r="N7" s="49" t="s">
        <v>195</v>
      </c>
      <c r="O7" s="66" t="s">
        <v>196</v>
      </c>
    </row>
    <row r="8" spans="1:15" ht="13.5" customHeight="1" hidden="1">
      <c r="A8" s="46">
        <v>6</v>
      </c>
      <c r="B8" s="60"/>
      <c r="C8" s="60"/>
      <c r="D8" s="60"/>
      <c r="E8" s="61"/>
      <c r="F8" s="61"/>
      <c r="H8" s="48"/>
      <c r="I8" s="62"/>
      <c r="L8" s="65">
        <v>0.5800000000000001</v>
      </c>
      <c r="M8" s="49" t="s">
        <v>194</v>
      </c>
      <c r="N8" s="67">
        <v>0.5999</v>
      </c>
      <c r="O8" s="66" t="s">
        <v>197</v>
      </c>
    </row>
    <row r="9" spans="1:15" ht="13.5" customHeight="1" hidden="1">
      <c r="A9" s="46">
        <v>7</v>
      </c>
      <c r="B9" s="60"/>
      <c r="C9" s="60"/>
      <c r="D9" s="60"/>
      <c r="E9" s="61"/>
      <c r="F9" s="61"/>
      <c r="H9" s="48"/>
      <c r="I9" s="62"/>
      <c r="L9" s="65">
        <v>0.55</v>
      </c>
      <c r="M9" s="49" t="s">
        <v>194</v>
      </c>
      <c r="N9" s="49" t="s">
        <v>198</v>
      </c>
      <c r="O9" s="66" t="s">
        <v>199</v>
      </c>
    </row>
    <row r="10" spans="1:15" ht="13.5" customHeight="1" hidden="1">
      <c r="A10" s="46">
        <v>8</v>
      </c>
      <c r="B10" s="60"/>
      <c r="C10" s="60"/>
      <c r="D10" s="60"/>
      <c r="E10" s="61"/>
      <c r="F10" s="61"/>
      <c r="H10" s="48"/>
      <c r="I10" s="62"/>
      <c r="L10" s="65">
        <v>0.5</v>
      </c>
      <c r="M10" s="49" t="s">
        <v>194</v>
      </c>
      <c r="N10" s="67">
        <v>0.5499000000000002</v>
      </c>
      <c r="O10" s="66" t="s">
        <v>200</v>
      </c>
    </row>
    <row r="11" spans="1:15" ht="13.5" customHeight="1" hidden="1">
      <c r="A11" s="46">
        <v>9</v>
      </c>
      <c r="B11" s="60"/>
      <c r="C11" s="60"/>
      <c r="D11" s="60"/>
      <c r="E11" s="61"/>
      <c r="F11" s="61"/>
      <c r="H11" s="48"/>
      <c r="I11" s="62"/>
      <c r="L11" s="68" t="s">
        <v>201</v>
      </c>
      <c r="M11" s="69">
        <v>0.5</v>
      </c>
      <c r="N11" s="70"/>
      <c r="O11" s="66" t="s">
        <v>202</v>
      </c>
    </row>
    <row r="12" spans="1:15" ht="13.5" customHeight="1" hidden="1">
      <c r="A12" s="46">
        <v>10</v>
      </c>
      <c r="B12" s="60"/>
      <c r="C12" s="60"/>
      <c r="D12" s="60"/>
      <c r="E12" s="61"/>
      <c r="F12" s="61"/>
      <c r="H12" s="48"/>
      <c r="I12" s="62"/>
      <c r="L12" s="156" t="s">
        <v>203</v>
      </c>
      <c r="M12" s="156"/>
      <c r="N12" s="156"/>
      <c r="O12" s="68" t="s">
        <v>202</v>
      </c>
    </row>
    <row r="13" ht="13.5" customHeight="1">
      <c r="H13" s="48"/>
    </row>
    <row r="14" spans="1:13" ht="13.5" customHeight="1">
      <c r="A14" s="84"/>
      <c r="B14" s="85" t="s">
        <v>9</v>
      </c>
      <c r="C14" s="84"/>
      <c r="D14" s="84"/>
      <c r="E14" s="84"/>
      <c r="F14" s="84"/>
      <c r="G14" s="86"/>
      <c r="H14" s="160"/>
      <c r="I14" s="86"/>
      <c r="J14" s="84"/>
      <c r="L14" s="71" t="s">
        <v>204</v>
      </c>
      <c r="M14" s="72"/>
    </row>
    <row r="15" spans="1:13" ht="13.5" customHeight="1">
      <c r="A15" s="60">
        <v>1</v>
      </c>
      <c r="B15" s="60" t="s">
        <v>234</v>
      </c>
      <c r="C15" s="60" t="s">
        <v>235</v>
      </c>
      <c r="D15" s="60" t="str">
        <f aca="true" t="shared" si="0" ref="D15:D25">B15&amp;" / "&amp;C15</f>
        <v>Lotte Lenaerts / FA Monaco</v>
      </c>
      <c r="E15" s="61">
        <v>56</v>
      </c>
      <c r="F15" s="158">
        <v>169</v>
      </c>
      <c r="G15" s="47">
        <v>67.60000000000001</v>
      </c>
      <c r="H15" s="48">
        <v>5</v>
      </c>
      <c r="I15" s="62">
        <v>5</v>
      </c>
      <c r="J15" s="46">
        <v>10</v>
      </c>
      <c r="L15" s="68" t="s">
        <v>205</v>
      </c>
      <c r="M15" s="68" t="s">
        <v>206</v>
      </c>
    </row>
    <row r="16" spans="1:13" ht="13.5" customHeight="1">
      <c r="A16" s="60">
        <v>2</v>
      </c>
      <c r="B16" s="60" t="s">
        <v>231</v>
      </c>
      <c r="C16" s="60" t="s">
        <v>232</v>
      </c>
      <c r="D16" s="60" t="str">
        <f t="shared" si="0"/>
        <v>Kim Weyn / Melan d'Apdeco</v>
      </c>
      <c r="E16" s="61">
        <v>52</v>
      </c>
      <c r="F16" s="158">
        <v>159</v>
      </c>
      <c r="G16" s="47">
        <v>63.6</v>
      </c>
      <c r="H16" s="48">
        <v>4</v>
      </c>
      <c r="I16" s="62">
        <v>4</v>
      </c>
      <c r="J16" s="46">
        <v>8</v>
      </c>
      <c r="L16" s="68" t="s">
        <v>207</v>
      </c>
      <c r="M16" s="68" t="s">
        <v>208</v>
      </c>
    </row>
    <row r="17" spans="1:13" ht="13.5" customHeight="1">
      <c r="A17" s="60">
        <v>3</v>
      </c>
      <c r="B17" s="60" t="s">
        <v>15</v>
      </c>
      <c r="C17" s="60" t="s">
        <v>230</v>
      </c>
      <c r="D17" s="60" t="str">
        <f t="shared" si="0"/>
        <v>Isabelle Vanpeteghem / Shanti de Croissart</v>
      </c>
      <c r="E17" s="61">
        <v>48</v>
      </c>
      <c r="F17" s="158">
        <v>153</v>
      </c>
      <c r="G17" s="47">
        <v>61.199999999999996</v>
      </c>
      <c r="H17" s="48">
        <v>4</v>
      </c>
      <c r="I17" s="62">
        <v>3</v>
      </c>
      <c r="J17" s="46">
        <v>6</v>
      </c>
      <c r="L17" s="68" t="s">
        <v>209</v>
      </c>
      <c r="M17" s="68" t="s">
        <v>210</v>
      </c>
    </row>
    <row r="18" spans="1:13" ht="13.5" customHeight="1">
      <c r="A18" s="60">
        <v>4</v>
      </c>
      <c r="B18" s="60" t="s">
        <v>21</v>
      </c>
      <c r="C18" s="60" t="s">
        <v>22</v>
      </c>
      <c r="D18" s="60" t="str">
        <f t="shared" si="0"/>
        <v>Dominique De Winter / Shatano</v>
      </c>
      <c r="E18" s="61">
        <v>48</v>
      </c>
      <c r="F18" s="158">
        <v>145</v>
      </c>
      <c r="G18" s="47">
        <v>57.99999999999999</v>
      </c>
      <c r="H18" s="48">
        <v>3</v>
      </c>
      <c r="I18" s="62">
        <v>2</v>
      </c>
      <c r="L18" s="68" t="s">
        <v>211</v>
      </c>
      <c r="M18" s="68" t="s">
        <v>212</v>
      </c>
    </row>
    <row r="19" spans="1:13" ht="13.5" customHeight="1">
      <c r="A19" s="60">
        <v>5</v>
      </c>
      <c r="B19" s="60" t="s">
        <v>23</v>
      </c>
      <c r="C19" s="60" t="s">
        <v>24</v>
      </c>
      <c r="D19" s="60" t="str">
        <f t="shared" si="0"/>
        <v>Laura Tello / Bélisaire de Croissart</v>
      </c>
      <c r="E19" s="61">
        <v>48</v>
      </c>
      <c r="F19" s="158">
        <v>143.5</v>
      </c>
      <c r="G19" s="47">
        <v>57.4</v>
      </c>
      <c r="H19" s="48">
        <v>2</v>
      </c>
      <c r="I19" s="62">
        <v>1</v>
      </c>
      <c r="L19" s="68" t="s">
        <v>213</v>
      </c>
      <c r="M19" s="68" t="s">
        <v>214</v>
      </c>
    </row>
    <row r="20" spans="1:13" ht="13.5" customHeight="1">
      <c r="A20" s="60">
        <v>6</v>
      </c>
      <c r="B20" s="60" t="s">
        <v>133</v>
      </c>
      <c r="C20" s="60" t="s">
        <v>108</v>
      </c>
      <c r="D20" s="60" t="str">
        <f t="shared" si="0"/>
        <v>Véronique Clerbois / Al Zafir de Coissart</v>
      </c>
      <c r="E20" s="61">
        <v>44</v>
      </c>
      <c r="F20" s="158">
        <v>140</v>
      </c>
      <c r="G20" s="47">
        <v>56.00000000000001</v>
      </c>
      <c r="H20" s="48">
        <v>2</v>
      </c>
      <c r="I20" s="62">
        <v>0</v>
      </c>
      <c r="L20" s="68" t="s">
        <v>215</v>
      </c>
      <c r="M20" s="68" t="s">
        <v>216</v>
      </c>
    </row>
    <row r="21" spans="1:9" ht="13.5" customHeight="1">
      <c r="A21" s="60">
        <v>7</v>
      </c>
      <c r="B21" s="60" t="s">
        <v>236</v>
      </c>
      <c r="C21" s="60" t="s">
        <v>237</v>
      </c>
      <c r="D21" s="60" t="str">
        <f t="shared" si="0"/>
        <v>Alison Troosters / Absolut Bey</v>
      </c>
      <c r="E21" s="61">
        <v>48</v>
      </c>
      <c r="F21" s="158">
        <v>130</v>
      </c>
      <c r="G21" s="47">
        <v>52</v>
      </c>
      <c r="H21" s="48">
        <v>1</v>
      </c>
      <c r="I21" s="62">
        <v>0</v>
      </c>
    </row>
    <row r="22" spans="1:9" ht="13.5" customHeight="1">
      <c r="A22" s="60">
        <v>8</v>
      </c>
      <c r="B22" s="60" t="s">
        <v>238</v>
      </c>
      <c r="C22" s="60" t="s">
        <v>291</v>
      </c>
      <c r="D22" s="60" t="str">
        <f t="shared" si="0"/>
        <v>Inès Laurent / Filou</v>
      </c>
      <c r="E22" s="61">
        <v>40</v>
      </c>
      <c r="F22" s="158">
        <v>124</v>
      </c>
      <c r="G22" s="47">
        <v>49.6</v>
      </c>
      <c r="H22" s="48">
        <v>0</v>
      </c>
      <c r="I22" s="62">
        <v>0</v>
      </c>
    </row>
    <row r="23" spans="1:9" ht="13.5" customHeight="1">
      <c r="A23" s="60">
        <v>9</v>
      </c>
      <c r="B23" s="60" t="s">
        <v>13</v>
      </c>
      <c r="C23" s="60" t="s">
        <v>25</v>
      </c>
      <c r="D23" s="60" t="str">
        <f t="shared" si="0"/>
        <v>Caroline Jacoby / Ali Shadow de Croissart</v>
      </c>
      <c r="E23" s="61">
        <v>40</v>
      </c>
      <c r="F23" s="158">
        <v>124</v>
      </c>
      <c r="G23" s="47">
        <v>49.1</v>
      </c>
      <c r="H23" s="48">
        <v>0</v>
      </c>
      <c r="I23" s="62">
        <v>0</v>
      </c>
    </row>
    <row r="24" spans="1:9" ht="13.5" customHeight="1">
      <c r="A24" s="60">
        <v>10</v>
      </c>
      <c r="B24" s="60" t="s">
        <v>19</v>
      </c>
      <c r="C24" s="60" t="s">
        <v>106</v>
      </c>
      <c r="D24" s="60" t="str">
        <f t="shared" si="0"/>
        <v>Pauline De Leeuw / Antalia de Croissart</v>
      </c>
      <c r="E24" s="61">
        <v>44</v>
      </c>
      <c r="F24" s="158">
        <v>119</v>
      </c>
      <c r="G24" s="47">
        <v>47.599999999999994</v>
      </c>
      <c r="H24" s="48">
        <v>0</v>
      </c>
      <c r="I24" s="62">
        <v>0</v>
      </c>
    </row>
    <row r="25" spans="1:9" ht="13.5" customHeight="1">
      <c r="A25" s="60">
        <v>11</v>
      </c>
      <c r="B25" s="60" t="s">
        <v>292</v>
      </c>
      <c r="C25" s="60" t="s">
        <v>106</v>
      </c>
      <c r="D25" s="60" t="str">
        <f t="shared" si="0"/>
        <v>Zoe Devos / Antalia de Croissart</v>
      </c>
      <c r="E25" s="61">
        <v>30</v>
      </c>
      <c r="F25" s="158">
        <v>68</v>
      </c>
      <c r="G25" s="47">
        <v>27.200000000000003</v>
      </c>
      <c r="H25" s="48">
        <v>0</v>
      </c>
      <c r="I25" s="62">
        <v>0</v>
      </c>
    </row>
    <row r="26" spans="1:8" ht="13.5" customHeight="1" hidden="1">
      <c r="A26" s="60">
        <v>12</v>
      </c>
      <c r="B26" s="60"/>
      <c r="C26" s="60"/>
      <c r="D26" s="60"/>
      <c r="E26" s="61"/>
      <c r="F26" s="61"/>
      <c r="H26" s="48"/>
    </row>
    <row r="27" spans="1:8" ht="13.5" customHeight="1" hidden="1">
      <c r="A27" s="60">
        <v>13</v>
      </c>
      <c r="B27" s="60"/>
      <c r="C27" s="60"/>
      <c r="D27" s="60"/>
      <c r="E27" s="61"/>
      <c r="F27" s="61"/>
      <c r="H27" s="48"/>
    </row>
    <row r="28" spans="1:8" ht="13.5" customHeight="1" hidden="1">
      <c r="A28" s="60">
        <v>14</v>
      </c>
      <c r="B28" s="60"/>
      <c r="C28" s="60"/>
      <c r="D28" s="60"/>
      <c r="E28" s="61"/>
      <c r="F28" s="61"/>
      <c r="H28" s="48"/>
    </row>
    <row r="29" spans="1:8" ht="13.5" customHeight="1" hidden="1">
      <c r="A29" s="60">
        <v>15</v>
      </c>
      <c r="B29" s="60"/>
      <c r="C29" s="60"/>
      <c r="D29" s="60"/>
      <c r="E29" s="61"/>
      <c r="F29" s="61"/>
      <c r="H29" s="48"/>
    </row>
    <row r="30" spans="1:8" ht="13.5" customHeight="1" hidden="1">
      <c r="A30" s="60">
        <v>16</v>
      </c>
      <c r="B30" s="60"/>
      <c r="C30" s="60"/>
      <c r="D30" s="60"/>
      <c r="E30" s="61"/>
      <c r="F30" s="61"/>
      <c r="H30" s="48"/>
    </row>
    <row r="31" spans="1:8" ht="13.5" customHeight="1" hidden="1">
      <c r="A31" s="60">
        <v>17</v>
      </c>
      <c r="B31" s="60"/>
      <c r="C31" s="60"/>
      <c r="D31" s="60"/>
      <c r="E31" s="61"/>
      <c r="F31" s="61"/>
      <c r="H31" s="48"/>
    </row>
    <row r="32" spans="1:8" ht="13.5" customHeight="1" hidden="1">
      <c r="A32" s="60">
        <v>18</v>
      </c>
      <c r="B32" s="60"/>
      <c r="C32" s="60"/>
      <c r="D32" s="60"/>
      <c r="E32" s="61"/>
      <c r="F32" s="61"/>
      <c r="H32" s="48"/>
    </row>
    <row r="33" spans="1:8" ht="13.5" customHeight="1" hidden="1">
      <c r="A33" s="60">
        <v>19</v>
      </c>
      <c r="B33" s="60"/>
      <c r="C33" s="60"/>
      <c r="D33" s="60"/>
      <c r="E33" s="61"/>
      <c r="F33" s="61"/>
      <c r="H33" s="48"/>
    </row>
    <row r="34" spans="1:8" ht="13.5" customHeight="1" hidden="1">
      <c r="A34" s="60">
        <v>20</v>
      </c>
      <c r="B34" s="60"/>
      <c r="C34" s="60"/>
      <c r="D34" s="60"/>
      <c r="E34" s="61"/>
      <c r="F34" s="61"/>
      <c r="H34" s="48"/>
    </row>
    <row r="35" ht="13.5" customHeight="1">
      <c r="H35" s="48"/>
    </row>
    <row r="36" spans="1:10" ht="13.5" customHeight="1">
      <c r="A36" s="84"/>
      <c r="B36" s="85" t="s">
        <v>218</v>
      </c>
      <c r="C36" s="84"/>
      <c r="D36" s="84"/>
      <c r="E36" s="84"/>
      <c r="F36" s="84"/>
      <c r="G36" s="86"/>
      <c r="H36" s="160"/>
      <c r="I36" s="86"/>
      <c r="J36" s="84"/>
    </row>
    <row r="37" spans="1:10" ht="13.5" customHeight="1">
      <c r="A37" s="60">
        <v>1</v>
      </c>
      <c r="B37" s="60" t="s">
        <v>234</v>
      </c>
      <c r="C37" s="60" t="s">
        <v>235</v>
      </c>
      <c r="D37" s="60" t="str">
        <f aca="true" t="shared" si="1" ref="D37:D44">B37&amp;" / "&amp;C37</f>
        <v>Lotte Lenaerts / FA Monaco</v>
      </c>
      <c r="E37" s="61">
        <v>41</v>
      </c>
      <c r="F37" s="158">
        <v>171</v>
      </c>
      <c r="G37" s="47">
        <v>63.33333333333333</v>
      </c>
      <c r="H37" s="48">
        <v>4</v>
      </c>
      <c r="I37" s="62">
        <v>5</v>
      </c>
      <c r="J37" s="46">
        <v>10</v>
      </c>
    </row>
    <row r="38" spans="1:10" ht="13.5" customHeight="1">
      <c r="A38" s="60">
        <v>2</v>
      </c>
      <c r="B38" s="60" t="s">
        <v>231</v>
      </c>
      <c r="C38" s="60" t="s">
        <v>232</v>
      </c>
      <c r="D38" s="60" t="str">
        <f t="shared" si="1"/>
        <v>Kim Weyn / Melan d'Apdeco</v>
      </c>
      <c r="E38" s="61">
        <v>40</v>
      </c>
      <c r="F38" s="158">
        <v>170</v>
      </c>
      <c r="G38" s="47">
        <v>62.96296296296296</v>
      </c>
      <c r="H38" s="48">
        <v>4</v>
      </c>
      <c r="I38" s="62">
        <v>4</v>
      </c>
      <c r="J38" s="46">
        <v>8</v>
      </c>
    </row>
    <row r="39" spans="1:9" ht="13.5" customHeight="1">
      <c r="A39" s="60">
        <v>3</v>
      </c>
      <c r="B39" s="60" t="s">
        <v>15</v>
      </c>
      <c r="C39" s="60" t="s">
        <v>230</v>
      </c>
      <c r="D39" s="60" t="str">
        <f t="shared" si="1"/>
        <v>Isabelle Vanpeteghem / Shanti de Croissart</v>
      </c>
      <c r="E39" s="61">
        <v>37</v>
      </c>
      <c r="F39" s="158">
        <v>166.5</v>
      </c>
      <c r="G39" s="47">
        <v>61.66666666666667</v>
      </c>
      <c r="H39" s="48">
        <v>4</v>
      </c>
      <c r="I39" s="62">
        <v>3</v>
      </c>
    </row>
    <row r="40" spans="1:9" ht="13.5" customHeight="1">
      <c r="A40" s="60">
        <v>4</v>
      </c>
      <c r="B40" s="60" t="s">
        <v>21</v>
      </c>
      <c r="C40" s="60" t="s">
        <v>22</v>
      </c>
      <c r="D40" s="60" t="str">
        <f t="shared" si="1"/>
        <v>Dominique De Winter / Shatano</v>
      </c>
      <c r="E40" s="61">
        <v>35</v>
      </c>
      <c r="F40" s="158">
        <v>150.5</v>
      </c>
      <c r="G40" s="47">
        <v>55.74074074074075</v>
      </c>
      <c r="H40" s="48">
        <v>2</v>
      </c>
      <c r="I40" s="62">
        <v>2</v>
      </c>
    </row>
    <row r="41" spans="1:9" ht="13.5" customHeight="1">
      <c r="A41" s="60">
        <v>5</v>
      </c>
      <c r="B41" s="60" t="s">
        <v>236</v>
      </c>
      <c r="C41" s="60" t="s">
        <v>237</v>
      </c>
      <c r="D41" s="60" t="str">
        <f t="shared" si="1"/>
        <v>Alison Troosters / Absolut Bey</v>
      </c>
      <c r="E41" s="61">
        <v>34</v>
      </c>
      <c r="F41" s="158">
        <v>149</v>
      </c>
      <c r="G41" s="47">
        <v>55.18518518518518</v>
      </c>
      <c r="H41" s="48">
        <v>2</v>
      </c>
      <c r="I41" s="62">
        <v>1</v>
      </c>
    </row>
    <row r="42" spans="1:9" ht="13.5" customHeight="1">
      <c r="A42" s="60">
        <v>6</v>
      </c>
      <c r="B42" s="60" t="s">
        <v>23</v>
      </c>
      <c r="C42" s="60" t="s">
        <v>24</v>
      </c>
      <c r="D42" s="60" t="str">
        <f t="shared" si="1"/>
        <v>Laura Tello / Bélisaire de Croissart</v>
      </c>
      <c r="E42" s="61">
        <v>34</v>
      </c>
      <c r="F42" s="158">
        <v>147.5</v>
      </c>
      <c r="G42" s="47">
        <v>54.629629629629626</v>
      </c>
      <c r="H42" s="48">
        <v>1</v>
      </c>
      <c r="I42" s="62">
        <v>0</v>
      </c>
    </row>
    <row r="43" spans="1:9" ht="13.5" customHeight="1">
      <c r="A43" s="60">
        <v>7</v>
      </c>
      <c r="B43" s="60" t="s">
        <v>238</v>
      </c>
      <c r="C43" s="60" t="s">
        <v>291</v>
      </c>
      <c r="D43" s="60" t="str">
        <f t="shared" si="1"/>
        <v>Inès Laurent / Filou</v>
      </c>
      <c r="E43" s="61">
        <v>33</v>
      </c>
      <c r="F43" s="158">
        <v>137.5</v>
      </c>
      <c r="G43" s="47">
        <v>50.92592592592593</v>
      </c>
      <c r="H43" s="48">
        <v>1</v>
      </c>
      <c r="I43" s="62">
        <v>0</v>
      </c>
    </row>
    <row r="44" spans="1:9" ht="13.5" customHeight="1">
      <c r="A44" s="60">
        <v>8</v>
      </c>
      <c r="B44" s="60" t="s">
        <v>19</v>
      </c>
      <c r="C44" s="60" t="s">
        <v>106</v>
      </c>
      <c r="D44" s="60" t="str">
        <f t="shared" si="1"/>
        <v>Pauline De Leeuw / Antalia de Croissart</v>
      </c>
      <c r="E44" s="61">
        <v>27</v>
      </c>
      <c r="F44" s="158">
        <v>122</v>
      </c>
      <c r="G44" s="47">
        <v>45.18518518518518</v>
      </c>
      <c r="H44" s="48">
        <v>0</v>
      </c>
      <c r="I44" s="62">
        <v>0</v>
      </c>
    </row>
    <row r="45" spans="1:9" ht="13.5" customHeight="1" hidden="1">
      <c r="A45" s="60">
        <v>9</v>
      </c>
      <c r="B45" s="60"/>
      <c r="C45" s="60"/>
      <c r="D45" s="60"/>
      <c r="E45" s="61"/>
      <c r="F45" s="61"/>
      <c r="I45" s="62"/>
    </row>
    <row r="46" spans="1:9" ht="13.5" customHeight="1" hidden="1">
      <c r="A46" s="60">
        <v>10</v>
      </c>
      <c r="B46" s="60"/>
      <c r="C46" s="60"/>
      <c r="D46" s="60"/>
      <c r="E46" s="61"/>
      <c r="F46" s="61"/>
      <c r="I46" s="62"/>
    </row>
    <row r="47" spans="1:6" ht="13.5" customHeight="1" hidden="1">
      <c r="A47" s="60">
        <v>11</v>
      </c>
      <c r="B47" s="60"/>
      <c r="C47" s="60"/>
      <c r="D47" s="60"/>
      <c r="E47" s="61"/>
      <c r="F47" s="61"/>
    </row>
    <row r="48" spans="1:6" ht="13.5" customHeight="1" hidden="1">
      <c r="A48" s="60">
        <v>12</v>
      </c>
      <c r="B48" s="60"/>
      <c r="C48" s="60"/>
      <c r="D48" s="60"/>
      <c r="E48" s="61"/>
      <c r="F48" s="61"/>
    </row>
    <row r="49" spans="1:6" ht="13.5" customHeight="1" hidden="1">
      <c r="A49" s="60">
        <v>13</v>
      </c>
      <c r="B49" s="60"/>
      <c r="C49" s="60"/>
      <c r="D49" s="60"/>
      <c r="E49" s="61"/>
      <c r="F49" s="61"/>
    </row>
    <row r="50" spans="1:6" ht="13.5" customHeight="1" hidden="1">
      <c r="A50" s="60">
        <v>14</v>
      </c>
      <c r="B50" s="60"/>
      <c r="C50" s="60"/>
      <c r="D50" s="60"/>
      <c r="E50" s="61"/>
      <c r="F50" s="61"/>
    </row>
    <row r="51" spans="1:6" ht="13.5" customHeight="1" hidden="1">
      <c r="A51" s="60">
        <v>15</v>
      </c>
      <c r="B51" s="60"/>
      <c r="C51" s="60"/>
      <c r="D51" s="60"/>
      <c r="E51" s="61"/>
      <c r="F51" s="61"/>
    </row>
    <row r="52" spans="1:6" ht="13.5" customHeight="1" hidden="1">
      <c r="A52" s="60">
        <v>16</v>
      </c>
      <c r="B52" s="60"/>
      <c r="C52" s="60"/>
      <c r="D52" s="60"/>
      <c r="E52" s="61"/>
      <c r="F52" s="61"/>
    </row>
    <row r="53" spans="1:6" ht="13.5" customHeight="1" hidden="1">
      <c r="A53" s="60">
        <v>17</v>
      </c>
      <c r="B53" s="60"/>
      <c r="C53" s="60"/>
      <c r="D53" s="60"/>
      <c r="E53" s="61"/>
      <c r="F53" s="61"/>
    </row>
    <row r="54" spans="1:6" ht="13.5" customHeight="1" hidden="1">
      <c r="A54" s="60">
        <v>18</v>
      </c>
      <c r="B54" s="60"/>
      <c r="C54" s="60"/>
      <c r="D54" s="60"/>
      <c r="E54" s="61"/>
      <c r="F54" s="61"/>
    </row>
    <row r="55" spans="1:6" ht="13.5" customHeight="1" hidden="1">
      <c r="A55" s="60">
        <v>19</v>
      </c>
      <c r="B55" s="60"/>
      <c r="C55" s="60"/>
      <c r="D55" s="60"/>
      <c r="E55" s="61"/>
      <c r="F55" s="61"/>
    </row>
    <row r="56" spans="1:6" ht="13.5" customHeight="1" hidden="1">
      <c r="A56" s="60">
        <v>20</v>
      </c>
      <c r="B56" s="60"/>
      <c r="C56" s="60"/>
      <c r="D56" s="60"/>
      <c r="E56" s="61"/>
      <c r="F56" s="61"/>
    </row>
    <row r="57" ht="13.5" customHeight="1"/>
    <row r="58" spans="1:10" ht="13.5" customHeight="1">
      <c r="A58" s="84"/>
      <c r="B58" s="85" t="s">
        <v>219</v>
      </c>
      <c r="C58" s="84"/>
      <c r="D58" s="84"/>
      <c r="E58" s="84"/>
      <c r="F58" s="84"/>
      <c r="G58" s="86"/>
      <c r="H58" s="159"/>
      <c r="I58" s="86"/>
      <c r="J58" s="84"/>
    </row>
    <row r="59" spans="1:10" ht="13.5" customHeight="1">
      <c r="A59" s="60">
        <v>1</v>
      </c>
      <c r="B59" s="60" t="s">
        <v>44</v>
      </c>
      <c r="C59" s="60" t="s">
        <v>27</v>
      </c>
      <c r="D59" s="60" t="str">
        <f aca="true" t="shared" si="2" ref="D59:D66">B59&amp;" / "&amp;C59</f>
        <v>Dana Leclercq / Al Zafir de Croissart</v>
      </c>
      <c r="E59" s="61">
        <v>55</v>
      </c>
      <c r="F59" s="158">
        <v>164</v>
      </c>
      <c r="G59" s="47">
        <v>63.07692307692307</v>
      </c>
      <c r="H59" s="48">
        <v>4</v>
      </c>
      <c r="I59" s="62">
        <v>5</v>
      </c>
      <c r="J59" s="46">
        <v>10</v>
      </c>
    </row>
    <row r="60" spans="1:10" ht="13.5" customHeight="1">
      <c r="A60" s="60">
        <v>2</v>
      </c>
      <c r="B60" s="60" t="s">
        <v>10</v>
      </c>
      <c r="C60" s="60" t="s">
        <v>293</v>
      </c>
      <c r="D60" s="60" t="str">
        <f t="shared" si="2"/>
        <v>Ingrid Merlevede / Aqila Pascha </v>
      </c>
      <c r="E60" s="61">
        <v>52</v>
      </c>
      <c r="F60" s="158">
        <v>163.5</v>
      </c>
      <c r="G60" s="47">
        <v>62.88461538461539</v>
      </c>
      <c r="H60" s="48">
        <v>4</v>
      </c>
      <c r="I60" s="62">
        <v>4</v>
      </c>
      <c r="J60" s="46">
        <v>8</v>
      </c>
    </row>
    <row r="61" spans="1:9" ht="13.5" customHeight="1">
      <c r="A61" s="60">
        <v>3</v>
      </c>
      <c r="B61" s="60" t="s">
        <v>280</v>
      </c>
      <c r="C61" s="60" t="s">
        <v>31</v>
      </c>
      <c r="D61" s="60" t="str">
        <f t="shared" si="2"/>
        <v>Aurelie Van Oost / Kisha de Croissart</v>
      </c>
      <c r="E61" s="61">
        <v>51</v>
      </c>
      <c r="F61" s="158">
        <v>155</v>
      </c>
      <c r="G61" s="47">
        <v>59.61538461538461</v>
      </c>
      <c r="H61" s="48">
        <v>3</v>
      </c>
      <c r="I61" s="62">
        <v>3</v>
      </c>
    </row>
    <row r="62" spans="1:9" ht="13.5" customHeight="1">
      <c r="A62" s="46">
        <v>4</v>
      </c>
      <c r="B62" s="60" t="s">
        <v>11</v>
      </c>
      <c r="C62" s="60" t="s">
        <v>12</v>
      </c>
      <c r="D62" s="60" t="str">
        <f t="shared" si="2"/>
        <v>Sara Van Looveren / Indy</v>
      </c>
      <c r="E62" s="61">
        <v>50</v>
      </c>
      <c r="F62" s="158">
        <v>154.5</v>
      </c>
      <c r="G62" s="47">
        <v>59.42307692307692</v>
      </c>
      <c r="H62" s="48">
        <v>3</v>
      </c>
      <c r="I62" s="62">
        <v>2</v>
      </c>
    </row>
    <row r="63" spans="1:9" ht="13.5" customHeight="1">
      <c r="A63" s="60">
        <v>5</v>
      </c>
      <c r="B63" s="60" t="s">
        <v>30</v>
      </c>
      <c r="C63" s="60" t="s">
        <v>31</v>
      </c>
      <c r="D63" s="60" t="str">
        <f t="shared" si="2"/>
        <v>Marie Philippe  / Kisha de Croissart</v>
      </c>
      <c r="E63" s="61">
        <v>52</v>
      </c>
      <c r="F63" s="158">
        <v>154</v>
      </c>
      <c r="G63" s="47">
        <v>59.23076923076923</v>
      </c>
      <c r="H63" s="48">
        <v>3</v>
      </c>
      <c r="I63" s="62">
        <v>1</v>
      </c>
    </row>
    <row r="64" spans="1:9" ht="13.5" customHeight="1">
      <c r="A64" s="60">
        <v>6</v>
      </c>
      <c r="B64" s="60" t="s">
        <v>42</v>
      </c>
      <c r="C64" s="60" t="s">
        <v>43</v>
      </c>
      <c r="D64" s="60" t="str">
        <f t="shared" si="2"/>
        <v>Katrien Jacobs / Cathares</v>
      </c>
      <c r="E64" s="61">
        <v>50</v>
      </c>
      <c r="F64" s="158">
        <v>152</v>
      </c>
      <c r="G64" s="47">
        <v>57.46153846153847</v>
      </c>
      <c r="H64" s="48">
        <v>2</v>
      </c>
      <c r="I64" s="62">
        <v>0</v>
      </c>
    </row>
    <row r="65" spans="1:9" ht="13.5" customHeight="1">
      <c r="A65" s="60">
        <v>7</v>
      </c>
      <c r="B65" s="60" t="s">
        <v>26</v>
      </c>
      <c r="C65" s="60" t="s">
        <v>278</v>
      </c>
      <c r="D65" s="60" t="str">
        <f t="shared" si="2"/>
        <v>Elise Clerbois / Bajazet  </v>
      </c>
      <c r="E65" s="61">
        <v>46</v>
      </c>
      <c r="F65" s="158">
        <v>137</v>
      </c>
      <c r="G65" s="47">
        <v>52.69230769230769</v>
      </c>
      <c r="H65" s="48">
        <v>1</v>
      </c>
      <c r="I65" s="62">
        <v>0</v>
      </c>
    </row>
    <row r="66" spans="1:9" ht="13.5" customHeight="1">
      <c r="A66" s="60">
        <v>8</v>
      </c>
      <c r="B66" s="60" t="s">
        <v>15</v>
      </c>
      <c r="C66" s="60" t="s">
        <v>25</v>
      </c>
      <c r="D66" s="60" t="str">
        <f t="shared" si="2"/>
        <v>Isabelle Vanpeteghem / Ali Shadow de Croissart</v>
      </c>
      <c r="E66" s="61">
        <v>46</v>
      </c>
      <c r="F66" s="158">
        <v>132</v>
      </c>
      <c r="G66" s="47">
        <v>50.76923076923077</v>
      </c>
      <c r="H66" s="48">
        <v>1</v>
      </c>
      <c r="I66" s="62">
        <v>0</v>
      </c>
    </row>
    <row r="67" spans="1:9" ht="13.5" customHeight="1" hidden="1">
      <c r="A67" s="60">
        <v>9</v>
      </c>
      <c r="B67" s="60"/>
      <c r="C67" s="60"/>
      <c r="D67" s="60"/>
      <c r="E67" s="61"/>
      <c r="F67" s="61"/>
      <c r="I67" s="62"/>
    </row>
    <row r="68" spans="1:9" ht="13.5" customHeight="1" hidden="1">
      <c r="A68" s="60">
        <v>10</v>
      </c>
      <c r="B68" s="60"/>
      <c r="C68" s="60"/>
      <c r="D68" s="60"/>
      <c r="E68" s="61"/>
      <c r="F68" s="61"/>
      <c r="I68" s="62"/>
    </row>
    <row r="69" ht="13.5" customHeight="1"/>
    <row r="70" spans="1:10" ht="13.5" customHeight="1">
      <c r="A70" s="85"/>
      <c r="B70" s="85" t="s">
        <v>220</v>
      </c>
      <c r="C70" s="85"/>
      <c r="D70" s="85"/>
      <c r="E70" s="85"/>
      <c r="F70" s="85"/>
      <c r="G70" s="87"/>
      <c r="H70" s="162"/>
      <c r="I70" s="87"/>
      <c r="J70" s="85"/>
    </row>
    <row r="71" spans="1:10" ht="13.5" customHeight="1">
      <c r="A71" s="60">
        <v>1</v>
      </c>
      <c r="B71" s="60" t="s">
        <v>10</v>
      </c>
      <c r="C71" s="60" t="s">
        <v>293</v>
      </c>
      <c r="D71" s="60" t="str">
        <f aca="true" t="shared" si="3" ref="D71:D78">B71&amp;" / "&amp;C71</f>
        <v>Ingrid Merlevede / Aqila Pascha </v>
      </c>
      <c r="E71" s="61">
        <v>39</v>
      </c>
      <c r="F71" s="158">
        <v>214</v>
      </c>
      <c r="G71" s="47">
        <v>64.84848484848484</v>
      </c>
      <c r="H71" s="48">
        <v>5</v>
      </c>
      <c r="I71" s="62">
        <v>5</v>
      </c>
      <c r="J71" s="46">
        <v>10</v>
      </c>
    </row>
    <row r="72" spans="1:10" ht="13.5" customHeight="1">
      <c r="A72" s="60">
        <v>2</v>
      </c>
      <c r="B72" s="60" t="s">
        <v>42</v>
      </c>
      <c r="C72" s="60" t="s">
        <v>43</v>
      </c>
      <c r="D72" s="60" t="str">
        <f t="shared" si="3"/>
        <v>Katrien Jacobs / Cathares</v>
      </c>
      <c r="E72" s="61">
        <v>40</v>
      </c>
      <c r="F72" s="158">
        <v>201</v>
      </c>
      <c r="G72" s="47">
        <v>60.909090909090914</v>
      </c>
      <c r="H72" s="48">
        <v>4</v>
      </c>
      <c r="I72" s="62">
        <v>4</v>
      </c>
      <c r="J72" s="46">
        <v>8</v>
      </c>
    </row>
    <row r="73" spans="1:12" ht="13.5" customHeight="1">
      <c r="A73" s="60">
        <v>3</v>
      </c>
      <c r="B73" s="60" t="s">
        <v>44</v>
      </c>
      <c r="C73" s="60" t="s">
        <v>27</v>
      </c>
      <c r="D73" s="60" t="str">
        <f t="shared" si="3"/>
        <v>Dana Leclercq / Al Zafir de Croissart</v>
      </c>
      <c r="E73" s="61">
        <v>40.5</v>
      </c>
      <c r="F73" s="158">
        <v>194.5</v>
      </c>
      <c r="G73" s="47">
        <v>58.93939393939394</v>
      </c>
      <c r="H73" s="48">
        <v>3</v>
      </c>
      <c r="I73" s="62">
        <v>3</v>
      </c>
      <c r="L73"/>
    </row>
    <row r="74" spans="1:9" ht="13.5" customHeight="1">
      <c r="A74" s="60">
        <v>4</v>
      </c>
      <c r="B74" s="60" t="s">
        <v>30</v>
      </c>
      <c r="C74" s="60" t="s">
        <v>31</v>
      </c>
      <c r="D74" s="60" t="str">
        <f t="shared" si="3"/>
        <v>Marie Philippe  / Kisha de Croissart</v>
      </c>
      <c r="E74" s="61">
        <v>39</v>
      </c>
      <c r="F74" s="158">
        <v>188</v>
      </c>
      <c r="G74" s="47">
        <v>56.96969696969697</v>
      </c>
      <c r="H74" s="48">
        <v>2</v>
      </c>
      <c r="I74" s="62">
        <v>2</v>
      </c>
    </row>
    <row r="75" spans="1:9" ht="13.5" customHeight="1">
      <c r="A75" s="60">
        <v>5</v>
      </c>
      <c r="B75" s="60" t="s">
        <v>13</v>
      </c>
      <c r="C75" s="60" t="s">
        <v>37</v>
      </c>
      <c r="D75" s="60" t="str">
        <f t="shared" si="3"/>
        <v>Caroline Jacoby / Al Shariff de Croissart</v>
      </c>
      <c r="E75" s="61">
        <v>35</v>
      </c>
      <c r="F75" s="158">
        <v>188</v>
      </c>
      <c r="G75" s="47">
        <v>56.96969696969697</v>
      </c>
      <c r="H75" s="48">
        <v>2</v>
      </c>
      <c r="I75" s="62">
        <v>1</v>
      </c>
    </row>
    <row r="76" spans="1:9" ht="13.5" customHeight="1">
      <c r="A76" s="60">
        <v>6</v>
      </c>
      <c r="B76" s="60" t="s">
        <v>15</v>
      </c>
      <c r="C76" s="60" t="s">
        <v>25</v>
      </c>
      <c r="D76" s="60" t="str">
        <f t="shared" si="3"/>
        <v>Isabelle Vanpeteghem / Ali Shadow de Croissart</v>
      </c>
      <c r="E76" s="61">
        <v>39</v>
      </c>
      <c r="F76" s="158">
        <v>181</v>
      </c>
      <c r="G76" s="47">
        <v>54.848484848484844</v>
      </c>
      <c r="H76" s="48">
        <v>1</v>
      </c>
      <c r="I76" s="62">
        <v>0</v>
      </c>
    </row>
    <row r="77" spans="1:9" ht="13.5" customHeight="1">
      <c r="A77" s="60">
        <v>7</v>
      </c>
      <c r="B77" s="60" t="s">
        <v>26</v>
      </c>
      <c r="C77" s="60" t="s">
        <v>278</v>
      </c>
      <c r="D77" s="60" t="str">
        <f t="shared" si="3"/>
        <v>Elise Clerbois / Bajazet  </v>
      </c>
      <c r="E77" s="61">
        <v>37</v>
      </c>
      <c r="F77" s="158">
        <v>173</v>
      </c>
      <c r="G77" s="47">
        <v>52.42424242424243</v>
      </c>
      <c r="H77" s="48">
        <v>1</v>
      </c>
      <c r="I77" s="62">
        <v>0</v>
      </c>
    </row>
    <row r="78" spans="1:9" ht="13.5" customHeight="1">
      <c r="A78" s="60" t="s">
        <v>295</v>
      </c>
      <c r="B78" s="60" t="s">
        <v>11</v>
      </c>
      <c r="C78" s="60" t="s">
        <v>12</v>
      </c>
      <c r="D78" s="60" t="str">
        <f t="shared" si="3"/>
        <v>Sara Van Looveren / Indy</v>
      </c>
      <c r="E78" s="61">
        <v>0</v>
      </c>
      <c r="F78" s="158">
        <v>0</v>
      </c>
      <c r="G78" s="47">
        <v>0</v>
      </c>
      <c r="H78" s="48">
        <v>0</v>
      </c>
      <c r="I78" s="62">
        <v>0</v>
      </c>
    </row>
    <row r="79" ht="13.5" customHeight="1"/>
    <row r="80" spans="1:10" ht="13.5" customHeight="1">
      <c r="A80" s="85"/>
      <c r="B80" s="85" t="s">
        <v>221</v>
      </c>
      <c r="C80" s="85"/>
      <c r="D80" s="85"/>
      <c r="E80" s="85"/>
      <c r="F80" s="85"/>
      <c r="G80" s="87"/>
      <c r="H80" s="162"/>
      <c r="I80" s="87"/>
      <c r="J80" s="85"/>
    </row>
    <row r="81" spans="1:10" ht="13.5" customHeight="1">
      <c r="A81" s="60">
        <v>1</v>
      </c>
      <c r="B81" s="60" t="s">
        <v>53</v>
      </c>
      <c r="C81" s="60" t="s">
        <v>54</v>
      </c>
      <c r="D81" s="60"/>
      <c r="E81" s="61">
        <v>54</v>
      </c>
      <c r="F81" s="158">
        <v>217.5</v>
      </c>
      <c r="G81" s="47">
        <v>65.9090909090909</v>
      </c>
      <c r="H81" s="48">
        <v>5</v>
      </c>
      <c r="I81" s="62">
        <v>5</v>
      </c>
      <c r="J81" s="46">
        <v>10</v>
      </c>
    </row>
    <row r="82" spans="1:9" ht="13.5" customHeight="1">
      <c r="A82" s="60">
        <v>2</v>
      </c>
      <c r="B82" s="60" t="s">
        <v>280</v>
      </c>
      <c r="C82" s="60" t="s">
        <v>47</v>
      </c>
      <c r="D82" s="60"/>
      <c r="E82" s="61">
        <v>54</v>
      </c>
      <c r="F82" s="158">
        <v>205.5</v>
      </c>
      <c r="G82" s="47">
        <v>62.272727272727266</v>
      </c>
      <c r="H82" s="48">
        <v>4</v>
      </c>
      <c r="I82" s="62">
        <v>4</v>
      </c>
    </row>
    <row r="83" spans="1:9" ht="13.5" customHeight="1">
      <c r="A83" s="60">
        <v>3</v>
      </c>
      <c r="B83" s="60" t="s">
        <v>262</v>
      </c>
      <c r="C83" s="60" t="s">
        <v>294</v>
      </c>
      <c r="D83" s="60"/>
      <c r="E83" s="61">
        <v>53</v>
      </c>
      <c r="F83" s="158">
        <v>204.5</v>
      </c>
      <c r="G83" s="47">
        <v>61.969696969696976</v>
      </c>
      <c r="H83" s="48">
        <v>4</v>
      </c>
      <c r="I83" s="62">
        <v>3</v>
      </c>
    </row>
    <row r="84" spans="1:9" ht="13.5" customHeight="1">
      <c r="A84" s="60">
        <v>4</v>
      </c>
      <c r="B84" s="60" t="s">
        <v>51</v>
      </c>
      <c r="C84" s="60" t="s">
        <v>37</v>
      </c>
      <c r="D84" s="60"/>
      <c r="E84" s="61">
        <v>56</v>
      </c>
      <c r="F84" s="158">
        <v>202</v>
      </c>
      <c r="G84" s="47">
        <v>61.212121212121204</v>
      </c>
      <c r="H84" s="48">
        <v>4</v>
      </c>
      <c r="I84" s="62">
        <v>2</v>
      </c>
    </row>
    <row r="85" spans="1:9" ht="13.5" customHeight="1" hidden="1">
      <c r="A85" s="60">
        <v>5</v>
      </c>
      <c r="B85" s="60"/>
      <c r="C85" s="60"/>
      <c r="D85" s="60"/>
      <c r="E85" s="61"/>
      <c r="F85" s="61"/>
      <c r="I85" s="62"/>
    </row>
    <row r="86" ht="13.5" customHeight="1"/>
    <row r="87" spans="1:10" ht="13.5" customHeight="1">
      <c r="A87" s="85"/>
      <c r="B87" s="85" t="s">
        <v>276</v>
      </c>
      <c r="C87" s="85"/>
      <c r="D87" s="85"/>
      <c r="E87" s="85"/>
      <c r="F87" s="85"/>
      <c r="G87" s="87"/>
      <c r="H87" s="162"/>
      <c r="I87" s="87"/>
      <c r="J87" s="85"/>
    </row>
    <row r="88" spans="1:10" ht="13.5" customHeight="1">
      <c r="A88" s="60">
        <v>1</v>
      </c>
      <c r="B88" s="60" t="s">
        <v>262</v>
      </c>
      <c r="C88" s="60" t="s">
        <v>294</v>
      </c>
      <c r="D88" s="60"/>
      <c r="E88" s="61">
        <v>40</v>
      </c>
      <c r="F88" s="61">
        <v>196</v>
      </c>
      <c r="G88" s="47">
        <v>63.2258064516129</v>
      </c>
      <c r="H88" s="48">
        <v>4</v>
      </c>
      <c r="I88" s="62">
        <v>5</v>
      </c>
      <c r="J88" s="46">
        <v>10</v>
      </c>
    </row>
    <row r="89" spans="1:9" ht="13.5" customHeight="1">
      <c r="A89" s="60">
        <v>2</v>
      </c>
      <c r="B89" s="60" t="s">
        <v>51</v>
      </c>
      <c r="C89" s="60" t="s">
        <v>37</v>
      </c>
      <c r="D89" s="60"/>
      <c r="E89" s="61">
        <v>39.5</v>
      </c>
      <c r="F89" s="61">
        <v>195.5</v>
      </c>
      <c r="G89" s="47">
        <v>63.064516129032256</v>
      </c>
      <c r="H89" s="48">
        <v>4</v>
      </c>
      <c r="I89" s="62" t="s">
        <v>240</v>
      </c>
    </row>
    <row r="90" spans="1:9" ht="13.5" customHeight="1">
      <c r="A90" s="60">
        <v>3</v>
      </c>
      <c r="B90" s="60" t="s">
        <v>53</v>
      </c>
      <c r="C90" s="60" t="s">
        <v>54</v>
      </c>
      <c r="D90" s="60"/>
      <c r="E90" s="61">
        <v>41</v>
      </c>
      <c r="F90" s="61">
        <v>193</v>
      </c>
      <c r="G90" s="47">
        <v>62.25806451612903</v>
      </c>
      <c r="H90" s="48">
        <v>4</v>
      </c>
      <c r="I90" s="62" t="s">
        <v>225</v>
      </c>
    </row>
    <row r="91" spans="1:9" ht="13.5" customHeight="1" hidden="1">
      <c r="A91" s="60">
        <v>4</v>
      </c>
      <c r="B91" s="60"/>
      <c r="C91" s="60"/>
      <c r="D91" s="60"/>
      <c r="E91" s="61"/>
      <c r="F91" s="61"/>
      <c r="I91" s="62"/>
    </row>
    <row r="92" spans="1:9" ht="13.5" customHeight="1" hidden="1">
      <c r="A92" s="60">
        <v>5</v>
      </c>
      <c r="B92" s="60"/>
      <c r="C92" s="60"/>
      <c r="D92" s="60"/>
      <c r="E92" s="61"/>
      <c r="F92" s="61"/>
      <c r="I92" s="62"/>
    </row>
    <row r="93" ht="13.5" customHeight="1"/>
    <row r="94" spans="1:10" ht="13.5" customHeight="1">
      <c r="A94" s="85"/>
      <c r="B94" s="85" t="s">
        <v>222</v>
      </c>
      <c r="C94" s="85"/>
      <c r="D94" s="85"/>
      <c r="E94" s="85"/>
      <c r="F94" s="85"/>
      <c r="G94" s="87"/>
      <c r="H94" s="162"/>
      <c r="I94" s="87"/>
      <c r="J94" s="85"/>
    </row>
    <row r="95" spans="1:10" ht="13.5" customHeight="1">
      <c r="A95" s="76">
        <v>1</v>
      </c>
      <c r="B95" s="61" t="s">
        <v>262</v>
      </c>
      <c r="C95" s="61" t="s">
        <v>58</v>
      </c>
      <c r="D95" s="60"/>
      <c r="E95" s="61">
        <v>51</v>
      </c>
      <c r="F95" s="61">
        <v>206</v>
      </c>
      <c r="G95" s="47">
        <v>60.588235294117645</v>
      </c>
      <c r="H95" s="48">
        <v>4</v>
      </c>
      <c r="I95" s="62" t="s">
        <v>240</v>
      </c>
      <c r="J95" s="46">
        <v>10</v>
      </c>
    </row>
    <row r="96" spans="1:9" ht="13.5" customHeight="1">
      <c r="A96" s="76">
        <v>2</v>
      </c>
      <c r="B96" s="61" t="s">
        <v>15</v>
      </c>
      <c r="C96" s="61" t="s">
        <v>278</v>
      </c>
      <c r="D96" s="60"/>
      <c r="E96" s="61">
        <v>52</v>
      </c>
      <c r="F96" s="61">
        <v>196</v>
      </c>
      <c r="G96" s="47">
        <v>57.647058823529406</v>
      </c>
      <c r="H96" s="48">
        <v>2</v>
      </c>
      <c r="I96" s="62" t="s">
        <v>225</v>
      </c>
    </row>
    <row r="97" spans="1:9" ht="13.5" customHeight="1">
      <c r="A97" s="76">
        <v>3</v>
      </c>
      <c r="B97" s="61" t="s">
        <v>51</v>
      </c>
      <c r="C97" s="61" t="s">
        <v>47</v>
      </c>
      <c r="D97" s="60"/>
      <c r="E97" s="61">
        <v>52</v>
      </c>
      <c r="F97" s="61">
        <v>185</v>
      </c>
      <c r="G97" s="47">
        <v>54.41176470588235</v>
      </c>
      <c r="H97" s="48">
        <v>1</v>
      </c>
      <c r="I97" s="62">
        <v>5</v>
      </c>
    </row>
    <row r="98" ht="13.5" customHeight="1"/>
    <row r="99" spans="1:10" ht="13.5" customHeight="1">
      <c r="A99" s="85"/>
      <c r="B99" s="85" t="s">
        <v>223</v>
      </c>
      <c r="C99" s="85"/>
      <c r="D99" s="85"/>
      <c r="E99" s="85"/>
      <c r="F99" s="85"/>
      <c r="G99" s="87"/>
      <c r="H99" s="162"/>
      <c r="I99" s="87"/>
      <c r="J99" s="85"/>
    </row>
    <row r="100" spans="1:10" ht="13.5" customHeight="1">
      <c r="A100" s="76">
        <v>1</v>
      </c>
      <c r="B100" s="61" t="s">
        <v>262</v>
      </c>
      <c r="C100" s="61" t="s">
        <v>58</v>
      </c>
      <c r="D100" s="60"/>
      <c r="E100" s="61">
        <v>38</v>
      </c>
      <c r="F100" s="61">
        <v>178</v>
      </c>
      <c r="G100" s="47">
        <v>57.41935483870968</v>
      </c>
      <c r="H100" s="48">
        <v>2</v>
      </c>
      <c r="I100" s="62" t="s">
        <v>240</v>
      </c>
      <c r="J100" s="46">
        <v>9</v>
      </c>
    </row>
    <row r="101" spans="1:9" ht="13.5" customHeight="1">
      <c r="A101" s="76">
        <v>2</v>
      </c>
      <c r="B101" s="61" t="s">
        <v>51</v>
      </c>
      <c r="C101" s="61" t="s">
        <v>47</v>
      </c>
      <c r="D101" s="60"/>
      <c r="E101" s="61">
        <v>38</v>
      </c>
      <c r="F101" s="61">
        <v>177</v>
      </c>
      <c r="G101" s="47">
        <v>57.096774193548384</v>
      </c>
      <c r="H101" s="48">
        <v>2</v>
      </c>
      <c r="I101" s="62">
        <v>5</v>
      </c>
    </row>
    <row r="102" spans="1:9" ht="13.5" customHeight="1" hidden="1">
      <c r="A102" s="76">
        <v>3</v>
      </c>
      <c r="B102" s="61"/>
      <c r="C102" s="61"/>
      <c r="D102" s="60"/>
      <c r="E102" s="61"/>
      <c r="F102" s="61"/>
      <c r="I102" s="62"/>
    </row>
    <row r="103" spans="2:6" ht="13.5" customHeight="1">
      <c r="B103" s="61"/>
      <c r="C103" s="61"/>
      <c r="D103" s="61"/>
      <c r="E103" s="61"/>
      <c r="F103" s="61"/>
    </row>
    <row r="104" spans="1:10" ht="13.5" customHeight="1" hidden="1">
      <c r="A104" s="85"/>
      <c r="B104" s="85" t="s">
        <v>224</v>
      </c>
      <c r="C104" s="85"/>
      <c r="D104" s="85"/>
      <c r="E104" s="85"/>
      <c r="F104" s="85"/>
      <c r="G104" s="87"/>
      <c r="H104" s="162"/>
      <c r="I104" s="87"/>
      <c r="J104" s="85"/>
    </row>
    <row r="105" spans="1:10" ht="13.5" customHeight="1" hidden="1">
      <c r="A105" s="76">
        <v>1</v>
      </c>
      <c r="B105" s="61">
        <v>0</v>
      </c>
      <c r="C105" s="61">
        <v>0</v>
      </c>
      <c r="D105" s="61"/>
      <c r="E105" s="61">
        <v>0</v>
      </c>
      <c r="F105" s="61">
        <v>0</v>
      </c>
      <c r="G105" s="47">
        <v>0</v>
      </c>
      <c r="H105" s="161">
        <v>0</v>
      </c>
      <c r="J105" s="46">
        <v>9</v>
      </c>
    </row>
  </sheetData>
  <sheetProtection/>
  <mergeCells count="1">
    <mergeCell ref="L12:N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307"/>
  <sheetViews>
    <sheetView zoomScalePageLayoutView="0" workbookViewId="0" topLeftCell="A1">
      <pane ySplit="6" topLeftCell="A34" activePane="bottomLeft" state="frozen"/>
      <selection pane="topLeft" activeCell="A1" sqref="A1"/>
      <selection pane="bottomLeft" activeCell="L128" sqref="L128"/>
    </sheetView>
  </sheetViews>
  <sheetFormatPr defaultColWidth="8.7109375" defaultRowHeight="12.75"/>
  <cols>
    <col min="1" max="1" width="5.8515625" style="1" customWidth="1"/>
    <col min="2" max="2" width="23.57421875" style="2" customWidth="1"/>
    <col min="3" max="3" width="26.421875" style="2" customWidth="1"/>
    <col min="4" max="4" width="11.140625" style="2" hidden="1" customWidth="1"/>
    <col min="5" max="5" width="10.00390625" style="1" customWidth="1"/>
    <col min="6" max="8" width="9.140625" style="1" customWidth="1"/>
    <col min="9" max="9" width="10.28125" style="1" customWidth="1"/>
    <col min="10" max="14" width="9.140625" style="1" customWidth="1"/>
    <col min="15" max="16384" width="8.7109375" style="2" customWidth="1"/>
  </cols>
  <sheetData>
    <row r="1" spans="1:15" ht="15" customHeight="1">
      <c r="A1" s="155" t="s">
        <v>87</v>
      </c>
      <c r="B1" s="155"/>
      <c r="C1" s="155"/>
      <c r="E1" s="28">
        <v>0</v>
      </c>
      <c r="F1" s="82" t="s">
        <v>88</v>
      </c>
      <c r="G1" s="82"/>
      <c r="H1" s="82"/>
      <c r="I1" s="82"/>
      <c r="J1" s="82"/>
      <c r="K1" s="82"/>
      <c r="L1" s="82"/>
      <c r="M1" s="82"/>
      <c r="N1" s="82"/>
      <c r="O1" s="82"/>
    </row>
    <row r="2" spans="1:15" s="3" customFormat="1" ht="15" customHeight="1">
      <c r="A2" s="155"/>
      <c r="B2" s="155"/>
      <c r="C2" s="155"/>
      <c r="E2" s="29">
        <v>19</v>
      </c>
      <c r="F2" s="83" t="s">
        <v>89</v>
      </c>
      <c r="G2" s="83"/>
      <c r="H2" s="83"/>
      <c r="I2" s="83"/>
      <c r="J2" s="83"/>
      <c r="K2" s="83"/>
      <c r="L2" s="83"/>
      <c r="M2" s="83"/>
      <c r="N2" s="83"/>
      <c r="O2" s="4"/>
    </row>
    <row r="3" spans="1:15" s="3" customFormat="1" ht="15" customHeight="1">
      <c r="A3" s="155"/>
      <c r="B3" s="155"/>
      <c r="C3" s="155"/>
      <c r="E3" s="30"/>
      <c r="F3" s="83" t="s">
        <v>229</v>
      </c>
      <c r="G3" s="83"/>
      <c r="H3" s="83"/>
      <c r="I3" s="83"/>
      <c r="J3" s="83"/>
      <c r="K3" s="83"/>
      <c r="L3" s="83"/>
      <c r="M3" s="83"/>
      <c r="N3" s="83"/>
      <c r="O3" s="83"/>
    </row>
    <row r="4" spans="1:15" s="3" customFormat="1" ht="15" customHeight="1">
      <c r="A4" s="155"/>
      <c r="B4" s="155"/>
      <c r="C4" s="155"/>
      <c r="E4" s="31">
        <v>39</v>
      </c>
      <c r="F4" s="83" t="s">
        <v>90</v>
      </c>
      <c r="G4" s="83"/>
      <c r="H4" s="83"/>
      <c r="I4" s="83"/>
      <c r="J4" s="83"/>
      <c r="K4" s="83"/>
      <c r="L4" s="83"/>
      <c r="M4" s="83"/>
      <c r="N4" s="83"/>
      <c r="O4" s="83"/>
    </row>
    <row r="5" spans="1:14" s="3" customFormat="1" ht="15" customHeight="1">
      <c r="A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0" customFormat="1" ht="15">
      <c r="A6" s="5" t="s">
        <v>0</v>
      </c>
      <c r="B6" s="6" t="s">
        <v>1</v>
      </c>
      <c r="C6" s="6" t="s">
        <v>2</v>
      </c>
      <c r="D6" s="7" t="s">
        <v>3</v>
      </c>
      <c r="E6" s="32">
        <v>2015</v>
      </c>
      <c r="F6" s="32">
        <v>2016</v>
      </c>
      <c r="G6" s="32">
        <v>2017</v>
      </c>
      <c r="H6" s="8" t="s">
        <v>4</v>
      </c>
      <c r="I6" s="8" t="s">
        <v>7</v>
      </c>
      <c r="J6" s="8" t="s">
        <v>5</v>
      </c>
      <c r="K6" s="8" t="s">
        <v>6</v>
      </c>
      <c r="L6" s="8" t="s">
        <v>228</v>
      </c>
      <c r="M6" s="8" t="s">
        <v>8</v>
      </c>
      <c r="N6" s="9">
        <v>2018</v>
      </c>
    </row>
    <row r="7" spans="1:14" ht="15">
      <c r="A7" s="1" t="s">
        <v>9</v>
      </c>
      <c r="B7" s="2" t="s">
        <v>236</v>
      </c>
      <c r="C7" s="2" t="s">
        <v>237</v>
      </c>
      <c r="D7" s="2" t="str">
        <f aca="true" t="shared" si="0" ref="D7:D39">B7&amp;" / "&amp;C7</f>
        <v>Alison Troosters / Absolut Bey</v>
      </c>
      <c r="E7" s="91"/>
      <c r="F7" s="26"/>
      <c r="G7" s="26"/>
      <c r="H7" s="25">
        <f>SUMIF(Lichtaart!$D$15:$D$34,Ini!D7,Lichtaart!$H$15:$H$34)</f>
        <v>0</v>
      </c>
      <c r="I7" s="26">
        <f>SUMIF(Lille!$D$15:$D$34,Ini!D7,Lille!$H$15:$H$34)</f>
        <v>0</v>
      </c>
      <c r="J7" s="26">
        <f>SUMIF(Ramillies!$D$15:$D$34,Ini!D7,Ramillies!$H$15:$H$34)</f>
        <v>4</v>
      </c>
      <c r="K7" s="26">
        <f>SUMIF(Westerlo!$D$15:$D$34,Ini!$D7,Westerlo!$H$15:$H$34)</f>
        <v>4</v>
      </c>
      <c r="L7" s="26">
        <f>SUMIF(Hannut!$D$15:$D$34,Ini!$D7,Hannut!$H$15:$H$34)</f>
        <v>4</v>
      </c>
      <c r="M7" s="89">
        <f>SUMIF('St Niklaas'!$D$15:$D$34,Ini!$D7,'St Niklaas'!$H$15:$H$34)</f>
        <v>1</v>
      </c>
      <c r="N7" s="15">
        <f>SUM(G7:M7)</f>
        <v>13</v>
      </c>
    </row>
    <row r="8" spans="1:14" ht="15">
      <c r="A8" s="1" t="s">
        <v>9</v>
      </c>
      <c r="B8" s="2" t="s">
        <v>28</v>
      </c>
      <c r="C8" s="2" t="s">
        <v>29</v>
      </c>
      <c r="D8" s="2" t="str">
        <f t="shared" si="0"/>
        <v>Alysson Chabotier / Isham de Croissart</v>
      </c>
      <c r="E8" s="91"/>
      <c r="F8" s="26"/>
      <c r="G8" s="26">
        <v>1</v>
      </c>
      <c r="H8" s="25">
        <f>SUMIF(Lichtaart!$D$15:$D$34,Ini!D8,Lichtaart!$H$15:$H$34)</f>
        <v>0</v>
      </c>
      <c r="I8" s="26">
        <f>SUMIF(Lille!$D$15:$D$34,Ini!D8,Lille!$H$15:$H$34)</f>
        <v>0</v>
      </c>
      <c r="J8" s="26">
        <f>SUMIF(Ramillies!$D$15:$D$34,Ini!D8,Ramillies!$H$15:$H$34)</f>
        <v>0</v>
      </c>
      <c r="K8" s="26">
        <f>SUMIF(Westerlo!$D$15:$D$34,Ini!$D8,Westerlo!$H$15:$H$34)</f>
        <v>0</v>
      </c>
      <c r="L8" s="26">
        <f>SUMIF(Hannut!$D$15:$D$34,Ini!$D8,Hannut!$H$15:$H$34)</f>
        <v>0</v>
      </c>
      <c r="M8" s="89">
        <f>SUMIF('St Niklaas'!$D$15:$D$34,Ini!$D8,'St Niklaas'!$H$15:$H$34)</f>
        <v>0</v>
      </c>
      <c r="N8" s="15">
        <f>SUM(G8:M8)</f>
        <v>1</v>
      </c>
    </row>
    <row r="9" spans="1:14" ht="15">
      <c r="A9" s="1" t="s">
        <v>9</v>
      </c>
      <c r="B9" s="2" t="s">
        <v>92</v>
      </c>
      <c r="C9" s="2" t="s">
        <v>54</v>
      </c>
      <c r="D9" s="2" t="str">
        <f t="shared" si="0"/>
        <v>Anne-Mie Maes / Elektro J</v>
      </c>
      <c r="E9" s="91">
        <v>3</v>
      </c>
      <c r="F9" s="26">
        <v>22</v>
      </c>
      <c r="G9" s="35">
        <v>22</v>
      </c>
      <c r="H9" s="25">
        <f>SUMIF(Lichtaart!$D$15:$D$34,Ini!D9,Lichtaart!$H$15:$H$34)</f>
        <v>0</v>
      </c>
      <c r="I9" s="26">
        <f>SUMIF(Lille!$D$15:$D$34,Ini!D9,Lille!$H$15:$H$34)</f>
        <v>0</v>
      </c>
      <c r="J9" s="26">
        <f>SUMIF(Ramillies!$D$15:$D$34,Ini!D9,Ramillies!$H$15:$H$34)</f>
        <v>0</v>
      </c>
      <c r="K9" s="26">
        <f>SUMIF(Westerlo!$D$15:$D$34,Ini!$D9,Westerlo!$H$15:$H$34)</f>
        <v>0</v>
      </c>
      <c r="L9" s="26">
        <f>SUMIF(Hannut!$D$15:$D$34,Ini!$D9,Hannut!$H$15:$H$34)</f>
        <v>0</v>
      </c>
      <c r="M9" s="89">
        <f>SUMIF('St Niklaas'!$D$15:$D$34,Ini!$D9,'St Niklaas'!$H$15:$H$34)</f>
        <v>0</v>
      </c>
      <c r="N9" s="44">
        <f>SUM(G9:M9)</f>
        <v>22</v>
      </c>
    </row>
    <row r="10" spans="1:14" ht="15">
      <c r="A10" s="1" t="s">
        <v>9</v>
      </c>
      <c r="B10" s="2" t="s">
        <v>93</v>
      </c>
      <c r="C10" s="2" t="s">
        <v>94</v>
      </c>
      <c r="D10" s="2" t="str">
        <f t="shared" si="0"/>
        <v>Athur de Veirman / Misstik</v>
      </c>
      <c r="E10" s="91">
        <v>8</v>
      </c>
      <c r="F10" s="35">
        <v>8</v>
      </c>
      <c r="G10" s="35">
        <v>8</v>
      </c>
      <c r="H10" s="25">
        <f>SUMIF(Lichtaart!$D$15:$D$34,Ini!D10,Lichtaart!$H$15:$H$34)</f>
        <v>0</v>
      </c>
      <c r="I10" s="26">
        <f>SUMIF(Lille!$D$15:$D$34,Ini!D10,Lille!$H$15:$H$34)</f>
        <v>0</v>
      </c>
      <c r="J10" s="26">
        <f>SUMIF(Ramillies!$D$15:$D$34,Ini!D10,Ramillies!$H$15:$H$34)</f>
        <v>0</v>
      </c>
      <c r="K10" s="26">
        <f>SUMIF(Westerlo!$D$15:$D$34,Ini!$D10,Westerlo!$H$15:$H$34)</f>
        <v>0</v>
      </c>
      <c r="L10" s="26">
        <f>SUMIF(Hannut!$D$15:$D$34,Ini!$D10,Hannut!$H$15:$H$34)</f>
        <v>0</v>
      </c>
      <c r="M10" s="89">
        <f>SUMIF('St Niklaas'!$D$15:$D$34,Ini!$D10,'St Niklaas'!$H$15:$H$34)</f>
        <v>0</v>
      </c>
      <c r="N10" s="15">
        <f aca="true" t="shared" si="1" ref="N10:N75">SUM(G10:M10)</f>
        <v>8</v>
      </c>
    </row>
    <row r="11" spans="1:14" ht="15">
      <c r="A11" s="1" t="s">
        <v>9</v>
      </c>
      <c r="B11" s="2" t="s">
        <v>95</v>
      </c>
      <c r="C11" s="2" t="s">
        <v>96</v>
      </c>
      <c r="D11" s="2" t="str">
        <f t="shared" si="0"/>
        <v>Camille Montanaro / Diseree</v>
      </c>
      <c r="E11" s="92"/>
      <c r="F11" s="26">
        <v>3</v>
      </c>
      <c r="G11" s="35">
        <v>3</v>
      </c>
      <c r="H11" s="25">
        <f>SUMIF(Lichtaart!$D$15:$D$34,Ini!D11,Lichtaart!$H$15:$H$34)</f>
        <v>0</v>
      </c>
      <c r="I11" s="26">
        <f>SUMIF(Lille!$D$15:$D$34,Ini!D11,Lille!$H$15:$H$34)</f>
        <v>0</v>
      </c>
      <c r="J11" s="26">
        <f>SUMIF(Ramillies!$D$15:$D$34,Ini!D11,Ramillies!$H$15:$H$34)</f>
        <v>0</v>
      </c>
      <c r="K11" s="26">
        <f>SUMIF(Westerlo!$D$15:$D$34,Ini!$D11,Westerlo!$H$15:$H$34)</f>
        <v>0</v>
      </c>
      <c r="L11" s="26">
        <f>SUMIF(Hannut!$D$15:$D$34,Ini!$D11,Hannut!$H$15:$H$34)</f>
        <v>0</v>
      </c>
      <c r="M11" s="89">
        <f>SUMIF('St Niklaas'!$D$15:$D$34,Ini!$D11,'St Niklaas'!$H$15:$H$34)</f>
        <v>0</v>
      </c>
      <c r="N11" s="15">
        <f t="shared" si="1"/>
        <v>3</v>
      </c>
    </row>
    <row r="12" spans="1:14" ht="15">
      <c r="A12" s="1" t="s">
        <v>9</v>
      </c>
      <c r="B12" s="2" t="s">
        <v>52</v>
      </c>
      <c r="C12" s="2" t="s">
        <v>35</v>
      </c>
      <c r="D12" s="2" t="str">
        <f t="shared" si="0"/>
        <v>Caroline Heraly / Circé de Croissart</v>
      </c>
      <c r="E12" s="92"/>
      <c r="F12" s="26">
        <v>5</v>
      </c>
      <c r="G12" s="26">
        <v>11</v>
      </c>
      <c r="H12" s="25">
        <f>SUMIF(Lichtaart!$D$15:$D$34,Ini!D12,Lichtaart!$H$15:$H$34)</f>
        <v>0</v>
      </c>
      <c r="I12" s="26">
        <f>SUMIF(Lille!$D$15:$D$34,Ini!D12,Lille!$H$15:$H$34)</f>
        <v>0</v>
      </c>
      <c r="J12" s="26">
        <f>SUMIF(Ramillies!$D$15:$D$34,Ini!D12,Ramillies!$H$15:$H$34)</f>
        <v>0</v>
      </c>
      <c r="K12" s="26">
        <f>SUMIF(Westerlo!$D$15:$D$34,Ini!$D12,Westerlo!$H$15:$H$34)</f>
        <v>0</v>
      </c>
      <c r="L12" s="26">
        <f>SUMIF(Hannut!$D$15:$D$34,Ini!$D12,Hannut!$H$15:$H$34)</f>
        <v>0</v>
      </c>
      <c r="M12" s="89">
        <f>SUMIF('St Niklaas'!$D$15:$D$34,Ini!$D12,'St Niklaas'!$H$15:$H$34)</f>
        <v>0</v>
      </c>
      <c r="N12" s="15">
        <f t="shared" si="1"/>
        <v>11</v>
      </c>
    </row>
    <row r="13" spans="1:14" ht="15">
      <c r="A13" s="1" t="s">
        <v>9</v>
      </c>
      <c r="B13" s="2" t="s">
        <v>52</v>
      </c>
      <c r="C13" s="2" t="s">
        <v>31</v>
      </c>
      <c r="D13" s="2" t="str">
        <f t="shared" si="0"/>
        <v>Caroline Heraly / Kisha de Croissart</v>
      </c>
      <c r="E13" s="91">
        <v>12</v>
      </c>
      <c r="F13" s="35">
        <v>12</v>
      </c>
      <c r="G13" s="35">
        <v>12</v>
      </c>
      <c r="H13" s="25">
        <f>SUMIF(Lichtaart!$D$15:$D$34,Ini!D13,Lichtaart!$H$15:$H$34)</f>
        <v>0</v>
      </c>
      <c r="I13" s="26">
        <f>SUMIF(Lille!$D$15:$D$34,Ini!D13,Lille!$H$15:$H$34)</f>
        <v>0</v>
      </c>
      <c r="J13" s="26">
        <f>SUMIF(Ramillies!$D$15:$D$34,Ini!D13,Ramillies!$H$15:$H$34)</f>
        <v>0</v>
      </c>
      <c r="K13" s="26">
        <f>SUMIF(Westerlo!$D$15:$D$34,Ini!$D13,Westerlo!$H$15:$H$34)</f>
        <v>0</v>
      </c>
      <c r="L13" s="26">
        <f>SUMIF(Hannut!$D$15:$D$34,Ini!$D13,Hannut!$H$15:$H$34)</f>
        <v>0</v>
      </c>
      <c r="M13" s="89">
        <f>SUMIF('St Niklaas'!$D$15:$D$34,Ini!$D13,'St Niklaas'!$H$15:$H$34)</f>
        <v>0</v>
      </c>
      <c r="N13" s="15">
        <f t="shared" si="1"/>
        <v>12</v>
      </c>
    </row>
    <row r="14" spans="1:14" ht="15">
      <c r="A14" s="1" t="s">
        <v>9</v>
      </c>
      <c r="B14" s="2" t="s">
        <v>13</v>
      </c>
      <c r="C14" s="2" t="s">
        <v>29</v>
      </c>
      <c r="D14" s="2" t="str">
        <f t="shared" si="0"/>
        <v>Caroline Jacoby / Isham de Croissart</v>
      </c>
      <c r="E14" s="91">
        <v>8</v>
      </c>
      <c r="F14" s="26">
        <v>9</v>
      </c>
      <c r="G14" s="35">
        <v>9</v>
      </c>
      <c r="H14" s="25">
        <f>SUMIF(Lichtaart!$D$15:$D$34,Ini!D14,Lichtaart!$H$15:$H$34)</f>
        <v>0</v>
      </c>
      <c r="I14" s="26">
        <f>SUMIF(Lille!$D$15:$D$34,Ini!D14,Lille!$H$15:$H$34)</f>
        <v>0</v>
      </c>
      <c r="J14" s="26">
        <f>SUMIF(Ramillies!$D$15:$D$34,Ini!D14,Ramillies!$H$15:$H$34)</f>
        <v>0</v>
      </c>
      <c r="K14" s="26">
        <f>SUMIF(Westerlo!$D$15:$D$34,Ini!$D14,Westerlo!$H$15:$H$34)</f>
        <v>0</v>
      </c>
      <c r="L14" s="26">
        <f>SUMIF(Hannut!$D$15:$D$34,Ini!$D14,Hannut!$H$15:$H$34)</f>
        <v>0</v>
      </c>
      <c r="M14" s="89">
        <f>SUMIF('St Niklaas'!$D$15:$D$34,Ini!$D14,'St Niklaas'!$H$15:$H$34)</f>
        <v>0</v>
      </c>
      <c r="N14" s="15">
        <f t="shared" si="1"/>
        <v>9</v>
      </c>
    </row>
    <row r="15" spans="1:14" ht="15">
      <c r="A15" s="1" t="s">
        <v>9</v>
      </c>
      <c r="B15" s="2" t="s">
        <v>13</v>
      </c>
      <c r="C15" s="2" t="s">
        <v>14</v>
      </c>
      <c r="D15" s="2" t="str">
        <f t="shared" si="0"/>
        <v>Caroline Jacoby / Miss Victory de Croissart</v>
      </c>
      <c r="E15" s="93">
        <v>4</v>
      </c>
      <c r="F15" s="26">
        <v>11</v>
      </c>
      <c r="G15" s="26">
        <v>31</v>
      </c>
      <c r="H15" s="25">
        <f>SUMIF(Lichtaart!$D$15:$D$34,Ini!D15,Lichtaart!$H$15:$H$34)</f>
        <v>0</v>
      </c>
      <c r="I15" s="26">
        <f>SUMIF(Lille!$D$15:$D$34,Ini!D15,Lille!$H$15:$H$34)</f>
        <v>0</v>
      </c>
      <c r="J15" s="26">
        <f>SUMIF(Ramillies!$D$15:$D$34,Ini!D15,Ramillies!$H$15:$H$34)</f>
        <v>0</v>
      </c>
      <c r="K15" s="26">
        <f>SUMIF(Westerlo!$D$15:$D$34,Ini!$D15,Westerlo!$H$15:$H$34)</f>
        <v>0</v>
      </c>
      <c r="L15" s="26">
        <f>SUMIF(Hannut!$D$15:$D$34,Ini!$D15,Hannut!$H$15:$H$34)</f>
        <v>0</v>
      </c>
      <c r="M15" s="89">
        <f>SUMIF('St Niklaas'!$D$15:$D$34,Ini!$D15,'St Niklaas'!$H$15:$H$34)</f>
        <v>0</v>
      </c>
      <c r="N15" s="44">
        <f t="shared" si="1"/>
        <v>31</v>
      </c>
    </row>
    <row r="16" spans="1:14" ht="15">
      <c r="A16" s="1" t="s">
        <v>9</v>
      </c>
      <c r="B16" s="2" t="s">
        <v>13</v>
      </c>
      <c r="C16" s="2" t="s">
        <v>233</v>
      </c>
      <c r="D16" s="2" t="str">
        <f t="shared" si="0"/>
        <v>Caroline Jacoby / Miss Magic de Croissart</v>
      </c>
      <c r="E16" s="102"/>
      <c r="F16" s="26"/>
      <c r="G16" s="26"/>
      <c r="H16" s="101" t="s">
        <v>268</v>
      </c>
      <c r="I16" s="26">
        <f>SUMIF(Lille!$D$15:$D$34,Ini!D16,Lille!$H$15:$H$34)</f>
        <v>0</v>
      </c>
      <c r="J16" s="26">
        <f>SUMIF(Ramillies!$D$15:$D$34,Ini!D16,Ramillies!$H$15:$H$34)</f>
        <v>0</v>
      </c>
      <c r="K16" s="26">
        <f>SUMIF(Westerlo!$D$15:$D$34,Ini!$D16,Westerlo!$H$15:$H$34)</f>
        <v>0</v>
      </c>
      <c r="L16" s="26">
        <f>SUMIF(Hannut!$D$15:$D$34,Ini!$D16,Hannut!$H$15:$H$34)</f>
        <v>0</v>
      </c>
      <c r="M16" s="89">
        <f>SUMIF('St Niklaas'!$D$15:$D$34,Ini!$D16,'St Niklaas'!$H$15:$H$34)</f>
        <v>0</v>
      </c>
      <c r="N16" s="15">
        <f t="shared" si="1"/>
        <v>0</v>
      </c>
    </row>
    <row r="17" spans="1:14" ht="15">
      <c r="A17" s="1" t="s">
        <v>9</v>
      </c>
      <c r="B17" s="2" t="s">
        <v>13</v>
      </c>
      <c r="C17" s="2" t="s">
        <v>25</v>
      </c>
      <c r="D17" s="2" t="str">
        <f>B17&amp;" / "&amp;C17</f>
        <v>Caroline Jacoby / Ali Shadow de Croissart</v>
      </c>
      <c r="E17" s="102"/>
      <c r="F17" s="26"/>
      <c r="G17" s="26"/>
      <c r="H17" s="25">
        <f>SUMIF(Lichtaart!$D$15:$D$34,Ini!D17,Lichtaart!$H$15:$H$34)</f>
        <v>0</v>
      </c>
      <c r="I17" s="26">
        <f>SUMIF(Lille!$D$15:$D$34,Ini!D17,Lille!$H$15:$H$34)</f>
        <v>0</v>
      </c>
      <c r="J17" s="26">
        <f>SUMIF(Ramillies!$D$15:$D$34,Ini!D17,Ramillies!$H$15:$H$34)</f>
        <v>0</v>
      </c>
      <c r="K17" s="26">
        <f>SUMIF(Westerlo!$D$15:$D$34,Ini!$D17,Westerlo!$H$15:$H$34)</f>
        <v>1</v>
      </c>
      <c r="L17" s="26">
        <f>SUMIF(Hannut!$D$15:$D$34,Ini!$D17,Hannut!$H$15:$H$34)</f>
        <v>4</v>
      </c>
      <c r="M17" s="89">
        <f>SUMIF('St Niklaas'!$D$15:$D$34,Ini!$D17,'St Niklaas'!$H$15:$H$34)</f>
        <v>0</v>
      </c>
      <c r="N17" s="15">
        <f t="shared" si="1"/>
        <v>5</v>
      </c>
    </row>
    <row r="18" spans="1:14" ht="15">
      <c r="A18" s="1" t="s">
        <v>9</v>
      </c>
      <c r="B18" s="2" t="s">
        <v>99</v>
      </c>
      <c r="C18" s="2" t="s">
        <v>25</v>
      </c>
      <c r="D18" s="2" t="str">
        <f t="shared" si="0"/>
        <v>Caroline Ribonnet / Ali Shadow de Croissart</v>
      </c>
      <c r="E18" s="93">
        <v>24</v>
      </c>
      <c r="F18" s="26">
        <v>25</v>
      </c>
      <c r="G18" s="26">
        <v>29</v>
      </c>
      <c r="H18" s="25">
        <f>SUMIF(Lichtaart!$D$15:$D$34,Ini!D18,Lichtaart!$H$15:$H$34)</f>
        <v>0</v>
      </c>
      <c r="I18" s="26">
        <f>SUMIF(Lille!$D$15:$D$34,Ini!D18,Lille!$H$15:$H$34)</f>
        <v>0</v>
      </c>
      <c r="J18" s="26">
        <f>SUMIF(Ramillies!$D$15:$D$34,Ini!D18,Ramillies!$H$15:$H$34)</f>
        <v>0</v>
      </c>
      <c r="K18" s="26">
        <f>SUMIF(Westerlo!$D$15:$D$34,Ini!$D18,Westerlo!$H$15:$H$34)</f>
        <v>0</v>
      </c>
      <c r="L18" s="26">
        <f>SUMIF(Hannut!$D$15:$D$34,Ini!$D18,Hannut!$H$15:$H$34)</f>
        <v>0</v>
      </c>
      <c r="M18" s="89">
        <f>SUMIF('St Niklaas'!$D$15:$D$34,Ini!$D18,'St Niklaas'!$H$15:$H$34)</f>
        <v>0</v>
      </c>
      <c r="N18" s="44">
        <f t="shared" si="1"/>
        <v>29</v>
      </c>
    </row>
    <row r="19" spans="1:14" ht="15">
      <c r="A19" s="1" t="s">
        <v>9</v>
      </c>
      <c r="B19" s="2" t="s">
        <v>100</v>
      </c>
      <c r="C19" s="2" t="s">
        <v>29</v>
      </c>
      <c r="D19" s="2" t="str">
        <f t="shared" si="0"/>
        <v>Céline Van der Merckt / Isham de Croissart</v>
      </c>
      <c r="E19" s="91">
        <v>13</v>
      </c>
      <c r="F19" s="26">
        <v>21</v>
      </c>
      <c r="G19" s="35">
        <v>21</v>
      </c>
      <c r="H19" s="25">
        <f>SUMIF(Lichtaart!$D$15:$D$34,Ini!D19,Lichtaart!$H$15:$H$34)</f>
        <v>0</v>
      </c>
      <c r="I19" s="26">
        <f>SUMIF(Lille!$D$15:$D$34,Ini!D19,Lille!$H$15:$H$34)</f>
        <v>0</v>
      </c>
      <c r="J19" s="26">
        <f>SUMIF(Ramillies!$D$15:$D$34,Ini!D19,Ramillies!$H$15:$H$34)</f>
        <v>0</v>
      </c>
      <c r="K19" s="26">
        <f>SUMIF(Westerlo!$D$15:$D$34,Ini!$D19,Westerlo!$H$15:$H$34)</f>
        <v>2</v>
      </c>
      <c r="L19" s="26">
        <f>SUMIF(Hannut!$D$15:$D$34,Ini!$D19,Hannut!$H$15:$H$34)</f>
        <v>0</v>
      </c>
      <c r="M19" s="89">
        <f>SUMIF('St Niklaas'!$D$15:$D$34,Ini!$D19,'St Niklaas'!$H$15:$H$34)</f>
        <v>0</v>
      </c>
      <c r="N19" s="44">
        <f t="shared" si="1"/>
        <v>23</v>
      </c>
    </row>
    <row r="20" spans="1:14" ht="15">
      <c r="A20" s="1" t="s">
        <v>9</v>
      </c>
      <c r="B20" s="2" t="s">
        <v>44</v>
      </c>
      <c r="C20" s="2" t="s">
        <v>18</v>
      </c>
      <c r="D20" s="2" t="str">
        <f t="shared" si="0"/>
        <v>Dana Leclercq / Golden Eyes de Croissart</v>
      </c>
      <c r="E20" s="92"/>
      <c r="F20" s="26">
        <v>1</v>
      </c>
      <c r="G20" s="35">
        <v>1</v>
      </c>
      <c r="H20" s="25">
        <f>SUMIF(Lichtaart!$D$15:$D$34,Ini!D20,Lichtaart!$H$15:$H$34)</f>
        <v>0</v>
      </c>
      <c r="I20" s="26">
        <f>SUMIF(Lille!$D$15:$D$34,Ini!D20,Lille!$H$15:$H$34)</f>
        <v>0</v>
      </c>
      <c r="J20" s="26">
        <f>SUMIF(Ramillies!$D$15:$D$34,Ini!D20,Ramillies!$H$15:$H$34)</f>
        <v>0</v>
      </c>
      <c r="K20" s="26">
        <f>SUMIF(Westerlo!$D$15:$D$34,Ini!$D20,Westerlo!$H$15:$H$34)</f>
        <v>0</v>
      </c>
      <c r="L20" s="26">
        <f>SUMIF(Hannut!$D$15:$D$34,Ini!$D20,Hannut!$H$15:$H$34)</f>
        <v>0</v>
      </c>
      <c r="M20" s="89">
        <f>SUMIF('St Niklaas'!$D$15:$D$34,Ini!$D20,'St Niklaas'!$H$15:$H$34)</f>
        <v>0</v>
      </c>
      <c r="N20" s="15">
        <f t="shared" si="1"/>
        <v>1</v>
      </c>
    </row>
    <row r="21" spans="1:14" ht="15">
      <c r="A21" s="1" t="s">
        <v>9</v>
      </c>
      <c r="B21" s="2" t="s">
        <v>271</v>
      </c>
      <c r="C21" s="2" t="s">
        <v>272</v>
      </c>
      <c r="D21" s="2" t="str">
        <f>B21&amp;" / "&amp;C21</f>
        <v>Dominique De Blanger / Amalia d’Apdeco</v>
      </c>
      <c r="E21" s="91"/>
      <c r="F21" s="26"/>
      <c r="G21" s="26"/>
      <c r="H21" s="25">
        <f>SUMIF(Lichtaart!$D$15:$D$34,Ini!D21,Lichtaart!$H$15:$H$34)</f>
        <v>0</v>
      </c>
      <c r="I21" s="26">
        <f>SUMIF(Lille!$D$15:$D$34,Ini!D21,Lille!$H$15:$H$34)</f>
        <v>1</v>
      </c>
      <c r="J21" s="26">
        <f>SUMIF(Ramillies!$D$15:$D$34,Ini!D21,Ramillies!$H$15:$H$34)</f>
        <v>0</v>
      </c>
      <c r="K21" s="26">
        <f>SUMIF(Westerlo!$D$15:$D$34,Ini!$D21,Westerlo!$H$15:$H$34)</f>
        <v>0</v>
      </c>
      <c r="L21" s="26">
        <f>SUMIF(Hannut!$D$15:$D$34,Ini!$D21,Hannut!$H$15:$H$34)</f>
        <v>0</v>
      </c>
      <c r="M21" s="89">
        <f>SUMIF('St Niklaas'!$D$15:$D$34,Ini!$D21,'St Niklaas'!$H$15:$H$34)</f>
        <v>0</v>
      </c>
      <c r="N21" s="15">
        <f>SUM(G21:M21)</f>
        <v>1</v>
      </c>
    </row>
    <row r="22" spans="1:14" ht="15">
      <c r="A22" s="1" t="s">
        <v>9</v>
      </c>
      <c r="B22" s="2" t="s">
        <v>21</v>
      </c>
      <c r="C22" s="2" t="s">
        <v>22</v>
      </c>
      <c r="D22" s="2" t="str">
        <f t="shared" si="0"/>
        <v>Dominique De Winter / Shatano</v>
      </c>
      <c r="E22" s="91"/>
      <c r="F22" s="26"/>
      <c r="G22" s="26">
        <v>18</v>
      </c>
      <c r="H22" s="25">
        <f>SUMIF(Lichtaart!$D$15:$D$34,Ini!D22,Lichtaart!$H$15:$H$34)</f>
        <v>0</v>
      </c>
      <c r="I22" s="26">
        <f>SUMIF(Lille!$D$15:$D$34,Ini!D22,Lille!$H$15:$H$34)</f>
        <v>5</v>
      </c>
      <c r="J22" s="26">
        <f>SUMIF(Ramillies!$D$15:$D$34,Ini!D22,Ramillies!$H$15:$H$34)</f>
        <v>2</v>
      </c>
      <c r="K22" s="26">
        <f>SUMIF(Westerlo!$D$15:$D$34,Ini!$D22,Westerlo!$H$15:$H$34)</f>
        <v>5</v>
      </c>
      <c r="L22" s="26">
        <f>SUMIF(Hannut!$D$15:$D$34,Ini!$D22,Hannut!$H$15:$H$34)</f>
        <v>4</v>
      </c>
      <c r="M22" s="89">
        <f>SUMIF('St Niklaas'!$D$15:$D$34,Ini!$D22,'St Niklaas'!$H$15:$H$34)</f>
        <v>3</v>
      </c>
      <c r="N22" s="15">
        <f t="shared" si="1"/>
        <v>37</v>
      </c>
    </row>
    <row r="23" spans="1:14" ht="15">
      <c r="A23" s="1" t="s">
        <v>9</v>
      </c>
      <c r="B23" s="2" t="s">
        <v>101</v>
      </c>
      <c r="C23" s="2" t="s">
        <v>102</v>
      </c>
      <c r="D23" s="2" t="str">
        <f t="shared" si="0"/>
        <v>Dorien Van Damme / E.M. Palmiro</v>
      </c>
      <c r="E23" s="91">
        <v>26</v>
      </c>
      <c r="F23" s="35">
        <v>26</v>
      </c>
      <c r="G23" s="35">
        <v>26</v>
      </c>
      <c r="H23" s="25">
        <f>SUMIF(Lichtaart!$D$15:$D$34,Ini!D23,Lichtaart!$H$15:$H$34)</f>
        <v>0</v>
      </c>
      <c r="I23" s="26">
        <f>SUMIF(Lille!$D$15:$D$34,Ini!D23,Lille!$H$15:$H$34)</f>
        <v>0</v>
      </c>
      <c r="J23" s="26">
        <f>SUMIF(Ramillies!$D$15:$D$34,Ini!D23,Ramillies!$H$15:$H$34)</f>
        <v>0</v>
      </c>
      <c r="K23" s="26">
        <f>SUMIF(Westerlo!$D$15:$D$34,Ini!$D23,Westerlo!$H$15:$H$34)</f>
        <v>0</v>
      </c>
      <c r="L23" s="26">
        <f>SUMIF(Hannut!$D$15:$D$34,Ini!$D23,Hannut!$H$15:$H$34)</f>
        <v>0</v>
      </c>
      <c r="M23" s="89">
        <f>SUMIF('St Niklaas'!$D$15:$D$34,Ini!$D23,'St Niklaas'!$H$15:$H$34)</f>
        <v>0</v>
      </c>
      <c r="N23" s="44">
        <f t="shared" si="1"/>
        <v>26</v>
      </c>
    </row>
    <row r="24" spans="1:14" ht="15">
      <c r="A24" s="1" t="s">
        <v>9</v>
      </c>
      <c r="B24" s="2" t="s">
        <v>101</v>
      </c>
      <c r="C24" s="2" t="s">
        <v>103</v>
      </c>
      <c r="D24" s="2" t="str">
        <f t="shared" si="0"/>
        <v>Dorien Van Damme / MJ El Popo</v>
      </c>
      <c r="E24" s="91">
        <v>17</v>
      </c>
      <c r="F24" s="35">
        <v>17</v>
      </c>
      <c r="G24" s="35">
        <v>17</v>
      </c>
      <c r="H24" s="25">
        <f>SUMIF(Lichtaart!$D$15:$D$34,Ini!D24,Lichtaart!$H$15:$H$34)</f>
        <v>0</v>
      </c>
      <c r="I24" s="26">
        <f>SUMIF(Lille!$D$15:$D$34,Ini!D24,Lille!$H$15:$H$34)</f>
        <v>0</v>
      </c>
      <c r="J24" s="26">
        <f>SUMIF(Ramillies!$D$15:$D$34,Ini!D24,Ramillies!$H$15:$H$34)</f>
        <v>0</v>
      </c>
      <c r="K24" s="26">
        <f>SUMIF(Westerlo!$D$15:$D$34,Ini!$D24,Westerlo!$H$15:$H$34)</f>
        <v>0</v>
      </c>
      <c r="L24" s="26">
        <f>SUMIF(Hannut!$D$15:$D$34,Ini!$D24,Hannut!$H$15:$H$34)</f>
        <v>0</v>
      </c>
      <c r="M24" s="89">
        <f>SUMIF('St Niklaas'!$D$15:$D$34,Ini!$D24,'St Niklaas'!$H$15:$H$34)</f>
        <v>0</v>
      </c>
      <c r="N24" s="15">
        <f t="shared" si="1"/>
        <v>17</v>
      </c>
    </row>
    <row r="25" spans="1:14" ht="15">
      <c r="A25" s="1" t="s">
        <v>9</v>
      </c>
      <c r="B25" s="2" t="s">
        <v>101</v>
      </c>
      <c r="C25" s="2" t="s">
        <v>104</v>
      </c>
      <c r="D25" s="2" t="str">
        <f t="shared" si="0"/>
        <v>Dorien Van Damme / HAB Valkarios</v>
      </c>
      <c r="E25" s="91">
        <v>2</v>
      </c>
      <c r="F25" s="35">
        <v>2</v>
      </c>
      <c r="G25" s="35">
        <v>2</v>
      </c>
      <c r="H25" s="25">
        <f>SUMIF(Lichtaart!$D$15:$D$34,Ini!D25,Lichtaart!$H$15:$H$34)</f>
        <v>0</v>
      </c>
      <c r="I25" s="26">
        <f>SUMIF(Lille!$D$15:$D$34,Ini!D25,Lille!$H$15:$H$34)</f>
        <v>0</v>
      </c>
      <c r="J25" s="26">
        <f>SUMIF(Ramillies!$D$15:$D$34,Ini!D25,Ramillies!$H$15:$H$34)</f>
        <v>0</v>
      </c>
      <c r="K25" s="26">
        <f>SUMIF(Westerlo!$D$15:$D$34,Ini!$D25,Westerlo!$H$15:$H$34)</f>
        <v>0</v>
      </c>
      <c r="L25" s="26">
        <f>SUMIF(Hannut!$D$15:$D$34,Ini!$D25,Hannut!$H$15:$H$34)</f>
        <v>0</v>
      </c>
      <c r="M25" s="89">
        <f>SUMIF('St Niklaas'!$D$15:$D$34,Ini!$D25,'St Niklaas'!$H$15:$H$34)</f>
        <v>0</v>
      </c>
      <c r="N25" s="15">
        <f t="shared" si="1"/>
        <v>2</v>
      </c>
    </row>
    <row r="26" spans="1:14" ht="15">
      <c r="A26" s="1" t="s">
        <v>9</v>
      </c>
      <c r="B26" s="2" t="s">
        <v>101</v>
      </c>
      <c r="C26" s="2" t="s">
        <v>105</v>
      </c>
      <c r="D26" s="2" t="str">
        <f t="shared" si="0"/>
        <v>Dorien Van Damme / Safir HB</v>
      </c>
      <c r="E26" s="91">
        <v>4</v>
      </c>
      <c r="F26" s="35">
        <v>4</v>
      </c>
      <c r="G26" s="35">
        <v>4</v>
      </c>
      <c r="H26" s="25">
        <f>SUMIF(Lichtaart!$D$15:$D$34,Ini!D26,Lichtaart!$H$15:$H$34)</f>
        <v>0</v>
      </c>
      <c r="I26" s="26">
        <f>SUMIF(Lille!$D$15:$D$34,Ini!D26,Lille!$H$15:$H$34)</f>
        <v>0</v>
      </c>
      <c r="J26" s="26">
        <f>SUMIF(Ramillies!$D$15:$D$34,Ini!D26,Ramillies!$H$15:$H$34)</f>
        <v>0</v>
      </c>
      <c r="K26" s="26">
        <f>SUMIF(Westerlo!$D$15:$D$34,Ini!$D26,Westerlo!$H$15:$H$34)</f>
        <v>0</v>
      </c>
      <c r="L26" s="26">
        <f>SUMIF(Hannut!$D$15:$D$34,Ini!$D26,Hannut!$H$15:$H$34)</f>
        <v>0</v>
      </c>
      <c r="M26" s="89">
        <f>SUMIF('St Niklaas'!$D$15:$D$34,Ini!$D26,'St Niklaas'!$H$15:$H$34)</f>
        <v>0</v>
      </c>
      <c r="N26" s="15">
        <f t="shared" si="1"/>
        <v>4</v>
      </c>
    </row>
    <row r="27" spans="1:14" ht="15">
      <c r="A27" s="1" t="s">
        <v>9</v>
      </c>
      <c r="B27" s="2" t="s">
        <v>281</v>
      </c>
      <c r="C27" s="2" t="s">
        <v>282</v>
      </c>
      <c r="D27" s="2" t="str">
        <f>B27&amp;" / "&amp;C27</f>
        <v>Dorothea De Wit / Thee Zain La</v>
      </c>
      <c r="E27" s="92"/>
      <c r="F27" s="26"/>
      <c r="G27" s="26"/>
      <c r="H27" s="25">
        <f>SUMIF(Lichtaart!$D$15:$D$34,Ini!D27,Lichtaart!$H$15:$H$34)</f>
        <v>0</v>
      </c>
      <c r="I27" s="26">
        <f>SUMIF(Lille!$D$15:$D$34,Ini!D27,Lille!$H$15:$H$34)</f>
        <v>0</v>
      </c>
      <c r="J27" s="26">
        <f>SUMIF(Ramillies!$D$15:$D$34,Ini!D27,Ramillies!$H$15:$H$34)</f>
        <v>0</v>
      </c>
      <c r="K27" s="26">
        <f>SUMIF(Westerlo!$D$15:$D$34,Ini!$D27,Westerlo!$H$15:$H$34)</f>
        <v>0</v>
      </c>
      <c r="L27" s="26">
        <f>SUMIF(Hannut!$D$15:$D$34,Ini!$D27,Hannut!$H$15:$H$34)</f>
        <v>0</v>
      </c>
      <c r="M27" s="89">
        <f>SUMIF('St Niklaas'!$D$15:$D$34,Ini!$D27,'St Niklaas'!$H$15:$H$34)</f>
        <v>0</v>
      </c>
      <c r="N27" s="15">
        <f>SUM(G27:M27)</f>
        <v>0</v>
      </c>
    </row>
    <row r="28" spans="1:14" ht="15">
      <c r="A28" s="1" t="s">
        <v>9</v>
      </c>
      <c r="B28" s="2" t="s">
        <v>26</v>
      </c>
      <c r="C28" s="2" t="s">
        <v>106</v>
      </c>
      <c r="D28" s="2" t="str">
        <f t="shared" si="0"/>
        <v>Elise Clerbois / Antalia de Croissart</v>
      </c>
      <c r="E28" s="92"/>
      <c r="F28" s="26">
        <v>4</v>
      </c>
      <c r="G28" s="26">
        <v>8</v>
      </c>
      <c r="H28" s="25">
        <f>SUMIF(Lichtaart!$D$15:$D$34,Ini!D28,Lichtaart!$H$15:$H$34)</f>
        <v>0</v>
      </c>
      <c r="I28" s="26">
        <f>SUMIF(Lille!$D$15:$D$34,Ini!D28,Lille!$H$15:$H$34)</f>
        <v>0</v>
      </c>
      <c r="J28" s="26">
        <f>SUMIF(Ramillies!$D$15:$D$34,Ini!D28,Ramillies!$H$15:$H$34)</f>
        <v>0</v>
      </c>
      <c r="K28" s="26">
        <f>SUMIF(Westerlo!$D$15:$D$34,Ini!$D28,Westerlo!$H$15:$H$34)</f>
        <v>0</v>
      </c>
      <c r="L28" s="26">
        <f>SUMIF(Hannut!$D$15:$D$34,Ini!$D28,Hannut!$H$15:$H$34)</f>
        <v>0</v>
      </c>
      <c r="M28" s="89">
        <f>SUMIF('St Niklaas'!$D$15:$D$34,Ini!$D28,'St Niklaas'!$H$15:$H$34)</f>
        <v>0</v>
      </c>
      <c r="N28" s="15">
        <f t="shared" si="1"/>
        <v>8</v>
      </c>
    </row>
    <row r="29" spans="1:14" ht="15">
      <c r="A29" s="1" t="s">
        <v>9</v>
      </c>
      <c r="B29" s="2" t="s">
        <v>26</v>
      </c>
      <c r="C29" s="2" t="s">
        <v>27</v>
      </c>
      <c r="D29" s="2" t="str">
        <f t="shared" si="0"/>
        <v>Elise Clerbois / Al Zafir de Croissart</v>
      </c>
      <c r="E29" s="92"/>
      <c r="F29" s="26"/>
      <c r="G29" s="26">
        <v>7</v>
      </c>
      <c r="H29" s="25">
        <f>SUMIF(Lichtaart!$D$15:$D$34,Ini!D29,Lichtaart!$H$15:$H$34)</f>
        <v>0</v>
      </c>
      <c r="I29" s="26">
        <f>SUMIF(Lille!$D$15:$D$34,Ini!D29,Lille!$H$15:$H$34)</f>
        <v>0</v>
      </c>
      <c r="J29" s="26">
        <f>SUMIF(Ramillies!$D$15:$D$34,Ini!D29,Ramillies!$H$15:$H$34)</f>
        <v>0</v>
      </c>
      <c r="K29" s="26">
        <f>SUMIF(Westerlo!$D$15:$D$34,Ini!$D29,Westerlo!$H$15:$H$34)</f>
        <v>0</v>
      </c>
      <c r="L29" s="26">
        <f>SUMIF(Hannut!$D$15:$D$34,Ini!$D29,Hannut!$H$15:$H$34)</f>
        <v>0</v>
      </c>
      <c r="M29" s="89">
        <f>SUMIF('St Niklaas'!$D$15:$D$34,Ini!$D29,'St Niklaas'!$H$15:$H$34)</f>
        <v>0</v>
      </c>
      <c r="N29" s="15">
        <f t="shared" si="1"/>
        <v>7</v>
      </c>
    </row>
    <row r="30" spans="1:14" ht="15">
      <c r="A30" s="1" t="s">
        <v>9</v>
      </c>
      <c r="B30" s="2" t="s">
        <v>26</v>
      </c>
      <c r="C30" s="2" t="s">
        <v>107</v>
      </c>
      <c r="D30" s="2" t="str">
        <f t="shared" si="0"/>
        <v>Elise Clerbois / Malia DE</v>
      </c>
      <c r="E30" s="91">
        <v>27</v>
      </c>
      <c r="F30" s="35">
        <v>27</v>
      </c>
      <c r="G30" s="35">
        <v>27</v>
      </c>
      <c r="H30" s="25">
        <f>SUMIF(Lichtaart!$D$15:$D$34,Ini!D30,Lichtaart!$H$15:$H$34)</f>
        <v>0</v>
      </c>
      <c r="I30" s="26">
        <f>SUMIF(Lille!$D$15:$D$34,Ini!D30,Lille!$H$15:$H$34)</f>
        <v>0</v>
      </c>
      <c r="J30" s="26">
        <f>SUMIF(Ramillies!$D$15:$D$34,Ini!D30,Ramillies!$H$15:$H$34)</f>
        <v>0</v>
      </c>
      <c r="K30" s="26">
        <f>SUMIF(Westerlo!$D$15:$D$34,Ini!$D30,Westerlo!$H$15:$H$34)</f>
        <v>0</v>
      </c>
      <c r="L30" s="26">
        <f>SUMIF(Hannut!$D$15:$D$34,Ini!$D30,Hannut!$H$15:$H$34)</f>
        <v>0</v>
      </c>
      <c r="M30" s="89">
        <f>SUMIF('St Niklaas'!$D$15:$D$34,Ini!$D30,'St Niklaas'!$H$15:$H$34)</f>
        <v>0</v>
      </c>
      <c r="N30" s="44">
        <f t="shared" si="1"/>
        <v>27</v>
      </c>
    </row>
    <row r="31" spans="1:14" ht="15">
      <c r="A31" s="1" t="s">
        <v>9</v>
      </c>
      <c r="B31" s="2" t="s">
        <v>273</v>
      </c>
      <c r="C31" s="2" t="s">
        <v>274</v>
      </c>
      <c r="D31" s="2" t="str">
        <f>B31&amp;" / "&amp;C31</f>
        <v>Fran Van Hese / Candruta d’Apdeco</v>
      </c>
      <c r="E31" s="92"/>
      <c r="F31" s="26"/>
      <c r="G31" s="26"/>
      <c r="H31" s="25">
        <f>SUMIF(Lichtaart!$D$15:$D$34,Ini!D31,Lichtaart!$H$15:$H$34)</f>
        <v>0</v>
      </c>
      <c r="I31" s="26">
        <f>SUMIF(Lille!$D$15:$D$34,Ini!D31,Lille!$H$15:$H$34)</f>
        <v>1</v>
      </c>
      <c r="J31" s="26">
        <f>SUMIF(Ramillies!$D$15:$D$34,Ini!D31,Ramillies!$H$15:$H$34)</f>
        <v>0</v>
      </c>
      <c r="K31" s="26">
        <f>SUMIF(Westerlo!$D$15:$D$34,Ini!$D31,Westerlo!$H$15:$H$34)</f>
        <v>0</v>
      </c>
      <c r="L31" s="26">
        <f>SUMIF(Hannut!$D$15:$D$34,Ini!$D31,Hannut!$H$15:$H$34)</f>
        <v>0</v>
      </c>
      <c r="M31" s="89">
        <f>SUMIF('St Niklaas'!$D$15:$D$34,Ini!$D31,'St Niklaas'!$H$15:$H$34)</f>
        <v>0</v>
      </c>
      <c r="N31" s="15">
        <f>SUM(G31:M31)</f>
        <v>1</v>
      </c>
    </row>
    <row r="32" spans="1:14" ht="15">
      <c r="A32" s="1" t="s">
        <v>9</v>
      </c>
      <c r="B32" s="2" t="s">
        <v>55</v>
      </c>
      <c r="C32" s="2" t="s">
        <v>108</v>
      </c>
      <c r="D32" s="2" t="str">
        <f t="shared" si="0"/>
        <v>Gautier Magnée / Al Zafir de Coissart</v>
      </c>
      <c r="E32" s="91">
        <v>8</v>
      </c>
      <c r="F32" s="35">
        <v>8</v>
      </c>
      <c r="G32" s="35">
        <v>8</v>
      </c>
      <c r="H32" s="25">
        <f>SUMIF(Lichtaart!$D$15:$D$34,Ini!D32,Lichtaart!$H$15:$H$34)</f>
        <v>0</v>
      </c>
      <c r="I32" s="26">
        <f>SUMIF(Lille!$D$15:$D$34,Ini!D32,Lille!$H$15:$H$34)</f>
        <v>0</v>
      </c>
      <c r="J32" s="26">
        <f>SUMIF(Ramillies!$D$15:$D$34,Ini!D32,Ramillies!$H$15:$H$34)</f>
        <v>0</v>
      </c>
      <c r="K32" s="26">
        <f>SUMIF(Westerlo!$D$15:$D$34,Ini!$D32,Westerlo!$H$15:$H$34)</f>
        <v>0</v>
      </c>
      <c r="L32" s="26">
        <f>SUMIF(Hannut!$D$15:$D$34,Ini!$D32,Hannut!$H$15:$H$34)</f>
        <v>0</v>
      </c>
      <c r="M32" s="89">
        <f>SUMIF('St Niklaas'!$D$15:$D$34,Ini!$D32,'St Niklaas'!$H$15:$H$34)</f>
        <v>0</v>
      </c>
      <c r="N32" s="15">
        <f t="shared" si="1"/>
        <v>8</v>
      </c>
    </row>
    <row r="33" spans="1:14" ht="15">
      <c r="A33" s="1" t="s">
        <v>9</v>
      </c>
      <c r="B33" s="2" t="s">
        <v>33</v>
      </c>
      <c r="C33" s="2" t="s">
        <v>285</v>
      </c>
      <c r="D33" s="2" t="str">
        <f>B33&amp;" / "&amp;C33</f>
        <v>Helene Henrotte / Anika de Croissart</v>
      </c>
      <c r="E33" s="91"/>
      <c r="F33" s="26"/>
      <c r="G33" s="26"/>
      <c r="H33" s="25">
        <f>SUMIF(Lichtaart!$D$15:$D$34,Ini!D33,Lichtaart!$H$15:$H$34)</f>
        <v>0</v>
      </c>
      <c r="I33" s="26">
        <f>SUMIF(Lille!$D$15:$D$34,Ini!D33,Lille!$H$15:$H$34)</f>
        <v>0</v>
      </c>
      <c r="J33" s="26">
        <f>SUMIF(Ramillies!$D$15:$D$34,Ini!D33,Ramillies!$H$15:$H$34)</f>
        <v>0</v>
      </c>
      <c r="K33" s="26">
        <f>SUMIF(Westerlo!$D$15:$D$34,Ini!$D33,Westerlo!$H$15:$H$34)</f>
        <v>1</v>
      </c>
      <c r="L33" s="26">
        <f>SUMIF(Hannut!$D$15:$D$34,Ini!$D33,Hannut!$H$15:$H$34)</f>
        <v>0</v>
      </c>
      <c r="M33" s="89">
        <f>SUMIF('St Niklaas'!$D$15:$D$34,Ini!$D33,'St Niklaas'!$H$15:$H$34)</f>
        <v>0</v>
      </c>
      <c r="N33" s="15">
        <f t="shared" si="1"/>
        <v>1</v>
      </c>
    </row>
    <row r="34" spans="1:14" ht="15">
      <c r="A34" s="1" t="s">
        <v>9</v>
      </c>
      <c r="B34" s="2" t="s">
        <v>33</v>
      </c>
      <c r="C34" s="2" t="s">
        <v>16</v>
      </c>
      <c r="D34" s="2" t="str">
        <f t="shared" si="0"/>
        <v>Helene Henrotte / Ayasha de Croissart</v>
      </c>
      <c r="E34" s="91">
        <v>15</v>
      </c>
      <c r="F34" s="26">
        <v>22</v>
      </c>
      <c r="G34" s="26">
        <v>29</v>
      </c>
      <c r="H34" s="25">
        <f>SUMIF(Lichtaart!$D$15:$D$34,Ini!D34,Lichtaart!$H$15:$H$34)</f>
        <v>0</v>
      </c>
      <c r="I34" s="26">
        <f>SUMIF(Lille!$D$15:$D$34,Ini!D34,Lille!$H$15:$H$34)</f>
        <v>0</v>
      </c>
      <c r="J34" s="26">
        <f>SUMIF(Ramillies!$D$15:$D$34,Ini!D34,Ramillies!$H$15:$H$34)</f>
        <v>0</v>
      </c>
      <c r="K34" s="26">
        <f>SUMIF(Westerlo!$D$15:$D$34,Ini!$D34,Westerlo!$H$15:$H$34)</f>
        <v>0</v>
      </c>
      <c r="L34" s="26">
        <f>SUMIF(Hannut!$D$15:$D$34,Ini!$D34,Hannut!$H$15:$H$34)</f>
        <v>0</v>
      </c>
      <c r="M34" s="89">
        <f>SUMIF('St Niklaas'!$D$15:$D$34,Ini!$D34,'St Niklaas'!$H$15:$H$34)</f>
        <v>0</v>
      </c>
      <c r="N34" s="44">
        <f>SUM(G34:M34)</f>
        <v>29</v>
      </c>
    </row>
    <row r="35" spans="1:14" ht="15">
      <c r="A35" s="1" t="s">
        <v>9</v>
      </c>
      <c r="B35" s="2" t="s">
        <v>238</v>
      </c>
      <c r="C35" s="2" t="s">
        <v>24</v>
      </c>
      <c r="D35" s="2" t="str">
        <f t="shared" si="0"/>
        <v>Inès Laurent / Bélisaire de Croissart</v>
      </c>
      <c r="E35" s="91"/>
      <c r="F35" s="26"/>
      <c r="G35" s="26"/>
      <c r="H35" s="25">
        <f>SUMIF(Lichtaart!$D$15:$D$34,Ini!D35,Lichtaart!$H$15:$H$34)</f>
        <v>2</v>
      </c>
      <c r="I35" s="26">
        <f>SUMIF(Lille!$D$15:$D$34,Ini!D35,Lille!$H$15:$H$34)</f>
        <v>0</v>
      </c>
      <c r="J35" s="26">
        <f>SUMIF(Ramillies!$D$15:$D$34,Ini!D35,Ramillies!$H$15:$H$34)</f>
        <v>0</v>
      </c>
      <c r="K35" s="26">
        <f>SUMIF(Westerlo!$D$15:$D$34,Ini!$D35,Westerlo!$H$15:$H$34)</f>
        <v>2</v>
      </c>
      <c r="L35" s="26">
        <f>SUMIF(Hannut!$D$15:$D$34,Ini!$D35,Hannut!$H$15:$H$34)</f>
        <v>3</v>
      </c>
      <c r="M35" s="89">
        <f>SUMIF('St Niklaas'!$D$15:$D$34,Ini!$D35,'St Niklaas'!$H$15:$H$34)</f>
        <v>0</v>
      </c>
      <c r="N35" s="15">
        <f t="shared" si="1"/>
        <v>7</v>
      </c>
    </row>
    <row r="36" spans="1:14" ht="15">
      <c r="A36" s="1" t="s">
        <v>9</v>
      </c>
      <c r="B36" s="2" t="s">
        <v>238</v>
      </c>
      <c r="C36" s="2" t="s">
        <v>291</v>
      </c>
      <c r="D36" s="2" t="str">
        <f>B36&amp;" / "&amp;C36</f>
        <v>Inès Laurent / Filou</v>
      </c>
      <c r="E36" s="91"/>
      <c r="F36" s="26"/>
      <c r="G36" s="26"/>
      <c r="H36" s="25">
        <f>SUMIF(Lichtaart!$D$15:$D$34,Ini!D36,Lichtaart!$H$15:$H$34)</f>
        <v>0</v>
      </c>
      <c r="I36" s="26">
        <f>SUMIF(Lille!$D$15:$D$34,Ini!D36,Lille!$H$15:$H$34)</f>
        <v>0</v>
      </c>
      <c r="J36" s="26">
        <f>SUMIF(Ramillies!$D$15:$D$34,Ini!D36,Ramillies!$H$15:$H$34)</f>
        <v>0</v>
      </c>
      <c r="K36" s="26">
        <f>SUMIF(Westerlo!$D$15:$D$34,Ini!$D36,Westerlo!$H$15:$H$34)</f>
        <v>0</v>
      </c>
      <c r="L36" s="26">
        <f>SUMIF(Hannut!$D$15:$D$34,Ini!$D36,Hannut!$H$15:$H$34)</f>
        <v>3</v>
      </c>
      <c r="M36" s="89">
        <f>SUMIF('St Niklaas'!$D$15:$D$34,Ini!$D36,'St Niklaas'!$H$15:$H$34)</f>
        <v>0</v>
      </c>
      <c r="N36" s="15">
        <f>SUM(G36:M36)</f>
        <v>3</v>
      </c>
    </row>
    <row r="37" spans="1:14" ht="15">
      <c r="A37" s="1" t="s">
        <v>9</v>
      </c>
      <c r="B37" s="2" t="s">
        <v>15</v>
      </c>
      <c r="C37" s="2" t="s">
        <v>16</v>
      </c>
      <c r="D37" s="2" t="str">
        <f t="shared" si="0"/>
        <v>Isabelle Vanpeteghem / Ayasha de Croissart</v>
      </c>
      <c r="E37" s="92"/>
      <c r="F37" s="26">
        <v>16</v>
      </c>
      <c r="G37" s="26">
        <v>36</v>
      </c>
      <c r="H37" s="25">
        <f>SUMIF(Lichtaart!$D$15:$D$34,Ini!D37,Lichtaart!$H$15:$H$34)</f>
        <v>0</v>
      </c>
      <c r="I37" s="26">
        <f>SUMIF(Lille!$D$15:$D$34,Ini!D37,Lille!$H$15:$H$34)</f>
        <v>0</v>
      </c>
      <c r="J37" s="26">
        <f>SUMIF(Ramillies!$D$15:$D$34,Ini!D37,Ramillies!$H$15:$H$34)</f>
        <v>0</v>
      </c>
      <c r="K37" s="26">
        <f>SUMIF(Westerlo!$D$15:$D$34,Ini!$D37,Westerlo!$H$15:$H$34)</f>
        <v>0</v>
      </c>
      <c r="L37" s="26">
        <f>SUMIF(Hannut!$D$15:$D$34,Ini!$D37,Hannut!$H$15:$H$34)</f>
        <v>0</v>
      </c>
      <c r="M37" s="89">
        <f>SUMIF('St Niklaas'!$D$15:$D$34,Ini!$D37,'St Niklaas'!$H$15:$H$34)</f>
        <v>0</v>
      </c>
      <c r="N37" s="44">
        <f t="shared" si="1"/>
        <v>36</v>
      </c>
    </row>
    <row r="38" spans="1:14" ht="15">
      <c r="A38" s="1" t="s">
        <v>9</v>
      </c>
      <c r="B38" s="2" t="s">
        <v>15</v>
      </c>
      <c r="C38" s="2" t="s">
        <v>230</v>
      </c>
      <c r="D38" s="2" t="str">
        <f t="shared" si="0"/>
        <v>Isabelle Vanpeteghem / Shanti de Croissart</v>
      </c>
      <c r="E38" s="92"/>
      <c r="F38" s="26"/>
      <c r="G38" s="26"/>
      <c r="H38" s="25">
        <f>SUMIF(Lichtaart!$D$15:$D$34,Ini!D38,Lichtaart!$H$15:$H$34)</f>
        <v>2</v>
      </c>
      <c r="I38" s="26">
        <f>SUMIF(Lille!$D$15:$D$34,Ini!D38,Lille!$H$15:$H$34)</f>
        <v>0</v>
      </c>
      <c r="J38" s="26">
        <f>SUMIF(Ramillies!$D$15:$D$34,Ini!D38,Ramillies!$H$15:$H$34)</f>
        <v>3</v>
      </c>
      <c r="K38" s="26">
        <f>SUMIF(Westerlo!$D$15:$D$34,Ini!$D38,Westerlo!$H$15:$H$34)</f>
        <v>4</v>
      </c>
      <c r="L38" s="26">
        <f>SUMIF(Hannut!$D$15:$D$34,Ini!$D38,Hannut!$H$15:$H$34)</f>
        <v>5</v>
      </c>
      <c r="M38" s="89">
        <f>SUMIF('St Niklaas'!$D$15:$D$34,Ini!$D38,'St Niklaas'!$H$15:$H$34)</f>
        <v>4</v>
      </c>
      <c r="N38" s="15">
        <f t="shared" si="1"/>
        <v>18</v>
      </c>
    </row>
    <row r="39" spans="1:14" ht="15">
      <c r="A39" s="1" t="s">
        <v>9</v>
      </c>
      <c r="B39" s="2" t="s">
        <v>110</v>
      </c>
      <c r="C39" s="2" t="s">
        <v>111</v>
      </c>
      <c r="D39" s="2" t="str">
        <f t="shared" si="0"/>
        <v>Janna Hahn / Hahdes Farahscha</v>
      </c>
      <c r="E39" s="92"/>
      <c r="F39" s="26">
        <v>6</v>
      </c>
      <c r="G39" s="35">
        <v>6</v>
      </c>
      <c r="H39" s="25">
        <f>SUMIF(Lichtaart!$D$15:$D$34,Ini!D39,Lichtaart!$H$15:$H$34)</f>
        <v>0</v>
      </c>
      <c r="I39" s="26">
        <f>SUMIF(Lille!$D$15:$D$34,Ini!D39,Lille!$H$15:$H$34)</f>
        <v>0</v>
      </c>
      <c r="J39" s="26">
        <f>SUMIF(Ramillies!$D$15:$D$34,Ini!D39,Ramillies!$H$15:$H$34)</f>
        <v>0</v>
      </c>
      <c r="K39" s="26">
        <f>SUMIF(Westerlo!$D$15:$D$34,Ini!$D39,Westerlo!$H$15:$H$34)</f>
        <v>0</v>
      </c>
      <c r="L39" s="26">
        <f>SUMIF(Hannut!$D$15:$D$34,Ini!$D39,Hannut!$H$15:$H$34)</f>
        <v>0</v>
      </c>
      <c r="M39" s="89">
        <f>SUMIF('St Niklaas'!$D$15:$D$34,Ini!$D39,'St Niklaas'!$H$15:$H$34)</f>
        <v>0</v>
      </c>
      <c r="N39" s="15">
        <f t="shared" si="1"/>
        <v>6</v>
      </c>
    </row>
    <row r="40" spans="1:14" ht="15">
      <c r="A40" s="1" t="s">
        <v>9</v>
      </c>
      <c r="B40" s="2" t="s">
        <v>112</v>
      </c>
      <c r="C40" s="2" t="s">
        <v>113</v>
      </c>
      <c r="D40" s="2" t="str">
        <f aca="true" t="shared" si="2" ref="D40:D66">B40&amp;" / "&amp;C40</f>
        <v>Jeanne Glibert / El Naama de Sailé</v>
      </c>
      <c r="E40" s="91">
        <v>1</v>
      </c>
      <c r="F40" s="35">
        <v>1</v>
      </c>
      <c r="G40" s="35">
        <v>1</v>
      </c>
      <c r="H40" s="25">
        <f>SUMIF(Lichtaart!$D$15:$D$34,Ini!D40,Lichtaart!$H$15:$H$34)</f>
        <v>0</v>
      </c>
      <c r="I40" s="26">
        <f>SUMIF(Lille!$D$15:$D$34,Ini!D40,Lille!$H$15:$H$34)</f>
        <v>0</v>
      </c>
      <c r="J40" s="26">
        <f>SUMIF(Ramillies!$D$15:$D$34,Ini!D40,Ramillies!$H$15:$H$34)</f>
        <v>0</v>
      </c>
      <c r="K40" s="26">
        <f>SUMIF(Westerlo!$D$15:$D$34,Ini!$D40,Westerlo!$H$15:$H$34)</f>
        <v>0</v>
      </c>
      <c r="L40" s="26">
        <f>SUMIF(Hannut!$D$15:$D$34,Ini!$D40,Hannut!$H$15:$H$34)</f>
        <v>0</v>
      </c>
      <c r="M40" s="89">
        <f>SUMIF('St Niklaas'!$D$15:$D$34,Ini!$D40,'St Niklaas'!$H$15:$H$34)</f>
        <v>0</v>
      </c>
      <c r="N40" s="15">
        <f t="shared" si="1"/>
        <v>1</v>
      </c>
    </row>
    <row r="41" spans="1:14" ht="15">
      <c r="A41" s="1" t="s">
        <v>9</v>
      </c>
      <c r="B41" s="2" t="s">
        <v>114</v>
      </c>
      <c r="C41" s="2" t="s">
        <v>115</v>
      </c>
      <c r="D41" s="2" t="str">
        <f t="shared" si="2"/>
        <v>Jeimy Alliet / Dandello</v>
      </c>
      <c r="E41" s="91">
        <v>3</v>
      </c>
      <c r="F41" s="26">
        <v>3</v>
      </c>
      <c r="G41" s="26">
        <v>3</v>
      </c>
      <c r="H41" s="25">
        <f>SUMIF(Lichtaart!$D$15:$D$34,Ini!D41,Lichtaart!$H$15:$H$34)</f>
        <v>0</v>
      </c>
      <c r="I41" s="26">
        <f>SUMIF(Lille!$D$15:$D$34,Ini!D41,Lille!$H$15:$H$34)</f>
        <v>0</v>
      </c>
      <c r="J41" s="26">
        <f>SUMIF(Ramillies!$D$15:$D$34,Ini!D41,Ramillies!$H$15:$H$34)</f>
        <v>0</v>
      </c>
      <c r="K41" s="26">
        <f>SUMIF(Westerlo!$D$15:$D$34,Ini!$D41,Westerlo!$H$15:$H$34)</f>
        <v>0</v>
      </c>
      <c r="L41" s="26">
        <f>SUMIF(Hannut!$D$15:$D$34,Ini!$D41,Hannut!$H$15:$H$34)</f>
        <v>0</v>
      </c>
      <c r="M41" s="89">
        <f>SUMIF('St Niklaas'!$D$15:$D$34,Ini!$D41,'St Niklaas'!$H$15:$H$34)</f>
        <v>0</v>
      </c>
      <c r="N41" s="15">
        <f t="shared" si="1"/>
        <v>3</v>
      </c>
    </row>
    <row r="42" spans="1:14" ht="15">
      <c r="A42" s="1" t="s">
        <v>9</v>
      </c>
      <c r="B42" s="2" t="s">
        <v>116</v>
      </c>
      <c r="C42" s="2" t="s">
        <v>284</v>
      </c>
      <c r="D42" s="2" t="str">
        <f t="shared" si="2"/>
        <v>Jessy Loockx / A Q't Guy</v>
      </c>
      <c r="E42" s="91">
        <v>4</v>
      </c>
      <c r="F42" s="35">
        <v>4</v>
      </c>
      <c r="G42" s="35">
        <v>4</v>
      </c>
      <c r="H42" s="25">
        <f>SUMIF(Lichtaart!$D$15:$D$34,Ini!D42,Lichtaart!$H$15:$H$34)</f>
        <v>0</v>
      </c>
      <c r="I42" s="26">
        <f>SUMIF(Lille!$D$15:$D$34,Ini!D42,Lille!$H$15:$H$34)</f>
        <v>0</v>
      </c>
      <c r="J42" s="26">
        <f>SUMIF(Ramillies!$D$15:$D$34,Ini!D42,Ramillies!$H$15:$H$34)</f>
        <v>0</v>
      </c>
      <c r="K42" s="26">
        <f>SUMIF(Westerlo!$D$15:$D$34,Ini!$D42,Westerlo!$H$15:$H$34)</f>
        <v>0</v>
      </c>
      <c r="L42" s="26">
        <f>SUMIF(Hannut!$D$15:$D$34,Ini!$D42,Hannut!$H$15:$H$34)</f>
        <v>0</v>
      </c>
      <c r="M42" s="89">
        <f>SUMIF('St Niklaas'!$D$15:$D$34,Ini!$D42,'St Niklaas'!$H$15:$H$34)</f>
        <v>0</v>
      </c>
      <c r="N42" s="15">
        <f t="shared" si="1"/>
        <v>4</v>
      </c>
    </row>
    <row r="43" spans="1:14" ht="15">
      <c r="A43" s="1" t="s">
        <v>9</v>
      </c>
      <c r="B43" s="2" t="s">
        <v>117</v>
      </c>
      <c r="C43" s="2" t="s">
        <v>118</v>
      </c>
      <c r="D43" s="2" t="str">
        <f t="shared" si="2"/>
        <v>Julien Focke / Belisaire de Croissart</v>
      </c>
      <c r="E43" s="91">
        <v>26</v>
      </c>
      <c r="F43" s="35">
        <v>26</v>
      </c>
      <c r="G43" s="26">
        <v>29</v>
      </c>
      <c r="H43" s="25">
        <f>SUMIF(Lichtaart!$D$15:$D$34,Ini!D43,Lichtaart!$H$15:$H$34)</f>
        <v>0</v>
      </c>
      <c r="I43" s="26">
        <f>SUMIF(Lille!$D$15:$D$34,Ini!D43,Lille!$H$15:$H$34)</f>
        <v>0</v>
      </c>
      <c r="J43" s="26">
        <f>SUMIF(Ramillies!$D$15:$D$34,Ini!D43,Ramillies!$H$15:$H$34)</f>
        <v>0</v>
      </c>
      <c r="K43" s="26">
        <f>SUMIF(Westerlo!$D$15:$D$34,Ini!$D43,Westerlo!$H$15:$H$34)</f>
        <v>0</v>
      </c>
      <c r="L43" s="26">
        <f>SUMIF(Hannut!$D$15:$D$34,Ini!$D43,Hannut!$H$15:$H$34)</f>
        <v>0</v>
      </c>
      <c r="M43" s="89">
        <f>SUMIF('St Niklaas'!$D$15:$D$34,Ini!$D43,'St Niklaas'!$H$15:$H$34)</f>
        <v>0</v>
      </c>
      <c r="N43" s="44">
        <f t="shared" si="1"/>
        <v>29</v>
      </c>
    </row>
    <row r="44" spans="1:14" ht="15">
      <c r="A44" s="1" t="s">
        <v>9</v>
      </c>
      <c r="B44" s="2" t="s">
        <v>231</v>
      </c>
      <c r="C44" s="2" t="s">
        <v>232</v>
      </c>
      <c r="D44" s="2" t="str">
        <f t="shared" si="2"/>
        <v>Kim Weyn / Melan d'Apdeco</v>
      </c>
      <c r="E44" s="91"/>
      <c r="F44" s="90"/>
      <c r="G44" s="26"/>
      <c r="H44" s="25">
        <f>SUMIF(Lichtaart!$D$15:$D$34,Ini!D44,Lichtaart!$H$15:$H$34)</f>
        <v>1</v>
      </c>
      <c r="I44" s="26">
        <f>SUMIF(Lille!$D$15:$D$34,Ini!D44,Lille!$H$15:$H$34)</f>
        <v>5</v>
      </c>
      <c r="J44" s="26">
        <f>SUMIF(Ramillies!$D$15:$D$34,Ini!D44,Ramillies!$H$15:$H$34)</f>
        <v>3</v>
      </c>
      <c r="K44" s="26">
        <f>SUMIF(Westerlo!$D$15:$D$34,Ini!$D44,Westerlo!$H$15:$H$34)</f>
        <v>0</v>
      </c>
      <c r="L44" s="26">
        <f>SUMIF(Hannut!$D$15:$D$34,Ini!$D44,Hannut!$H$15:$H$34)</f>
        <v>0</v>
      </c>
      <c r="M44" s="89">
        <f>SUMIF('St Niklaas'!$D$15:$D$34,Ini!$D44,'St Niklaas'!$H$15:$H$34)</f>
        <v>4</v>
      </c>
      <c r="N44" s="15">
        <f t="shared" si="1"/>
        <v>13</v>
      </c>
    </row>
    <row r="45" spans="1:14" ht="15">
      <c r="A45" s="1" t="s">
        <v>9</v>
      </c>
      <c r="B45" s="2" t="s">
        <v>231</v>
      </c>
      <c r="C45" s="2" t="s">
        <v>239</v>
      </c>
      <c r="D45" s="2" t="str">
        <f>B45&amp;" / "&amp;C45</f>
        <v>Kim Weyn / Candruta d'Apdeco</v>
      </c>
      <c r="E45" s="91"/>
      <c r="F45" s="90"/>
      <c r="G45" s="26"/>
      <c r="H45" s="25">
        <f>SUMIF(Lichtaart!$D$15:$D$34,Ini!D45,Lichtaart!$H$15:$H$34)</f>
        <v>1</v>
      </c>
      <c r="I45" s="26">
        <f>SUMIF(Lille!$D$15:$D$34,Ini!D45,Lille!$H$15:$H$34)</f>
        <v>0</v>
      </c>
      <c r="J45" s="26">
        <f>SUMIF(Ramillies!$D$15:$D$34,Ini!D45,Ramillies!$H$15:$H$34)</f>
        <v>0</v>
      </c>
      <c r="K45" s="26">
        <f>SUMIF(Westerlo!$D$15:$D$34,Ini!$D45,Westerlo!$H$15:$H$34)</f>
        <v>0</v>
      </c>
      <c r="L45" s="26">
        <f>SUMIF(Hannut!$D$15:$D$34,Ini!$D45,Hannut!$H$15:$H$34)</f>
        <v>0</v>
      </c>
      <c r="M45" s="89">
        <f>SUMIF('St Niklaas'!$D$15:$D$34,Ini!$D45,'St Niklaas'!$H$15:$H$34)</f>
        <v>0</v>
      </c>
      <c r="N45" s="15">
        <f>SUM(G45:M45)</f>
        <v>1</v>
      </c>
    </row>
    <row r="46" spans="1:14" ht="15">
      <c r="A46" s="1" t="s">
        <v>9</v>
      </c>
      <c r="B46" s="2" t="s">
        <v>231</v>
      </c>
      <c r="C46" s="2" t="s">
        <v>279</v>
      </c>
      <c r="D46" s="2" t="str">
        <f>B46&amp;" / "&amp;C46</f>
        <v>Kim Weyn / Amalia d'Apdeco</v>
      </c>
      <c r="E46" s="91"/>
      <c r="F46" s="90"/>
      <c r="G46" s="26"/>
      <c r="H46" s="25"/>
      <c r="I46" s="26">
        <f>SUMIF(Lille!$D$15:$D$34,Ini!D46,Lille!$H$15:$H$34)</f>
        <v>0</v>
      </c>
      <c r="J46" s="26">
        <f>SUMIF(Ramillies!$D$15:$D$34,Ini!D46,Ramillies!$H$15:$H$34)</f>
        <v>1</v>
      </c>
      <c r="K46" s="26">
        <f>SUMIF(Westerlo!$D$15:$D$34,Ini!$D46,Westerlo!$H$15:$H$34)</f>
        <v>0</v>
      </c>
      <c r="L46" s="26">
        <f>SUMIF(Hannut!$D$15:$D$34,Ini!$D46,Hannut!$H$15:$H$34)</f>
        <v>0</v>
      </c>
      <c r="M46" s="89">
        <f>SUMIF('St Niklaas'!$D$15:$D$34,Ini!$D46,'St Niklaas'!$H$15:$H$34)</f>
        <v>0</v>
      </c>
      <c r="N46" s="15">
        <f>SUM(G46:M46)</f>
        <v>1</v>
      </c>
    </row>
    <row r="47" spans="1:14" ht="15">
      <c r="A47" s="1" t="s">
        <v>9</v>
      </c>
      <c r="B47" s="2" t="s">
        <v>23</v>
      </c>
      <c r="C47" s="2" t="s">
        <v>24</v>
      </c>
      <c r="D47" s="2" t="str">
        <f t="shared" si="2"/>
        <v>Laura Tello / Bélisaire de Croissart</v>
      </c>
      <c r="E47" s="91"/>
      <c r="F47" s="26"/>
      <c r="G47" s="26">
        <v>11</v>
      </c>
      <c r="H47" s="25">
        <f>SUMIF(Lichtaart!$D$15:$D$34,Ini!D47,Lichtaart!$H$15:$H$34)</f>
        <v>2</v>
      </c>
      <c r="I47" s="26">
        <f>SUMIF(Lille!$D$15:$D$34,Ini!D47,Lille!$H$15:$H$34)</f>
        <v>0</v>
      </c>
      <c r="J47" s="26">
        <f>SUMIF(Ramillies!$D$15:$D$34,Ini!D47,Ramillies!$H$15:$H$34)</f>
        <v>0</v>
      </c>
      <c r="K47" s="26">
        <f>SUMIF(Westerlo!$D$15:$D$34,Ini!$D47,Westerlo!$H$15:$H$34)</f>
        <v>3</v>
      </c>
      <c r="L47" s="26">
        <f>SUMIF(Hannut!$D$15:$D$34,Ini!$D47,Hannut!$H$15:$H$34)</f>
        <v>5</v>
      </c>
      <c r="M47" s="89">
        <f>SUMIF('St Niklaas'!$D$15:$D$34,Ini!$D47,'St Niklaas'!$H$15:$H$34)</f>
        <v>2</v>
      </c>
      <c r="N47" s="15">
        <f t="shared" si="1"/>
        <v>23</v>
      </c>
    </row>
    <row r="48" spans="1:14" ht="15">
      <c r="A48" s="1" t="s">
        <v>9</v>
      </c>
      <c r="B48" s="2" t="s">
        <v>119</v>
      </c>
      <c r="C48" s="2" t="s">
        <v>120</v>
      </c>
      <c r="D48" s="2" t="str">
        <f t="shared" si="2"/>
        <v>Liesbet D'Joos / Nhour'h Bint Santaana</v>
      </c>
      <c r="E48" s="91"/>
      <c r="F48" s="35">
        <v>1</v>
      </c>
      <c r="G48" s="35">
        <v>1</v>
      </c>
      <c r="H48" s="25">
        <f>SUMIF(Lichtaart!$D$15:$D$34,Ini!D48,Lichtaart!$H$15:$H$34)</f>
        <v>0</v>
      </c>
      <c r="I48" s="26">
        <f>SUMIF(Lille!$D$15:$D$34,Ini!D48,Lille!$H$15:$H$34)</f>
        <v>0</v>
      </c>
      <c r="J48" s="26">
        <f>SUMIF(Ramillies!$D$15:$D$34,Ini!D48,Ramillies!$H$15:$H$34)</f>
        <v>0</v>
      </c>
      <c r="K48" s="26">
        <f>SUMIF(Westerlo!$D$15:$D$34,Ini!$D48,Westerlo!$H$15:$H$34)</f>
        <v>0</v>
      </c>
      <c r="L48" s="26">
        <f>SUMIF(Hannut!$D$15:$D$34,Ini!$D48,Hannut!$H$15:$H$34)</f>
        <v>0</v>
      </c>
      <c r="M48" s="89">
        <f>SUMIF('St Niklaas'!$D$15:$D$34,Ini!$D48,'St Niklaas'!$H$15:$H$34)</f>
        <v>0</v>
      </c>
      <c r="N48" s="15">
        <f t="shared" si="1"/>
        <v>1</v>
      </c>
    </row>
    <row r="49" spans="1:14" ht="15">
      <c r="A49" s="1" t="s">
        <v>9</v>
      </c>
      <c r="B49" s="2" t="s">
        <v>121</v>
      </c>
      <c r="C49" s="2" t="s">
        <v>122</v>
      </c>
      <c r="D49" s="2" t="str">
        <f t="shared" si="2"/>
        <v>Loesje Hermans / FA Imagine</v>
      </c>
      <c r="E49" s="91"/>
      <c r="F49" s="26">
        <v>2</v>
      </c>
      <c r="G49" s="35">
        <v>2</v>
      </c>
      <c r="H49" s="25">
        <f>SUMIF(Lichtaart!$D$15:$D$34,Ini!D49,Lichtaart!$H$15:$H$34)</f>
        <v>0</v>
      </c>
      <c r="I49" s="26">
        <f>SUMIF(Lille!$D$15:$D$34,Ini!D49,Lille!$H$15:$H$34)</f>
        <v>0</v>
      </c>
      <c r="J49" s="26">
        <f>SUMIF(Ramillies!$D$15:$D$34,Ini!D49,Ramillies!$H$15:$H$34)</f>
        <v>0</v>
      </c>
      <c r="K49" s="26">
        <f>SUMIF(Westerlo!$D$15:$D$34,Ini!$D49,Westerlo!$H$15:$H$34)</f>
        <v>0</v>
      </c>
      <c r="L49" s="26">
        <f>SUMIF(Hannut!$D$15:$D$34,Ini!$D49,Hannut!$H$15:$H$34)</f>
        <v>0</v>
      </c>
      <c r="M49" s="89">
        <f>SUMIF('St Niklaas'!$D$15:$D$34,Ini!$D49,'St Niklaas'!$H$15:$H$34)</f>
        <v>0</v>
      </c>
      <c r="N49" s="15">
        <f t="shared" si="1"/>
        <v>2</v>
      </c>
    </row>
    <row r="50" spans="1:14" ht="15">
      <c r="A50" s="1" t="s">
        <v>9</v>
      </c>
      <c r="B50" s="2" t="s">
        <v>123</v>
      </c>
      <c r="C50" s="2" t="s">
        <v>124</v>
      </c>
      <c r="D50" s="2" t="str">
        <f t="shared" si="2"/>
        <v>Louise Panis / Jana's Haida</v>
      </c>
      <c r="E50" s="91"/>
      <c r="F50" s="26">
        <v>3</v>
      </c>
      <c r="G50" s="35">
        <v>3</v>
      </c>
      <c r="H50" s="25">
        <f>SUMIF(Lichtaart!$D$15:$D$34,Ini!D50,Lichtaart!$H$15:$H$34)</f>
        <v>0</v>
      </c>
      <c r="I50" s="26">
        <f>SUMIF(Lille!$D$15:$D$34,Ini!D50,Lille!$H$15:$H$34)</f>
        <v>0</v>
      </c>
      <c r="J50" s="26">
        <f>SUMIF(Ramillies!$D$15:$D$34,Ini!D50,Ramillies!$H$15:$H$34)</f>
        <v>0</v>
      </c>
      <c r="K50" s="26">
        <f>SUMIF(Westerlo!$D$15:$D$34,Ini!$D50,Westerlo!$H$15:$H$34)</f>
        <v>0</v>
      </c>
      <c r="L50" s="26">
        <f>SUMIF(Hannut!$D$15:$D$34,Ini!$D50,Hannut!$H$15:$H$34)</f>
        <v>0</v>
      </c>
      <c r="M50" s="89">
        <f>SUMIF('St Niklaas'!$D$15:$D$34,Ini!$D50,'St Niklaas'!$H$15:$H$34)</f>
        <v>0</v>
      </c>
      <c r="N50" s="15">
        <f t="shared" si="1"/>
        <v>3</v>
      </c>
    </row>
    <row r="51" spans="1:14" ht="15">
      <c r="A51" s="1" t="s">
        <v>9</v>
      </c>
      <c r="B51" s="2" t="s">
        <v>234</v>
      </c>
      <c r="C51" s="2" t="s">
        <v>235</v>
      </c>
      <c r="D51" s="2" t="str">
        <f t="shared" si="2"/>
        <v>Lotte Lenaerts / FA Monaco</v>
      </c>
      <c r="E51" s="91"/>
      <c r="F51" s="26"/>
      <c r="G51" s="90"/>
      <c r="H51" s="25">
        <f>SUMIF(Lichtaart!$D$15:$D$34,Ini!D51,Lichtaart!$H$15:$H$34)</f>
        <v>2</v>
      </c>
      <c r="I51" s="26">
        <f>SUMIF(Lille!$D$15:$D$34,Ini!D51,Lille!$H$15:$H$34)</f>
        <v>5</v>
      </c>
      <c r="J51" s="26">
        <f>SUMIF(Ramillies!$D$15:$D$34,Ini!D51,Ramillies!$H$15:$H$34)</f>
        <v>5</v>
      </c>
      <c r="K51" s="26">
        <f>SUMIF(Westerlo!$D$15:$D$34,Ini!$D51,Westerlo!$H$15:$H$34)</f>
        <v>4</v>
      </c>
      <c r="L51" s="26">
        <f>SUMIF(Hannut!$D$15:$D$34,Ini!$D51,Hannut!$H$15:$H$34)</f>
        <v>5</v>
      </c>
      <c r="M51" s="89">
        <f>SUMIF('St Niklaas'!$D$15:$D$34,Ini!$D51,'St Niklaas'!$H$15:$H$34)</f>
        <v>5</v>
      </c>
      <c r="N51" s="15">
        <f t="shared" si="1"/>
        <v>26</v>
      </c>
    </row>
    <row r="52" spans="1:14" ht="15">
      <c r="A52" s="1" t="s">
        <v>9</v>
      </c>
      <c r="B52" s="2" t="s">
        <v>125</v>
      </c>
      <c r="C52" s="2" t="s">
        <v>126</v>
      </c>
      <c r="D52" s="2" t="str">
        <f t="shared" si="2"/>
        <v>Marie Panis / Avhaagilah</v>
      </c>
      <c r="E52" s="91"/>
      <c r="F52" s="26">
        <v>2</v>
      </c>
      <c r="G52" s="35">
        <v>2</v>
      </c>
      <c r="H52" s="25">
        <f>SUMIF(Lichtaart!$D$15:$D$34,Ini!D52,Lichtaart!$H$15:$H$34)</f>
        <v>0</v>
      </c>
      <c r="I52" s="26">
        <f>SUMIF(Lille!$D$15:$D$34,Ini!D52,Lille!$H$15:$H$34)</f>
        <v>0</v>
      </c>
      <c r="J52" s="26">
        <f>SUMIF(Ramillies!$D$15:$D$34,Ini!D52,Ramillies!$H$15:$H$34)</f>
        <v>0</v>
      </c>
      <c r="K52" s="26">
        <f>SUMIF(Westerlo!$D$15:$D$34,Ini!$D52,Westerlo!$H$15:$H$34)</f>
        <v>0</v>
      </c>
      <c r="L52" s="26">
        <f>SUMIF(Hannut!$D$15:$D$34,Ini!$D52,Hannut!$H$15:$H$34)</f>
        <v>0</v>
      </c>
      <c r="M52" s="89">
        <f>SUMIF('St Niklaas'!$D$15:$D$34,Ini!$D52,'St Niklaas'!$H$15:$H$34)</f>
        <v>0</v>
      </c>
      <c r="N52" s="15">
        <f t="shared" si="1"/>
        <v>2</v>
      </c>
    </row>
    <row r="53" spans="1:14" ht="15">
      <c r="A53" s="1" t="s">
        <v>9</v>
      </c>
      <c r="B53" s="2" t="s">
        <v>127</v>
      </c>
      <c r="C53" s="2" t="s">
        <v>128</v>
      </c>
      <c r="D53" s="2" t="str">
        <f t="shared" si="2"/>
        <v>Maud Tarasovici / Ariel de Croissart</v>
      </c>
      <c r="E53" s="91">
        <v>11</v>
      </c>
      <c r="F53" s="35">
        <v>11</v>
      </c>
      <c r="G53" s="35">
        <v>11</v>
      </c>
      <c r="H53" s="25">
        <f>SUMIF(Lichtaart!$D$15:$D$34,Ini!D53,Lichtaart!$H$15:$H$34)</f>
        <v>0</v>
      </c>
      <c r="I53" s="26">
        <f>SUMIF(Lille!$D$15:$D$34,Ini!D53,Lille!$H$15:$H$34)</f>
        <v>0</v>
      </c>
      <c r="J53" s="26">
        <f>SUMIF(Ramillies!$D$15:$D$34,Ini!D53,Ramillies!$H$15:$H$34)</f>
        <v>0</v>
      </c>
      <c r="K53" s="26">
        <f>SUMIF(Westerlo!$D$15:$D$34,Ini!$D53,Westerlo!$H$15:$H$34)</f>
        <v>0</v>
      </c>
      <c r="L53" s="26">
        <f>SUMIF(Hannut!$D$15:$D$34,Ini!$D53,Hannut!$H$15:$H$34)</f>
        <v>0</v>
      </c>
      <c r="M53" s="89">
        <f>SUMIF('St Niklaas'!$D$15:$D$34,Ini!$D53,'St Niklaas'!$H$15:$H$34)</f>
        <v>0</v>
      </c>
      <c r="N53" s="15">
        <f t="shared" si="1"/>
        <v>11</v>
      </c>
    </row>
    <row r="54" spans="1:14" ht="15">
      <c r="A54" s="1" t="s">
        <v>9</v>
      </c>
      <c r="B54" s="2" t="s">
        <v>127</v>
      </c>
      <c r="C54" s="2" t="s">
        <v>129</v>
      </c>
      <c r="D54" s="2" t="str">
        <f t="shared" si="2"/>
        <v>Maud Tarasovici / Miss Victory</v>
      </c>
      <c r="E54" s="91">
        <v>16</v>
      </c>
      <c r="F54" s="35">
        <v>16</v>
      </c>
      <c r="G54" s="35">
        <v>16</v>
      </c>
      <c r="H54" s="25">
        <f>SUMIF(Lichtaart!$D$15:$D$34,Ini!D54,Lichtaart!$H$15:$H$34)</f>
        <v>0</v>
      </c>
      <c r="I54" s="26">
        <f>SUMIF(Lille!$D$15:$D$34,Ini!D54,Lille!$H$15:$H$34)</f>
        <v>0</v>
      </c>
      <c r="J54" s="26">
        <f>SUMIF(Ramillies!$D$15:$D$34,Ini!D54,Ramillies!$H$15:$H$34)</f>
        <v>0</v>
      </c>
      <c r="K54" s="26">
        <f>SUMIF(Westerlo!$D$15:$D$34,Ini!$D54,Westerlo!$H$15:$H$34)</f>
        <v>0</v>
      </c>
      <c r="L54" s="26">
        <f>SUMIF(Hannut!$D$15:$D$34,Ini!$D54,Hannut!$H$15:$H$34)</f>
        <v>0</v>
      </c>
      <c r="M54" s="89">
        <f>SUMIF('St Niklaas'!$D$15:$D$34,Ini!$D54,'St Niklaas'!$H$15:$H$34)</f>
        <v>0</v>
      </c>
      <c r="N54" s="15">
        <f t="shared" si="1"/>
        <v>16</v>
      </c>
    </row>
    <row r="55" spans="1:14" ht="15">
      <c r="A55" s="1" t="s">
        <v>9</v>
      </c>
      <c r="B55" s="2" t="s">
        <v>131</v>
      </c>
      <c r="C55" s="2" t="s">
        <v>107</v>
      </c>
      <c r="D55" s="2" t="str">
        <f t="shared" si="2"/>
        <v>Morgane Vasseur / Malia DE</v>
      </c>
      <c r="E55" s="91">
        <v>16</v>
      </c>
      <c r="F55" s="35">
        <v>16</v>
      </c>
      <c r="G55" s="35">
        <v>16</v>
      </c>
      <c r="H55" s="25">
        <f>SUMIF(Lichtaart!$D$15:$D$34,Ini!D55,Lichtaart!$H$15:$H$34)</f>
        <v>0</v>
      </c>
      <c r="I55" s="26">
        <f>SUMIF(Lille!$D$15:$D$34,Ini!D55,Lille!$H$15:$H$34)</f>
        <v>0</v>
      </c>
      <c r="J55" s="26">
        <f>SUMIF(Ramillies!$D$15:$D$34,Ini!D55,Ramillies!$H$15:$H$34)</f>
        <v>0</v>
      </c>
      <c r="K55" s="26">
        <f>SUMIF(Westerlo!$D$15:$D$34,Ini!$D55,Westerlo!$H$15:$H$34)</f>
        <v>0</v>
      </c>
      <c r="L55" s="26">
        <f>SUMIF(Hannut!$D$15:$D$34,Ini!$D55,Hannut!$H$15:$H$34)</f>
        <v>0</v>
      </c>
      <c r="M55" s="89">
        <f>SUMIF('St Niklaas'!$D$15:$D$34,Ini!$D55,'St Niklaas'!$H$15:$H$34)</f>
        <v>0</v>
      </c>
      <c r="N55" s="15">
        <f t="shared" si="1"/>
        <v>16</v>
      </c>
    </row>
    <row r="56" spans="1:14" ht="15">
      <c r="A56" s="1" t="s">
        <v>9</v>
      </c>
      <c r="B56" s="2" t="s">
        <v>165</v>
      </c>
      <c r="C56" s="2" t="s">
        <v>285</v>
      </c>
      <c r="D56" s="2" t="str">
        <f>B56&amp;" / "&amp;C56</f>
        <v>Morgane Berger / Anika de Croissart</v>
      </c>
      <c r="E56" s="91"/>
      <c r="F56" s="26"/>
      <c r="G56" s="26"/>
      <c r="H56" s="25">
        <f>SUMIF(Lichtaart!$D$15:$D$34,Ini!D56,Lichtaart!$H$15:$H$34)</f>
        <v>0</v>
      </c>
      <c r="I56" s="26">
        <f>SUMIF(Lille!$D$15:$D$34,Ini!D56,Lille!$H$15:$H$34)</f>
        <v>0</v>
      </c>
      <c r="J56" s="26">
        <f>SUMIF(Ramillies!$D$15:$D$34,Ini!D56,Ramillies!$H$15:$H$34)</f>
        <v>0</v>
      </c>
      <c r="K56" s="26">
        <f>SUMIF(Westerlo!$D$15:$D$34,Ini!$D56,Westerlo!$H$15:$H$34)</f>
        <v>0</v>
      </c>
      <c r="L56" s="26">
        <f>SUMIF(Hannut!$D$15:$D$34,Ini!$D56,Hannut!$H$15:$H$34)</f>
        <v>1</v>
      </c>
      <c r="M56" s="89">
        <f>SUMIF('St Niklaas'!$D$15:$D$34,Ini!$D56,'St Niklaas'!$H$15:$H$34)</f>
        <v>0</v>
      </c>
      <c r="N56" s="15">
        <f>SUM(G56:M56)</f>
        <v>1</v>
      </c>
    </row>
    <row r="57" spans="1:14" ht="15">
      <c r="A57" s="1" t="s">
        <v>9</v>
      </c>
      <c r="B57" s="2" t="s">
        <v>19</v>
      </c>
      <c r="C57" s="2" t="s">
        <v>18</v>
      </c>
      <c r="D57" s="2" t="str">
        <f>B57&amp;" / "&amp;C57</f>
        <v>Pauline De Leeuw / Golden Eyes de Croissart</v>
      </c>
      <c r="E57" s="91"/>
      <c r="F57" s="26"/>
      <c r="G57" s="26"/>
      <c r="H57" s="25">
        <f>SUMIF(Lichtaart!$D$15:$D$34,Ini!D57,Lichtaart!$H$15:$H$34)</f>
        <v>0</v>
      </c>
      <c r="I57" s="26">
        <f>SUMIF(Lille!$D$15:$D$34,Ini!D57,Lille!$H$15:$H$34)</f>
        <v>4</v>
      </c>
      <c r="J57" s="26">
        <f>SUMIF(Ramillies!$D$15:$D$34,Ini!D57,Ramillies!$H$15:$H$34)</f>
        <v>0</v>
      </c>
      <c r="K57" s="26">
        <f>SUMIF(Westerlo!$D$15:$D$34,Ini!$D57,Westerlo!$H$15:$H$34)</f>
        <v>0</v>
      </c>
      <c r="L57" s="26">
        <f>SUMIF(Hannut!$D$15:$D$34,Ini!$D57,Hannut!$H$15:$H$34)</f>
        <v>0</v>
      </c>
      <c r="M57" s="89">
        <f>SUMIF('St Niklaas'!$D$15:$D$34,Ini!$D57,'St Niklaas'!$H$15:$H$34)</f>
        <v>0</v>
      </c>
      <c r="N57" s="15">
        <f>SUM(G57:M57)</f>
        <v>4</v>
      </c>
    </row>
    <row r="58" spans="1:14" ht="15">
      <c r="A58" s="1" t="s">
        <v>9</v>
      </c>
      <c r="B58" s="2" t="s">
        <v>19</v>
      </c>
      <c r="C58" s="2" t="s">
        <v>20</v>
      </c>
      <c r="D58" s="2" t="str">
        <f t="shared" si="2"/>
        <v>Pauline De Leeuw / Antalia De Croissart</v>
      </c>
      <c r="E58" s="91"/>
      <c r="F58" s="26">
        <v>8</v>
      </c>
      <c r="G58" s="26">
        <v>15</v>
      </c>
      <c r="H58" s="25">
        <f>SUMIF(Lichtaart!$D$15:$D$34,Ini!D58,Lichtaart!$H$15:$H$34)</f>
        <v>1</v>
      </c>
      <c r="I58" s="26">
        <f>SUMIF(Lille!$D$15:$D$34,Ini!D58,Lille!$H$15:$H$34)</f>
        <v>1</v>
      </c>
      <c r="J58" s="26">
        <f>SUMIF(Ramillies!$D$15:$D$34,Ini!D58,Ramillies!$H$15:$H$34)</f>
        <v>0</v>
      </c>
      <c r="K58" s="26">
        <f>SUMIF(Westerlo!$D$15:$D$34,Ini!$D58,Westerlo!$H$15:$H$34)</f>
        <v>1</v>
      </c>
      <c r="L58" s="26">
        <f>SUMIF(Hannut!$D$15:$D$34,Ini!$D58,Hannut!$H$15:$H$34)</f>
        <v>3</v>
      </c>
      <c r="M58" s="89">
        <f>SUMIF('St Niklaas'!$D$15:$D$34,Ini!$D58,'St Niklaas'!$H$15:$H$34)</f>
        <v>0</v>
      </c>
      <c r="N58" s="15">
        <f t="shared" si="1"/>
        <v>21</v>
      </c>
    </row>
    <row r="59" spans="1:14" ht="15">
      <c r="A59" s="1" t="s">
        <v>9</v>
      </c>
      <c r="B59" s="2" t="s">
        <v>51</v>
      </c>
      <c r="C59" s="2" t="s">
        <v>25</v>
      </c>
      <c r="D59" s="2" t="str">
        <f t="shared" si="2"/>
        <v>Pierre Hertoghe / Ali Shadow de Croissart</v>
      </c>
      <c r="E59" s="93">
        <v>1</v>
      </c>
      <c r="F59" s="26">
        <v>8</v>
      </c>
      <c r="G59" s="35">
        <v>8</v>
      </c>
      <c r="H59" s="25">
        <f>SUMIF(Lichtaart!$D$15:$D$34,Ini!D59,Lichtaart!$H$15:$H$34)</f>
        <v>0</v>
      </c>
      <c r="I59" s="26">
        <f>SUMIF(Lille!$D$15:$D$34,Ini!D59,Lille!$H$15:$H$34)</f>
        <v>0</v>
      </c>
      <c r="J59" s="26">
        <f>SUMIF(Ramillies!$D$15:$D$34,Ini!D59,Ramillies!$H$15:$H$34)</f>
        <v>0</v>
      </c>
      <c r="K59" s="26">
        <f>SUMIF(Westerlo!$D$15:$D$34,Ini!$D59,Westerlo!$H$15:$H$34)</f>
        <v>0</v>
      </c>
      <c r="L59" s="26">
        <f>SUMIF(Hannut!$D$15:$D$34,Ini!$D59,Hannut!$H$15:$H$34)</f>
        <v>0</v>
      </c>
      <c r="M59" s="89">
        <f>SUMIF('St Niklaas'!$D$15:$D$34,Ini!$D59,'St Niklaas'!$H$15:$H$34)</f>
        <v>0</v>
      </c>
      <c r="N59" s="15">
        <f t="shared" si="1"/>
        <v>8</v>
      </c>
    </row>
    <row r="60" spans="1:14" ht="15">
      <c r="A60" s="1" t="s">
        <v>9</v>
      </c>
      <c r="B60" s="2" t="s">
        <v>51</v>
      </c>
      <c r="C60" s="2" t="s">
        <v>16</v>
      </c>
      <c r="D60" s="2" t="str">
        <f t="shared" si="2"/>
        <v>Pierre Hertoghe / Ayasha de Croissart</v>
      </c>
      <c r="E60" s="91">
        <v>10</v>
      </c>
      <c r="F60" s="35">
        <v>10</v>
      </c>
      <c r="G60" s="35">
        <v>10</v>
      </c>
      <c r="H60" s="25">
        <f>SUMIF(Lichtaart!$D$15:$D$34,Ini!D60,Lichtaart!$H$15:$H$34)</f>
        <v>0</v>
      </c>
      <c r="I60" s="26">
        <f>SUMIF(Lille!$D$15:$D$34,Ini!D60,Lille!$H$15:$H$34)</f>
        <v>0</v>
      </c>
      <c r="J60" s="26">
        <f>SUMIF(Ramillies!$D$15:$D$34,Ini!D60,Ramillies!$H$15:$H$34)</f>
        <v>0</v>
      </c>
      <c r="K60" s="26">
        <f>SUMIF(Westerlo!$D$15:$D$34,Ini!$D60,Westerlo!$H$15:$H$34)</f>
        <v>0</v>
      </c>
      <c r="L60" s="26">
        <f>SUMIF(Hannut!$D$15:$D$34,Ini!$D60,Hannut!$H$15:$H$34)</f>
        <v>0</v>
      </c>
      <c r="M60" s="89">
        <f>SUMIF('St Niklaas'!$D$15:$D$34,Ini!$D60,'St Niklaas'!$H$15:$H$34)</f>
        <v>0</v>
      </c>
      <c r="N60" s="15">
        <f t="shared" si="1"/>
        <v>10</v>
      </c>
    </row>
    <row r="61" spans="1:14" ht="15">
      <c r="A61" s="1" t="s">
        <v>9</v>
      </c>
      <c r="B61" s="2" t="s">
        <v>51</v>
      </c>
      <c r="C61" s="2" t="s">
        <v>18</v>
      </c>
      <c r="D61" s="2" t="str">
        <f t="shared" si="2"/>
        <v>Pierre Hertoghe / Golden Eyes de Croissart</v>
      </c>
      <c r="E61" s="91"/>
      <c r="F61" s="26">
        <v>7</v>
      </c>
      <c r="G61" s="35">
        <v>7</v>
      </c>
      <c r="H61" s="25">
        <f>SUMIF(Lichtaart!$D$15:$D$34,Ini!D61,Lichtaart!$H$15:$H$34)</f>
        <v>0</v>
      </c>
      <c r="I61" s="26">
        <f>SUMIF(Lille!$D$15:$D$34,Ini!D61,Lille!$H$15:$H$34)</f>
        <v>0</v>
      </c>
      <c r="J61" s="26">
        <f>SUMIF(Ramillies!$D$15:$D$34,Ini!D61,Ramillies!$H$15:$H$34)</f>
        <v>0</v>
      </c>
      <c r="K61" s="26">
        <f>SUMIF(Westerlo!$D$15:$D$34,Ini!$D61,Westerlo!$H$15:$H$34)</f>
        <v>0</v>
      </c>
      <c r="L61" s="26">
        <f>SUMIF(Hannut!$D$15:$D$34,Ini!$D61,Hannut!$H$15:$H$34)</f>
        <v>0</v>
      </c>
      <c r="M61" s="89">
        <f>SUMIF('St Niklaas'!$D$15:$D$34,Ini!$D61,'St Niklaas'!$H$15:$H$34)</f>
        <v>0</v>
      </c>
      <c r="N61" s="15">
        <f t="shared" si="1"/>
        <v>7</v>
      </c>
    </row>
    <row r="62" spans="1:14" ht="15">
      <c r="A62" s="1" t="s">
        <v>9</v>
      </c>
      <c r="B62" s="2" t="s">
        <v>51</v>
      </c>
      <c r="C62" s="2" t="s">
        <v>29</v>
      </c>
      <c r="D62" s="2" t="str">
        <f t="shared" si="2"/>
        <v>Pierre Hertoghe / Isham de Croissart</v>
      </c>
      <c r="E62" s="91"/>
      <c r="F62" s="26"/>
      <c r="G62" s="26">
        <v>0</v>
      </c>
      <c r="H62" s="25">
        <f>SUMIF(Lichtaart!$D$15:$D$34,Ini!D62,Lichtaart!$H$15:$H$34)</f>
        <v>0</v>
      </c>
      <c r="I62" s="26">
        <f>SUMIF(Lille!$D$15:$D$34,Ini!D62,Lille!$H$15:$H$34)</f>
        <v>0</v>
      </c>
      <c r="J62" s="26">
        <f>SUMIF(Ramillies!$D$15:$D$34,Ini!D62,Ramillies!$H$15:$H$34)</f>
        <v>0</v>
      </c>
      <c r="K62" s="26">
        <f>SUMIF(Westerlo!$D$15:$D$34,Ini!$D62,Westerlo!$H$15:$H$34)</f>
        <v>0</v>
      </c>
      <c r="L62" s="26">
        <f>SUMIF(Hannut!$D$15:$D$34,Ini!$D62,Hannut!$H$15:$H$34)</f>
        <v>0</v>
      </c>
      <c r="M62" s="89">
        <f>SUMIF('St Niklaas'!$D$15:$D$34,Ini!$D62,'St Niklaas'!$H$15:$H$34)</f>
        <v>0</v>
      </c>
      <c r="N62" s="15">
        <f t="shared" si="1"/>
        <v>0</v>
      </c>
    </row>
    <row r="63" spans="1:14" ht="15">
      <c r="A63" s="1" t="s">
        <v>9</v>
      </c>
      <c r="B63" s="2" t="s">
        <v>11</v>
      </c>
      <c r="C63" s="2" t="s">
        <v>132</v>
      </c>
      <c r="D63" s="2" t="str">
        <f t="shared" si="2"/>
        <v>Sara Van Looveren / Golden Moon</v>
      </c>
      <c r="E63" s="91"/>
      <c r="F63" s="34"/>
      <c r="G63" s="34">
        <v>1</v>
      </c>
      <c r="H63" s="25">
        <f>SUMIF(Lichtaart!$D$15:$D$34,Ini!D63,Lichtaart!$H$15:$H$34)</f>
        <v>0</v>
      </c>
      <c r="I63" s="26">
        <f>SUMIF(Lille!$D$15:$D$34,Ini!D63,Lille!$H$15:$H$34)</f>
        <v>0</v>
      </c>
      <c r="J63" s="26">
        <f>SUMIF(Ramillies!$D$15:$D$34,Ini!D63,Ramillies!$H$15:$H$34)</f>
        <v>0</v>
      </c>
      <c r="K63" s="26">
        <f>SUMIF(Westerlo!$D$15:$D$34,Ini!$D63,Westerlo!$H$15:$H$34)</f>
        <v>0</v>
      </c>
      <c r="L63" s="26">
        <f>SUMIF(Hannut!$D$15:$D$34,Ini!$D63,Hannut!$H$15:$H$34)</f>
        <v>0</v>
      </c>
      <c r="M63" s="89">
        <f>SUMIF('St Niklaas'!$D$15:$D$34,Ini!$D63,'St Niklaas'!$H$15:$H$34)</f>
        <v>0</v>
      </c>
      <c r="N63" s="15">
        <f t="shared" si="1"/>
        <v>1</v>
      </c>
    </row>
    <row r="64" spans="1:14" ht="15">
      <c r="A64" s="1" t="s">
        <v>9</v>
      </c>
      <c r="B64" s="2" t="s">
        <v>133</v>
      </c>
      <c r="C64" s="2" t="s">
        <v>108</v>
      </c>
      <c r="D64" s="2" t="str">
        <f t="shared" si="2"/>
        <v>Véronique Clerbois / Al Zafir de Coissart</v>
      </c>
      <c r="E64" s="91"/>
      <c r="F64" s="34">
        <v>1</v>
      </c>
      <c r="G64" s="34">
        <v>4</v>
      </c>
      <c r="H64" s="25">
        <f>SUMIF(Lichtaart!$D$15:$D$34,Ini!D64,Lichtaart!$H$15:$H$34)</f>
        <v>0</v>
      </c>
      <c r="I64" s="26">
        <f>SUMIF(Lille!$D$15:$D$34,Ini!D64,Lille!$H$15:$H$34)</f>
        <v>4</v>
      </c>
      <c r="J64" s="26">
        <f>SUMIF(Ramillies!$D$15:$D$34,Ini!D64,Ramillies!$H$15:$H$34)</f>
        <v>1</v>
      </c>
      <c r="K64" s="26">
        <f>SUMIF(Westerlo!$D$15:$D$34,Ini!$D64,Westerlo!$H$15:$H$34)</f>
        <v>4</v>
      </c>
      <c r="L64" s="26">
        <f>SUMIF(Hannut!$D$15:$D$34,Ini!$D64,Hannut!$H$15:$H$34)</f>
        <v>2</v>
      </c>
      <c r="M64" s="89">
        <f>SUMIF('St Niklaas'!$D$15:$D$34,Ini!$D64,'St Niklaas'!$H$15:$H$34)</f>
        <v>2</v>
      </c>
      <c r="N64" s="15">
        <f t="shared" si="1"/>
        <v>17</v>
      </c>
    </row>
    <row r="65" spans="1:14" ht="15">
      <c r="A65" s="1" t="s">
        <v>9</v>
      </c>
      <c r="B65" s="2" t="s">
        <v>133</v>
      </c>
      <c r="C65" s="2" t="s">
        <v>49</v>
      </c>
      <c r="D65" s="2" t="str">
        <f t="shared" si="2"/>
        <v>Véronique Clerbois / Malia de Croissart</v>
      </c>
      <c r="E65" s="91">
        <v>10</v>
      </c>
      <c r="F65" s="34">
        <v>12</v>
      </c>
      <c r="G65" s="34">
        <v>16</v>
      </c>
      <c r="H65" s="25">
        <f>SUMIF(Lichtaart!$D$15:$D$34,Ini!D65,Lichtaart!$H$15:$H$34)</f>
        <v>0</v>
      </c>
      <c r="I65" s="26">
        <f>SUMIF(Lille!$D$15:$D$34,Ini!D65,Lille!$H$15:$H$34)</f>
        <v>0</v>
      </c>
      <c r="J65" s="26">
        <f>SUMIF(Ramillies!$D$15:$D$34,Ini!D65,Ramillies!$H$15:$H$34)</f>
        <v>0</v>
      </c>
      <c r="K65" s="26">
        <f>SUMIF(Westerlo!$D$15:$D$34,Ini!$D65,Westerlo!$H$15:$H$34)</f>
        <v>0</v>
      </c>
      <c r="L65" s="26">
        <f>SUMIF(Hannut!$D$15:$D$34,Ini!$D65,Hannut!$H$15:$H$34)</f>
        <v>0</v>
      </c>
      <c r="M65" s="89">
        <f>SUMIF('St Niklaas'!$D$15:$D$34,Ini!$D65,'St Niklaas'!$H$15:$H$34)</f>
        <v>0</v>
      </c>
      <c r="N65" s="15">
        <f t="shared" si="1"/>
        <v>16</v>
      </c>
    </row>
    <row r="66" spans="1:14" ht="15">
      <c r="A66" s="1" t="s">
        <v>9</v>
      </c>
      <c r="B66" s="2" t="s">
        <v>134</v>
      </c>
      <c r="C66" s="2" t="s">
        <v>135</v>
      </c>
      <c r="D66" s="2" t="str">
        <f t="shared" si="2"/>
        <v>Yentl Heremans / Easter Surprise</v>
      </c>
      <c r="E66" s="91">
        <v>28</v>
      </c>
      <c r="F66" s="35">
        <v>28</v>
      </c>
      <c r="G66" s="35">
        <v>28</v>
      </c>
      <c r="H66" s="25">
        <f>SUMIF(Lichtaart!$D$15:$D$34,Ini!D66,Lichtaart!$H$15:$H$34)</f>
        <v>0</v>
      </c>
      <c r="I66" s="26">
        <f>SUMIF(Lille!$D$15:$D$34,Ini!D66,Lille!$H$15:$H$34)</f>
        <v>0</v>
      </c>
      <c r="J66" s="26">
        <f>SUMIF(Ramillies!$D$15:$D$34,Ini!D66,Ramillies!$H$15:$H$34)</f>
        <v>0</v>
      </c>
      <c r="K66" s="26">
        <f>SUMIF(Westerlo!$D$15:$D$34,Ini!$D66,Westerlo!$H$15:$H$34)</f>
        <v>0</v>
      </c>
      <c r="L66" s="26">
        <f>SUMIF(Hannut!$D$15:$D$34,Ini!$D66,Hannut!$H$15:$H$34)</f>
        <v>0</v>
      </c>
      <c r="M66" s="89">
        <f>SUMIF('St Niklaas'!$D$15:$D$34,Ini!$D66,'St Niklaas'!$H$15:$H$34)</f>
        <v>0</v>
      </c>
      <c r="N66" s="44">
        <f t="shared" si="1"/>
        <v>28</v>
      </c>
    </row>
    <row r="67" spans="1:14" ht="15">
      <c r="A67" s="1" t="s">
        <v>9</v>
      </c>
      <c r="B67" s="2" t="s">
        <v>292</v>
      </c>
      <c r="C67" s="2" t="s">
        <v>106</v>
      </c>
      <c r="D67" s="2" t="str">
        <f>B67&amp;" / "&amp;C67</f>
        <v>Zoe Devos / Antalia de Croissart</v>
      </c>
      <c r="E67" s="91"/>
      <c r="F67" s="34"/>
      <c r="G67" s="34"/>
      <c r="H67" s="25">
        <f>SUMIF(Lichtaart!$D$15:$D$34,Ini!D67,Lichtaart!$H$15:$H$34)</f>
        <v>0</v>
      </c>
      <c r="I67" s="26">
        <f>SUMIF(Lille!$D$15:$D$34,Ini!D67,Lille!$H$15:$H$34)</f>
        <v>0</v>
      </c>
      <c r="J67" s="26">
        <f>SUMIF(Ramillies!$D$15:$D$34,Ini!D67,Ramillies!$H$15:$H$34)</f>
        <v>0</v>
      </c>
      <c r="K67" s="26">
        <f>SUMIF(Westerlo!$D$15:$D$34,Ini!$D67,Westerlo!$H$15:$H$34)</f>
        <v>0</v>
      </c>
      <c r="L67" s="26">
        <f>SUMIF(Hannut!$D$15:$D$34,Ini!$D67,Hannut!$H$15:$H$34)</f>
        <v>0</v>
      </c>
      <c r="M67" s="163" t="s">
        <v>268</v>
      </c>
      <c r="N67" s="15">
        <f>SUM(G67:M67)</f>
        <v>0</v>
      </c>
    </row>
    <row r="68" spans="1:14" ht="9" customHeight="1">
      <c r="A68" s="37"/>
      <c r="B68" s="38"/>
      <c r="C68" s="38"/>
      <c r="D68" s="39"/>
      <c r="E68" s="94"/>
      <c r="F68" s="40"/>
      <c r="G68" s="37"/>
      <c r="H68" s="39"/>
      <c r="I68" s="40"/>
      <c r="J68" s="40"/>
      <c r="K68" s="40"/>
      <c r="L68" s="40"/>
      <c r="M68" s="41"/>
      <c r="N68" s="37"/>
    </row>
    <row r="69" spans="1:14" ht="15">
      <c r="A69" s="1" t="s">
        <v>32</v>
      </c>
      <c r="B69" s="2" t="s">
        <v>236</v>
      </c>
      <c r="C69" s="2" t="s">
        <v>237</v>
      </c>
      <c r="D69" s="2" t="str">
        <f aca="true" t="shared" si="3" ref="D69:D97">B69&amp;" / "&amp;C69</f>
        <v>Alison Troosters / Absolut Bey</v>
      </c>
      <c r="E69" s="91"/>
      <c r="F69" s="26"/>
      <c r="G69" s="26"/>
      <c r="H69" s="25">
        <f>SUMIF(Lichtaart!$D$37:$D$56,Ini!D69,Lichtaart!$H$37:$H$56)</f>
        <v>1</v>
      </c>
      <c r="I69" s="26">
        <f>SUMIF(Lille!$D$37:$D$56,Ini!D69,Lille!$H$37:$H$56)</f>
        <v>0</v>
      </c>
      <c r="J69" s="26">
        <f>SUMIF(Ramillies!$D$37:$D$56,Ini!D69,Ramillies!$H$37:$H$56)</f>
        <v>2</v>
      </c>
      <c r="K69" s="26">
        <f>SUMIF(Westerlo!$D$37:$D$57,Ini!$D69,Westerlo!$H$37:$H$57)</f>
        <v>5</v>
      </c>
      <c r="L69" s="26">
        <f>SUMIF(Hannut!$D$37:$D$57,Ini!$D69,Hannut!$H$37:$H$57)</f>
        <v>4</v>
      </c>
      <c r="M69" s="89">
        <f>SUMIF('St Niklaas'!$D$37:$D$57,Ini!$D69,'St Niklaas'!$H$37:$H$57)</f>
        <v>2</v>
      </c>
      <c r="N69" s="15">
        <f t="shared" si="1"/>
        <v>14</v>
      </c>
    </row>
    <row r="70" spans="1:14" ht="15">
      <c r="A70" s="1" t="s">
        <v>32</v>
      </c>
      <c r="B70" s="2" t="s">
        <v>28</v>
      </c>
      <c r="C70" s="2" t="s">
        <v>29</v>
      </c>
      <c r="D70" s="2" t="str">
        <f t="shared" si="3"/>
        <v>Alysson Chabotier / Isham de Croissart</v>
      </c>
      <c r="E70" s="91"/>
      <c r="F70" s="26"/>
      <c r="G70" s="26">
        <v>2</v>
      </c>
      <c r="H70" s="25">
        <f>SUMIF(Lichtaart!$D$37:$D$56,Ini!D70,Lichtaart!$H$37:$H$56)</f>
        <v>0</v>
      </c>
      <c r="I70" s="26">
        <f>SUMIF(Lille!$D$37:$D$56,Ini!D70,Lille!$H$37:$H$56)</f>
        <v>0</v>
      </c>
      <c r="J70" s="26">
        <f>SUMIF(Ramillies!$D$37:$D$56,Ini!D70,Ramillies!$H$37:$H$56)</f>
        <v>0</v>
      </c>
      <c r="K70" s="26">
        <f>SUMIF(Westerlo!$D$37:$D$57,Ini!$D70,Westerlo!$H$37:$H$57)</f>
        <v>0</v>
      </c>
      <c r="L70" s="26">
        <f>SUMIF(Hannut!$D$37:$D$57,Ini!$D70,Hannut!$H$37:$H$57)</f>
        <v>0</v>
      </c>
      <c r="M70" s="89">
        <f>SUMIF('St Niklaas'!$D$37:$D$57,Ini!$D70,'St Niklaas'!$H$37:$H$57)</f>
        <v>0</v>
      </c>
      <c r="N70" s="15">
        <f t="shared" si="1"/>
        <v>2</v>
      </c>
    </row>
    <row r="71" spans="1:14" ht="15">
      <c r="A71" s="1" t="s">
        <v>32</v>
      </c>
      <c r="B71" s="2" t="s">
        <v>28</v>
      </c>
      <c r="C71" s="2" t="s">
        <v>35</v>
      </c>
      <c r="D71" s="2" t="str">
        <f t="shared" si="3"/>
        <v>Alysson Chabotier / Circé de Croissart</v>
      </c>
      <c r="E71" s="91"/>
      <c r="F71" s="26"/>
      <c r="G71" s="26">
        <v>1</v>
      </c>
      <c r="H71" s="25">
        <f>SUMIF(Lichtaart!$D$37:$D$56,Ini!D71,Lichtaart!$H$37:$H$56)</f>
        <v>0</v>
      </c>
      <c r="I71" s="26">
        <f>SUMIF(Lille!$D$37:$D$56,Ini!D71,Lille!$H$37:$H$56)</f>
        <v>0</v>
      </c>
      <c r="J71" s="26">
        <f>SUMIF(Ramillies!$D$37:$D$56,Ini!D71,Ramillies!$H$37:$H$56)</f>
        <v>0</v>
      </c>
      <c r="K71" s="26">
        <f>SUMIF(Westerlo!$D$37:$D$57,Ini!$D71,Westerlo!$H$37:$H$57)</f>
        <v>0</v>
      </c>
      <c r="L71" s="26">
        <f>SUMIF(Hannut!$D$37:$D$57,Ini!$D71,Hannut!$H$37:$H$57)</f>
        <v>0</v>
      </c>
      <c r="M71" s="89">
        <f>SUMIF('St Niklaas'!$D$37:$D$57,Ini!$D71,'St Niklaas'!$H$37:$H$57)</f>
        <v>0</v>
      </c>
      <c r="N71" s="15">
        <f t="shared" si="1"/>
        <v>1</v>
      </c>
    </row>
    <row r="72" spans="1:14" ht="15">
      <c r="A72" s="1" t="s">
        <v>32</v>
      </c>
      <c r="B72" s="2" t="s">
        <v>92</v>
      </c>
      <c r="C72" s="2" t="s">
        <v>54</v>
      </c>
      <c r="D72" s="2" t="str">
        <f t="shared" si="3"/>
        <v>Anne-Mie Maes / Elektro J</v>
      </c>
      <c r="E72" s="91">
        <v>4</v>
      </c>
      <c r="F72" s="35">
        <v>4</v>
      </c>
      <c r="G72" s="35">
        <v>4</v>
      </c>
      <c r="H72" s="25">
        <f>SUMIF(Lichtaart!$D$37:$D$56,Ini!D72,Lichtaart!$H$37:$H$56)</f>
        <v>0</v>
      </c>
      <c r="I72" s="26">
        <f>SUMIF(Lille!$D$37:$D$56,Ini!D72,Lille!$H$37:$H$56)</f>
        <v>0</v>
      </c>
      <c r="J72" s="26">
        <f>SUMIF(Ramillies!$D$37:$D$56,Ini!D72,Ramillies!$H$37:$H$56)</f>
        <v>0</v>
      </c>
      <c r="K72" s="26">
        <f>SUMIF(Westerlo!$D$37:$D$57,Ini!$D72,Westerlo!$H$37:$H$57)</f>
        <v>0</v>
      </c>
      <c r="L72" s="26">
        <f>SUMIF(Hannut!$D$37:$D$57,Ini!$D72,Hannut!$H$37:$H$57)</f>
        <v>0</v>
      </c>
      <c r="M72" s="89">
        <f>SUMIF('St Niklaas'!$D$37:$D$57,Ini!$D72,'St Niklaas'!$H$37:$H$57)</f>
        <v>0</v>
      </c>
      <c r="N72" s="15">
        <f t="shared" si="1"/>
        <v>4</v>
      </c>
    </row>
    <row r="73" spans="1:14" ht="15">
      <c r="A73" s="1" t="s">
        <v>32</v>
      </c>
      <c r="B73" s="2" t="s">
        <v>136</v>
      </c>
      <c r="C73" s="2" t="s">
        <v>27</v>
      </c>
      <c r="D73" s="2" t="str">
        <f t="shared" si="3"/>
        <v>Antoine / Al Zafir de Croissart</v>
      </c>
      <c r="E73" s="91">
        <v>2</v>
      </c>
      <c r="F73" s="35">
        <v>2</v>
      </c>
      <c r="G73" s="35">
        <v>2</v>
      </c>
      <c r="H73" s="25">
        <f>SUMIF(Lichtaart!$D$37:$D$56,Ini!D73,Lichtaart!$H$37:$H$56)</f>
        <v>0</v>
      </c>
      <c r="I73" s="26">
        <f>SUMIF(Lille!$D$37:$D$56,Ini!D73,Lille!$H$37:$H$56)</f>
        <v>0</v>
      </c>
      <c r="J73" s="26">
        <f>SUMIF(Ramillies!$D$37:$D$56,Ini!D73,Ramillies!$H$37:$H$56)</f>
        <v>0</v>
      </c>
      <c r="K73" s="26">
        <f>SUMIF(Westerlo!$D$37:$D$57,Ini!$D73,Westerlo!$H$37:$H$57)</f>
        <v>0</v>
      </c>
      <c r="L73" s="26">
        <f>SUMIF(Hannut!$D$37:$D$57,Ini!$D73,Hannut!$H$37:$H$57)</f>
        <v>0</v>
      </c>
      <c r="M73" s="89">
        <f>SUMIF('St Niklaas'!$D$37:$D$57,Ini!$D73,'St Niklaas'!$H$37:$H$57)</f>
        <v>0</v>
      </c>
      <c r="N73" s="15">
        <f t="shared" si="1"/>
        <v>2</v>
      </c>
    </row>
    <row r="74" spans="1:14" ht="15">
      <c r="A74" s="1" t="s">
        <v>32</v>
      </c>
      <c r="B74" s="2" t="s">
        <v>137</v>
      </c>
      <c r="C74" s="2" t="s">
        <v>138</v>
      </c>
      <c r="D74" s="2" t="str">
        <f t="shared" si="3"/>
        <v>Arthur de Veirman / Misstik de Croissart</v>
      </c>
      <c r="E74" s="91">
        <v>4</v>
      </c>
      <c r="F74" s="35">
        <v>4</v>
      </c>
      <c r="G74" s="35">
        <v>4</v>
      </c>
      <c r="H74" s="25">
        <f>SUMIF(Lichtaart!$D$37:$D$56,Ini!D74,Lichtaart!$H$37:$H$56)</f>
        <v>0</v>
      </c>
      <c r="I74" s="26">
        <f>SUMIF(Lille!$D$37:$D$56,Ini!D74,Lille!$H$37:$H$56)</f>
        <v>0</v>
      </c>
      <c r="J74" s="26">
        <f>SUMIF(Ramillies!$D$37:$D$56,Ini!D74,Ramillies!$H$37:$H$56)</f>
        <v>0</v>
      </c>
      <c r="K74" s="26">
        <f>SUMIF(Westerlo!$D$37:$D$57,Ini!$D74,Westerlo!$H$37:$H$57)</f>
        <v>0</v>
      </c>
      <c r="L74" s="26">
        <f>SUMIF(Hannut!$D$37:$D$57,Ini!$D74,Hannut!$H$37:$H$57)</f>
        <v>0</v>
      </c>
      <c r="M74" s="89">
        <f>SUMIF('St Niklaas'!$D$37:$D$57,Ini!$D74,'St Niklaas'!$H$37:$H$57)</f>
        <v>0</v>
      </c>
      <c r="N74" s="15">
        <f t="shared" si="1"/>
        <v>4</v>
      </c>
    </row>
    <row r="75" spans="1:14" ht="15">
      <c r="A75" s="1" t="s">
        <v>32</v>
      </c>
      <c r="B75" s="2" t="s">
        <v>46</v>
      </c>
      <c r="C75" s="2" t="s">
        <v>31</v>
      </c>
      <c r="D75" s="2" t="str">
        <f t="shared" si="3"/>
        <v>Aurélie Van Oost / Kisha de Croissart</v>
      </c>
      <c r="E75" s="91"/>
      <c r="F75" s="26">
        <v>15</v>
      </c>
      <c r="G75" s="35">
        <v>15</v>
      </c>
      <c r="H75" s="25">
        <f>SUMIF(Lichtaart!$D$37:$D$56,Ini!D75,Lichtaart!$H$37:$H$56)</f>
        <v>0</v>
      </c>
      <c r="I75" s="26">
        <f>SUMIF(Lille!$D$37:$D$56,Ini!D75,Lille!$H$37:$H$56)</f>
        <v>0</v>
      </c>
      <c r="J75" s="26">
        <f>SUMIF(Ramillies!$D$37:$D$56,Ini!D75,Ramillies!$H$37:$H$56)</f>
        <v>0</v>
      </c>
      <c r="K75" s="26">
        <f>SUMIF(Westerlo!$D$37:$D$57,Ini!$D75,Westerlo!$H$37:$H$57)</f>
        <v>0</v>
      </c>
      <c r="L75" s="26">
        <f>SUMIF(Hannut!$D$37:$D$57,Ini!$D75,Hannut!$H$37:$H$57)</f>
        <v>0</v>
      </c>
      <c r="M75" s="89">
        <f>SUMIF('St Niklaas'!$D$37:$D$57,Ini!$D75,'St Niklaas'!$H$37:$H$57)</f>
        <v>0</v>
      </c>
      <c r="N75" s="15">
        <f t="shared" si="1"/>
        <v>15</v>
      </c>
    </row>
    <row r="76" spans="1:14" ht="15">
      <c r="A76" s="1" t="s">
        <v>32</v>
      </c>
      <c r="B76" s="2" t="s">
        <v>95</v>
      </c>
      <c r="C76" s="2" t="s">
        <v>96</v>
      </c>
      <c r="D76" s="2" t="str">
        <f t="shared" si="3"/>
        <v>Camille Montanaro / Diseree</v>
      </c>
      <c r="E76" s="91"/>
      <c r="F76" s="26">
        <v>1</v>
      </c>
      <c r="G76" s="26">
        <v>1</v>
      </c>
      <c r="H76" s="25">
        <f>SUMIF(Lichtaart!$D$37:$D$56,Ini!D76,Lichtaart!$H$37:$H$56)</f>
        <v>0</v>
      </c>
      <c r="I76" s="26">
        <f>SUMIF(Lille!$D$37:$D$56,Ini!D76,Lille!$H$37:$H$56)</f>
        <v>0</v>
      </c>
      <c r="J76" s="26">
        <f>SUMIF(Ramillies!$D$37:$D$56,Ini!D76,Ramillies!$H$37:$H$56)</f>
        <v>0</v>
      </c>
      <c r="K76" s="26">
        <f>SUMIF(Westerlo!$D$37:$D$57,Ini!$D76,Westerlo!$H$37:$H$57)</f>
        <v>0</v>
      </c>
      <c r="L76" s="26">
        <f>SUMIF(Hannut!$D$37:$D$57,Ini!$D76,Hannut!$H$37:$H$57)</f>
        <v>0</v>
      </c>
      <c r="M76" s="89">
        <f>SUMIF('St Niklaas'!$D$37:$D$57,Ini!$D76,'St Niklaas'!$H$37:$H$57)</f>
        <v>0</v>
      </c>
      <c r="N76" s="15">
        <f aca="true" t="shared" si="4" ref="N76:N132">SUM(G76:M76)</f>
        <v>1</v>
      </c>
    </row>
    <row r="77" spans="1:14" ht="15">
      <c r="A77" s="1" t="s">
        <v>32</v>
      </c>
      <c r="B77" s="2" t="s">
        <v>52</v>
      </c>
      <c r="C77" s="2" t="s">
        <v>35</v>
      </c>
      <c r="D77" s="2" t="str">
        <f t="shared" si="3"/>
        <v>Caroline Heraly / Circé de Croissart</v>
      </c>
      <c r="E77" s="91"/>
      <c r="F77" s="26">
        <v>3</v>
      </c>
      <c r="G77" s="26">
        <v>12</v>
      </c>
      <c r="H77" s="25">
        <f>SUMIF(Lichtaart!$D$37:$D$56,Ini!D77,Lichtaart!$H$37:$H$56)</f>
        <v>0</v>
      </c>
      <c r="I77" s="26">
        <f>SUMIF(Lille!$D$37:$D$56,Ini!D77,Lille!$H$37:$H$56)</f>
        <v>0</v>
      </c>
      <c r="J77" s="26">
        <f>SUMIF(Ramillies!$D$37:$D$56,Ini!D77,Ramillies!$H$37:$H$56)</f>
        <v>0</v>
      </c>
      <c r="K77" s="26">
        <f>SUMIF(Westerlo!$D$37:$D$57,Ini!$D77,Westerlo!$H$37:$H$57)</f>
        <v>0</v>
      </c>
      <c r="L77" s="26">
        <f>SUMIF(Hannut!$D$37:$D$57,Ini!$D77,Hannut!$H$37:$H$57)</f>
        <v>0</v>
      </c>
      <c r="M77" s="89">
        <f>SUMIF('St Niklaas'!$D$37:$D$57,Ini!$D77,'St Niklaas'!$H$37:$H$57)</f>
        <v>0</v>
      </c>
      <c r="N77" s="15">
        <f t="shared" si="4"/>
        <v>12</v>
      </c>
    </row>
    <row r="78" spans="1:14" ht="15">
      <c r="A78" s="1" t="s">
        <v>32</v>
      </c>
      <c r="B78" s="2" t="s">
        <v>52</v>
      </c>
      <c r="C78" s="2" t="s">
        <v>31</v>
      </c>
      <c r="D78" s="2" t="str">
        <f t="shared" si="3"/>
        <v>Caroline Heraly / Kisha de Croissart</v>
      </c>
      <c r="E78" s="91">
        <v>35</v>
      </c>
      <c r="F78" s="26">
        <v>41</v>
      </c>
      <c r="G78" s="35">
        <v>41</v>
      </c>
      <c r="H78" s="25">
        <f>SUMIF(Lichtaart!$D$37:$D$56,Ini!D78,Lichtaart!$H$37:$H$56)</f>
        <v>0</v>
      </c>
      <c r="I78" s="26">
        <f>SUMIF(Lille!$D$37:$D$56,Ini!D78,Lille!$H$37:$H$56)</f>
        <v>0</v>
      </c>
      <c r="J78" s="26">
        <f>SUMIF(Ramillies!$D$37:$D$56,Ini!D78,Ramillies!$H$37:$H$56)</f>
        <v>0</v>
      </c>
      <c r="K78" s="26">
        <f>SUMIF(Westerlo!$D$37:$D$57,Ini!$D78,Westerlo!$H$37:$H$57)</f>
        <v>0</v>
      </c>
      <c r="L78" s="26">
        <f>SUMIF(Hannut!$D$37:$D$57,Ini!$D78,Hannut!$H$37:$H$57)</f>
        <v>0</v>
      </c>
      <c r="M78" s="89">
        <f>SUMIF('St Niklaas'!$D$37:$D$57,Ini!$D78,'St Niklaas'!$H$37:$H$57)</f>
        <v>0</v>
      </c>
      <c r="N78" s="15">
        <f t="shared" si="4"/>
        <v>41</v>
      </c>
    </row>
    <row r="79" spans="1:14" ht="15">
      <c r="A79" s="1" t="s">
        <v>32</v>
      </c>
      <c r="B79" s="2" t="s">
        <v>52</v>
      </c>
      <c r="C79" s="2" t="s">
        <v>128</v>
      </c>
      <c r="D79" s="2" t="str">
        <f t="shared" si="3"/>
        <v>Caroline Heraly / Ariel de Croissart</v>
      </c>
      <c r="E79" s="91">
        <v>7</v>
      </c>
      <c r="F79" s="35">
        <v>7</v>
      </c>
      <c r="G79" s="35">
        <v>7</v>
      </c>
      <c r="H79" s="25">
        <f>SUMIF(Lichtaart!$D$37:$D$56,Ini!D79,Lichtaart!$H$37:$H$56)</f>
        <v>0</v>
      </c>
      <c r="I79" s="26">
        <f>SUMIF(Lille!$D$37:$D$56,Ini!D79,Lille!$H$37:$H$56)</f>
        <v>0</v>
      </c>
      <c r="J79" s="26">
        <f>SUMIF(Ramillies!$D$37:$D$56,Ini!D79,Ramillies!$H$37:$H$56)</f>
        <v>0</v>
      </c>
      <c r="K79" s="26">
        <f>SUMIF(Westerlo!$D$37:$D$57,Ini!$D79,Westerlo!$H$37:$H$57)</f>
        <v>0</v>
      </c>
      <c r="L79" s="26">
        <f>SUMIF(Hannut!$D$37:$D$57,Ini!$D79,Hannut!$H$37:$H$57)</f>
        <v>0</v>
      </c>
      <c r="M79" s="89">
        <f>SUMIF('St Niklaas'!$D$37:$D$57,Ini!$D79,'St Niklaas'!$H$37:$H$57)</f>
        <v>0</v>
      </c>
      <c r="N79" s="15">
        <f t="shared" si="4"/>
        <v>7</v>
      </c>
    </row>
    <row r="80" spans="1:14" ht="15">
      <c r="A80" s="1" t="s">
        <v>32</v>
      </c>
      <c r="B80" s="2" t="s">
        <v>13</v>
      </c>
      <c r="C80" s="2" t="s">
        <v>58</v>
      </c>
      <c r="D80" s="2" t="str">
        <f t="shared" si="3"/>
        <v>Caroline Jacoby / Al Shaday de Croissart</v>
      </c>
      <c r="E80" s="91"/>
      <c r="F80" s="26">
        <v>3</v>
      </c>
      <c r="G80" s="26">
        <v>13</v>
      </c>
      <c r="H80" s="101" t="s">
        <v>268</v>
      </c>
      <c r="I80" s="26">
        <f>SUMIF(Lille!$D$37:$D$56,Ini!D80,Lille!$H$37:$H$56)</f>
        <v>0</v>
      </c>
      <c r="J80" s="26">
        <f>SUMIF(Ramillies!$D$37:$D$56,Ini!D80,Ramillies!$H$37:$H$56)</f>
        <v>0</v>
      </c>
      <c r="K80" s="26">
        <f>SUMIF(Westerlo!$D$37:$D$57,Ini!$D80,Westerlo!$H$37:$H$57)</f>
        <v>0</v>
      </c>
      <c r="L80" s="26">
        <f>SUMIF(Hannut!$D$37:$D$57,Ini!$D80,Hannut!$H$37:$H$57)</f>
        <v>2</v>
      </c>
      <c r="M80" s="89">
        <f>SUMIF('St Niklaas'!$D$37:$D$57,Ini!$D80,'St Niklaas'!$H$37:$H$57)</f>
        <v>0</v>
      </c>
      <c r="N80" s="15">
        <f t="shared" si="4"/>
        <v>15</v>
      </c>
    </row>
    <row r="81" spans="1:14" ht="15">
      <c r="A81" s="1" t="s">
        <v>32</v>
      </c>
      <c r="B81" s="2" t="s">
        <v>13</v>
      </c>
      <c r="C81" s="2" t="s">
        <v>98</v>
      </c>
      <c r="D81" s="2" t="str">
        <f t="shared" si="3"/>
        <v>Caroline Jacoby / Bélisaire</v>
      </c>
      <c r="E81" s="93">
        <v>5</v>
      </c>
      <c r="F81" s="26">
        <v>22</v>
      </c>
      <c r="G81" s="35">
        <v>22</v>
      </c>
      <c r="H81" s="25">
        <f>SUMIF(Lichtaart!$D$37:$D$56,Ini!D81,Lichtaart!$H$37:$H$56)</f>
        <v>0</v>
      </c>
      <c r="I81" s="26">
        <f>SUMIF(Lille!$D$37:$D$56,Ini!D81,Lille!$H$37:$H$56)</f>
        <v>0</v>
      </c>
      <c r="J81" s="26">
        <f>SUMIF(Ramillies!$D$37:$D$56,Ini!D81,Ramillies!$H$37:$H$56)</f>
        <v>0</v>
      </c>
      <c r="K81" s="26">
        <f>SUMIF(Westerlo!$D$37:$D$57,Ini!$D81,Westerlo!$H$37:$H$57)</f>
        <v>0</v>
      </c>
      <c r="L81" s="26">
        <f>SUMIF(Hannut!$D$37:$D$57,Ini!$D81,Hannut!$H$37:$H$57)</f>
        <v>0</v>
      </c>
      <c r="M81" s="89">
        <f>SUMIF('St Niklaas'!$D$37:$D$57,Ini!$D81,'St Niklaas'!$H$37:$H$57)</f>
        <v>0</v>
      </c>
      <c r="N81" s="44">
        <f t="shared" si="4"/>
        <v>22</v>
      </c>
    </row>
    <row r="82" spans="1:14" ht="15">
      <c r="A82" s="1" t="s">
        <v>32</v>
      </c>
      <c r="B82" s="2" t="s">
        <v>13</v>
      </c>
      <c r="C82" s="2" t="s">
        <v>97</v>
      </c>
      <c r="D82" s="2" t="str">
        <f t="shared" si="3"/>
        <v>Caroline Jacoby / Miss Too</v>
      </c>
      <c r="E82" s="93">
        <v>9</v>
      </c>
      <c r="F82" s="26">
        <v>9</v>
      </c>
      <c r="G82" s="35">
        <v>9</v>
      </c>
      <c r="H82" s="25">
        <f>SUMIF(Lichtaart!$D$37:$D$56,Ini!D82,Lichtaart!$H$37:$H$56)</f>
        <v>0</v>
      </c>
      <c r="I82" s="26">
        <f>SUMIF(Lille!$D$37:$D$56,Ini!D82,Lille!$H$37:$H$56)</f>
        <v>0</v>
      </c>
      <c r="J82" s="26">
        <f>SUMIF(Ramillies!$D$37:$D$56,Ini!D82,Ramillies!$H$37:$H$56)</f>
        <v>0</v>
      </c>
      <c r="K82" s="26">
        <f>SUMIF(Westerlo!$D$37:$D$57,Ini!$D82,Westerlo!$H$37:$H$57)</f>
        <v>0</v>
      </c>
      <c r="L82" s="26">
        <f>SUMIF(Hannut!$D$37:$D$57,Ini!$D82,Hannut!$H$37:$H$57)</f>
        <v>0</v>
      </c>
      <c r="M82" s="89">
        <f>SUMIF('St Niklaas'!$D$37:$D$57,Ini!$D82,'St Niklaas'!$H$37:$H$57)</f>
        <v>0</v>
      </c>
      <c r="N82" s="15">
        <f t="shared" si="4"/>
        <v>9</v>
      </c>
    </row>
    <row r="83" spans="1:14" ht="15">
      <c r="A83" s="1" t="s">
        <v>32</v>
      </c>
      <c r="B83" s="2" t="s">
        <v>13</v>
      </c>
      <c r="C83" s="2" t="s">
        <v>14</v>
      </c>
      <c r="D83" s="2" t="str">
        <f t="shared" si="3"/>
        <v>Caroline Jacoby / Miss Victory de Croissart</v>
      </c>
      <c r="E83" s="91"/>
      <c r="F83" s="26">
        <v>8</v>
      </c>
      <c r="G83" s="26">
        <v>28</v>
      </c>
      <c r="H83" s="25">
        <f>SUMIF(Lichtaart!$D$37:$D$56,Ini!D83,Lichtaart!$H$37:$H$56)</f>
        <v>0</v>
      </c>
      <c r="I83" s="26">
        <f>SUMIF(Lille!$D$37:$D$56,Ini!D83,Lille!$H$37:$H$56)</f>
        <v>0</v>
      </c>
      <c r="J83" s="26">
        <f>SUMIF(Ramillies!$D$37:$D$56,Ini!D83,Ramillies!$H$37:$H$56)</f>
        <v>0</v>
      </c>
      <c r="K83" s="26">
        <f>SUMIF(Westerlo!$D$37:$D$57,Ini!$D83,Westerlo!$H$37:$H$57)</f>
        <v>0</v>
      </c>
      <c r="L83" s="26">
        <f>SUMIF(Hannut!$D$37:$D$57,Ini!$D83,Hannut!$H$37:$H$57)</f>
        <v>0</v>
      </c>
      <c r="M83" s="89">
        <f>SUMIF('St Niklaas'!$D$37:$D$57,Ini!$D83,'St Niklaas'!$H$37:$H$57)</f>
        <v>0</v>
      </c>
      <c r="N83" s="44">
        <f t="shared" si="4"/>
        <v>28</v>
      </c>
    </row>
    <row r="84" spans="1:14" ht="15">
      <c r="A84" s="1" t="s">
        <v>32</v>
      </c>
      <c r="B84" s="2" t="s">
        <v>13</v>
      </c>
      <c r="C84" s="2" t="s">
        <v>233</v>
      </c>
      <c r="D84" s="2" t="str">
        <f t="shared" si="3"/>
        <v>Caroline Jacoby / Miss Magic de Croissart</v>
      </c>
      <c r="E84" s="102"/>
      <c r="F84" s="26"/>
      <c r="G84" s="26"/>
      <c r="H84" s="101" t="s">
        <v>268</v>
      </c>
      <c r="I84" s="26">
        <f>SUMIF(Lille!$D$37:$D$56,Ini!D84,Lille!$H$37:$H$56)</f>
        <v>0</v>
      </c>
      <c r="J84" s="26">
        <f>SUMIF(Ramillies!$D$37:$D$56,Ini!D84,Ramillies!$H$37:$H$56)</f>
        <v>0</v>
      </c>
      <c r="K84" s="26">
        <f>SUMIF(Westerlo!$D$37:$D$57,Ini!$D84,Westerlo!$H$37:$H$57)</f>
        <v>0</v>
      </c>
      <c r="L84" s="26">
        <f>SUMIF(Hannut!$D$37:$D$57,Ini!$D84,Hannut!$H$37:$H$57)</f>
        <v>0</v>
      </c>
      <c r="M84" s="89">
        <f>SUMIF('St Niklaas'!$D$37:$D$57,Ini!$D84,'St Niklaas'!$H$37:$H$57)</f>
        <v>0</v>
      </c>
      <c r="N84" s="15">
        <f t="shared" si="4"/>
        <v>0</v>
      </c>
    </row>
    <row r="85" spans="1:14" ht="15">
      <c r="A85" s="1" t="s">
        <v>32</v>
      </c>
      <c r="B85" s="2" t="s">
        <v>13</v>
      </c>
      <c r="C85" s="2" t="s">
        <v>29</v>
      </c>
      <c r="D85" s="2" t="str">
        <f t="shared" si="3"/>
        <v>Caroline Jacoby / Isham de Croissart</v>
      </c>
      <c r="E85" s="91">
        <v>7</v>
      </c>
      <c r="F85" s="35">
        <v>7</v>
      </c>
      <c r="G85" s="35">
        <v>7</v>
      </c>
      <c r="H85" s="25">
        <f>SUMIF(Lichtaart!$D$37:$D$56,Ini!D85,Lichtaart!$H$37:$H$56)</f>
        <v>0</v>
      </c>
      <c r="I85" s="26">
        <f>SUMIF(Lille!$D$37:$D$56,Ini!D85,Lille!$H$37:$H$56)</f>
        <v>0</v>
      </c>
      <c r="J85" s="26">
        <f>SUMIF(Ramillies!$D$37:$D$56,Ini!D85,Ramillies!$H$37:$H$56)</f>
        <v>0</v>
      </c>
      <c r="K85" s="26">
        <f>SUMIF(Westerlo!$D$37:$D$57,Ini!$D85,Westerlo!$H$37:$H$57)</f>
        <v>0</v>
      </c>
      <c r="L85" s="26">
        <f>SUMIF(Hannut!$D$37:$D$57,Ini!$D85,Hannut!$H$37:$H$57)</f>
        <v>0</v>
      </c>
      <c r="M85" s="89">
        <f>SUMIF('St Niklaas'!$D$37:$D$57,Ini!$D85,'St Niklaas'!$H$37:$H$57)</f>
        <v>0</v>
      </c>
      <c r="N85" s="15">
        <f t="shared" si="4"/>
        <v>7</v>
      </c>
    </row>
    <row r="86" spans="1:14" ht="15">
      <c r="A86" s="1" t="s">
        <v>32</v>
      </c>
      <c r="B86" s="2" t="s">
        <v>99</v>
      </c>
      <c r="C86" s="2" t="s">
        <v>25</v>
      </c>
      <c r="D86" s="2" t="str">
        <f t="shared" si="3"/>
        <v>Caroline Ribonnet / Ali Shadow de Croissart</v>
      </c>
      <c r="E86" s="93">
        <v>25</v>
      </c>
      <c r="F86" s="26">
        <v>28</v>
      </c>
      <c r="G86" s="35">
        <v>28</v>
      </c>
      <c r="H86" s="25">
        <f>SUMIF(Lichtaart!$D$37:$D$56,Ini!D86,Lichtaart!$H$37:$H$56)</f>
        <v>0</v>
      </c>
      <c r="I86" s="26">
        <f>SUMIF(Lille!$D$37:$D$56,Ini!D86,Lille!$H$37:$H$56)</f>
        <v>0</v>
      </c>
      <c r="J86" s="26">
        <f>SUMIF(Ramillies!$D$37:$D$56,Ini!D86,Ramillies!$H$37:$H$56)</f>
        <v>0</v>
      </c>
      <c r="K86" s="26">
        <f>SUMIF(Westerlo!$D$37:$D$57,Ini!$D86,Westerlo!$H$37:$H$57)</f>
        <v>0</v>
      </c>
      <c r="L86" s="26">
        <f>SUMIF(Hannut!$D$37:$D$57,Ini!$D86,Hannut!$H$37:$H$57)</f>
        <v>0</v>
      </c>
      <c r="M86" s="89">
        <f>SUMIF('St Niklaas'!$D$37:$D$57,Ini!$D86,'St Niklaas'!$H$37:$H$57)</f>
        <v>0</v>
      </c>
      <c r="N86" s="44">
        <f t="shared" si="4"/>
        <v>28</v>
      </c>
    </row>
    <row r="87" spans="1:14" ht="15">
      <c r="A87" s="1" t="s">
        <v>32</v>
      </c>
      <c r="B87" s="2" t="s">
        <v>99</v>
      </c>
      <c r="C87" s="2" t="s">
        <v>20</v>
      </c>
      <c r="D87" s="2" t="str">
        <f t="shared" si="3"/>
        <v>Caroline Ribonnet / Antalia De Croissart</v>
      </c>
      <c r="E87" s="95"/>
      <c r="F87" s="26"/>
      <c r="G87" s="26">
        <v>1</v>
      </c>
      <c r="H87" s="25">
        <f>SUMIF(Lichtaart!$D$37:$D$56,Ini!D87,Lichtaart!$H$37:$H$56)</f>
        <v>0</v>
      </c>
      <c r="I87" s="26">
        <f>SUMIF(Lille!$D$37:$D$56,Ini!D87,Lille!$H$37:$H$56)</f>
        <v>0</v>
      </c>
      <c r="J87" s="26">
        <f>SUMIF(Ramillies!$D$37:$D$56,Ini!D87,Ramillies!$H$37:$H$56)</f>
        <v>0</v>
      </c>
      <c r="K87" s="26">
        <f>SUMIF(Westerlo!$D$37:$D$57,Ini!$D87,Westerlo!$H$37:$H$57)</f>
        <v>0</v>
      </c>
      <c r="L87" s="26">
        <f>SUMIF(Hannut!$D$37:$D$57,Ini!$D87,Hannut!$H$37:$H$57)</f>
        <v>0</v>
      </c>
      <c r="M87" s="89">
        <f>SUMIF('St Niklaas'!$D$37:$D$57,Ini!$D87,'St Niklaas'!$H$37:$H$57)</f>
        <v>0</v>
      </c>
      <c r="N87" s="15">
        <f t="shared" si="4"/>
        <v>1</v>
      </c>
    </row>
    <row r="88" spans="1:14" ht="15">
      <c r="A88" s="1" t="s">
        <v>32</v>
      </c>
      <c r="B88" s="2" t="s">
        <v>139</v>
      </c>
      <c r="C88" s="2" t="s">
        <v>29</v>
      </c>
      <c r="D88" s="2" t="str">
        <f t="shared" si="3"/>
        <v>Céline Vander Merckt / Isham de Croissart</v>
      </c>
      <c r="E88" s="91">
        <v>9</v>
      </c>
      <c r="F88" s="26">
        <v>20</v>
      </c>
      <c r="G88" s="35">
        <v>20</v>
      </c>
      <c r="H88" s="25">
        <f>SUMIF(Lichtaart!$D$37:$D$56,Ini!D88,Lichtaart!$H$37:$H$56)</f>
        <v>0</v>
      </c>
      <c r="I88" s="26">
        <f>SUMIF(Lille!$D$37:$D$56,Ini!D88,Lille!$H$37:$H$56)</f>
        <v>0</v>
      </c>
      <c r="J88" s="26">
        <f>SUMIF(Ramillies!$D$37:$D$56,Ini!D88,Ramillies!$H$37:$H$56)</f>
        <v>0</v>
      </c>
      <c r="K88" s="26">
        <f>SUMIF(Westerlo!$D$37:$D$57,Ini!$D88,Westerlo!$H$37:$H$57)</f>
        <v>1</v>
      </c>
      <c r="L88" s="26">
        <f>SUMIF(Hannut!$D$37:$D$57,Ini!$D88,Hannut!$H$37:$H$57)</f>
        <v>0</v>
      </c>
      <c r="M88" s="89">
        <f>SUMIF('St Niklaas'!$D$37:$D$57,Ini!$D88,'St Niklaas'!$H$37:$H$57)</f>
        <v>0</v>
      </c>
      <c r="N88" s="44">
        <f t="shared" si="4"/>
        <v>21</v>
      </c>
    </row>
    <row r="89" spans="1:14" ht="15">
      <c r="A89" s="1" t="s">
        <v>32</v>
      </c>
      <c r="B89" s="2" t="s">
        <v>44</v>
      </c>
      <c r="C89" s="2" t="s">
        <v>31</v>
      </c>
      <c r="D89" s="2" t="str">
        <f t="shared" si="3"/>
        <v>Dana Leclercq / Kisha de Croissart</v>
      </c>
      <c r="E89" s="93">
        <v>1</v>
      </c>
      <c r="F89" s="35">
        <v>1</v>
      </c>
      <c r="G89" s="35">
        <v>1</v>
      </c>
      <c r="H89" s="25">
        <f>SUMIF(Lichtaart!$D$37:$D$56,Ini!D89,Lichtaart!$H$37:$H$56)</f>
        <v>0</v>
      </c>
      <c r="I89" s="26">
        <f>SUMIF(Lille!$D$37:$D$56,Ini!D89,Lille!$H$37:$H$56)</f>
        <v>0</v>
      </c>
      <c r="J89" s="26">
        <f>SUMIF(Ramillies!$D$37:$D$56,Ini!D89,Ramillies!$H$37:$H$56)</f>
        <v>0</v>
      </c>
      <c r="K89" s="26">
        <f>SUMIF(Westerlo!$D$37:$D$57,Ini!$D89,Westerlo!$H$37:$H$57)</f>
        <v>0</v>
      </c>
      <c r="L89" s="26">
        <f>SUMIF(Hannut!$D$37:$D$57,Ini!$D89,Hannut!$H$37:$H$57)</f>
        <v>0</v>
      </c>
      <c r="M89" s="89">
        <f>SUMIF('St Niklaas'!$D$37:$D$57,Ini!$D89,'St Niklaas'!$H$37:$H$57)</f>
        <v>0</v>
      </c>
      <c r="N89" s="15">
        <f t="shared" si="4"/>
        <v>1</v>
      </c>
    </row>
    <row r="90" spans="1:14" ht="15">
      <c r="A90" s="1" t="s">
        <v>32</v>
      </c>
      <c r="B90" s="2" t="s">
        <v>44</v>
      </c>
      <c r="C90" s="2" t="s">
        <v>27</v>
      </c>
      <c r="D90" s="2" t="str">
        <f t="shared" si="3"/>
        <v>Dana Leclercq / Al Zafir de Croissart</v>
      </c>
      <c r="E90" s="95"/>
      <c r="F90" s="26">
        <v>16</v>
      </c>
      <c r="G90" s="26">
        <v>17</v>
      </c>
      <c r="H90" s="25">
        <f>SUMIF(Lichtaart!$D$37:$D$56,Ini!D90,Lichtaart!$H$37:$H$56)</f>
        <v>4</v>
      </c>
      <c r="I90" s="26">
        <f>SUMIF(Lille!$D$37:$D$56,Ini!D90,Lille!$H$37:$H$56)</f>
        <v>0</v>
      </c>
      <c r="J90" s="26">
        <f>SUMIF(Ramillies!$D$37:$D$56,Ini!D90,Ramillies!$H$37:$H$56)</f>
        <v>4</v>
      </c>
      <c r="K90" s="26">
        <f>SUMIF(Westerlo!$D$37:$D$57,Ini!$D90,Westerlo!$H$37:$H$57)</f>
        <v>0</v>
      </c>
      <c r="L90" s="26">
        <f>SUMIF(Hannut!$D$37:$D$57,Ini!$D90,Hannut!$H$37:$H$57)</f>
        <v>0</v>
      </c>
      <c r="M90" s="89">
        <f>SUMIF('St Niklaas'!$D$37:$D$57,Ini!$D90,'St Niklaas'!$H$37:$H$57)</f>
        <v>0</v>
      </c>
      <c r="N90" s="15">
        <f t="shared" si="4"/>
        <v>25</v>
      </c>
    </row>
    <row r="91" spans="1:14" ht="15">
      <c r="A91" s="1" t="s">
        <v>32</v>
      </c>
      <c r="B91" s="2" t="s">
        <v>271</v>
      </c>
      <c r="C91" s="2" t="s">
        <v>272</v>
      </c>
      <c r="D91" s="2" t="str">
        <f t="shared" si="3"/>
        <v>Dominique De Blanger / Amalia d’Apdeco</v>
      </c>
      <c r="E91" s="91"/>
      <c r="F91" s="26"/>
      <c r="G91" s="26"/>
      <c r="H91" s="25">
        <f>SUMIF(Lichtaart!$D$15:$D$34,Ini!D91,Lichtaart!$H$15:$H$34)</f>
        <v>0</v>
      </c>
      <c r="I91" s="26">
        <f>SUMIF(Lille!$D$37:$D$56,Ini!D91,Lille!$H$37:$H$56)</f>
        <v>2</v>
      </c>
      <c r="J91" s="26">
        <f>SUMIF(Ramillies!$D$37:$D$56,Ini!D91,Ramillies!$H$37:$H$56)</f>
        <v>0</v>
      </c>
      <c r="K91" s="26">
        <f>SUMIF(Westerlo!$D$37:$D$57,Ini!$D91,Westerlo!$H$37:$H$57)</f>
        <v>0</v>
      </c>
      <c r="L91" s="26">
        <f>SUMIF(Hannut!$D$37:$D$57,Ini!$D91,Hannut!$H$37:$H$57)</f>
        <v>0</v>
      </c>
      <c r="M91" s="89">
        <f>SUMIF('St Niklaas'!$D$37:$D$57,Ini!$D91,'St Niklaas'!$H$37:$H$57)</f>
        <v>0</v>
      </c>
      <c r="N91" s="15">
        <f t="shared" si="4"/>
        <v>2</v>
      </c>
    </row>
    <row r="92" spans="1:14" ht="15">
      <c r="A92" s="1" t="s">
        <v>32</v>
      </c>
      <c r="B92" s="2" t="s">
        <v>21</v>
      </c>
      <c r="C92" s="2" t="s">
        <v>22</v>
      </c>
      <c r="D92" s="2" t="str">
        <f t="shared" si="3"/>
        <v>Dominique De Winter / Shatano</v>
      </c>
      <c r="E92" s="91"/>
      <c r="F92" s="26"/>
      <c r="G92" s="26">
        <v>14</v>
      </c>
      <c r="H92" s="25">
        <f>SUMIF(Lichtaart!$D$37:$D$56,Ini!D92,Lichtaart!$H$37:$H$56)</f>
        <v>0</v>
      </c>
      <c r="I92" s="26">
        <f>SUMIF(Lille!$D$37:$D$56,Ini!D92,Lille!$H$37:$H$56)</f>
        <v>4</v>
      </c>
      <c r="J92" s="26">
        <f>SUMIF(Ramillies!$D$37:$D$56,Ini!D92,Ramillies!$H$37:$H$56)</f>
        <v>1</v>
      </c>
      <c r="K92" s="26">
        <f>SUMIF(Westerlo!$D$37:$D$57,Ini!$D92,Westerlo!$H$37:$H$57)</f>
        <v>3</v>
      </c>
      <c r="L92" s="26">
        <f>SUMIF(Hannut!$D$37:$D$57,Ini!$D92,Hannut!$H$37:$H$57)</f>
        <v>4</v>
      </c>
      <c r="M92" s="89">
        <f>SUMIF('St Niklaas'!$D$37:$D$57,Ini!$D92,'St Niklaas'!$H$37:$H$57)</f>
        <v>2</v>
      </c>
      <c r="N92" s="15">
        <f t="shared" si="4"/>
        <v>28</v>
      </c>
    </row>
    <row r="93" spans="1:14" ht="15">
      <c r="A93" s="1" t="s">
        <v>32</v>
      </c>
      <c r="B93" s="2" t="s">
        <v>101</v>
      </c>
      <c r="C93" s="2" t="s">
        <v>102</v>
      </c>
      <c r="D93" s="2" t="str">
        <f t="shared" si="3"/>
        <v>Dorien Van Damme / E.M. Palmiro</v>
      </c>
      <c r="E93" s="91">
        <v>21</v>
      </c>
      <c r="F93" s="35">
        <v>21</v>
      </c>
      <c r="G93" s="35">
        <v>21</v>
      </c>
      <c r="H93" s="25">
        <f>SUMIF(Lichtaart!$D$37:$D$56,Ini!D93,Lichtaart!$H$37:$H$56)</f>
        <v>0</v>
      </c>
      <c r="I93" s="26">
        <f>SUMIF(Lille!$D$37:$D$56,Ini!D93,Lille!$H$37:$H$56)</f>
        <v>0</v>
      </c>
      <c r="J93" s="26">
        <f>SUMIF(Ramillies!$D$37:$D$56,Ini!D93,Ramillies!$H$37:$H$56)</f>
        <v>0</v>
      </c>
      <c r="K93" s="26">
        <f>SUMIF(Westerlo!$D$37:$D$57,Ini!$D93,Westerlo!$H$37:$H$57)</f>
        <v>0</v>
      </c>
      <c r="L93" s="26">
        <f>SUMIF(Hannut!$D$37:$D$57,Ini!$D93,Hannut!$H$37:$H$57)</f>
        <v>0</v>
      </c>
      <c r="M93" s="89">
        <f>SUMIF('St Niklaas'!$D$37:$D$57,Ini!$D93,'St Niklaas'!$H$37:$H$57)</f>
        <v>0</v>
      </c>
      <c r="N93" s="44">
        <f t="shared" si="4"/>
        <v>21</v>
      </c>
    </row>
    <row r="94" spans="1:14" ht="15">
      <c r="A94" s="1" t="s">
        <v>32</v>
      </c>
      <c r="B94" s="2" t="s">
        <v>101</v>
      </c>
      <c r="C94" s="2" t="s">
        <v>103</v>
      </c>
      <c r="D94" s="2" t="str">
        <f t="shared" si="3"/>
        <v>Dorien Van Damme / MJ El Popo</v>
      </c>
      <c r="E94" s="91">
        <v>9</v>
      </c>
      <c r="F94" s="35">
        <v>9</v>
      </c>
      <c r="G94" s="35">
        <v>9</v>
      </c>
      <c r="H94" s="25">
        <f>SUMIF(Lichtaart!$D$37:$D$56,Ini!D94,Lichtaart!$H$37:$H$56)</f>
        <v>0</v>
      </c>
      <c r="I94" s="26">
        <f>SUMIF(Lille!$D$37:$D$56,Ini!D94,Lille!$H$37:$H$56)</f>
        <v>0</v>
      </c>
      <c r="J94" s="26">
        <f>SUMIF(Ramillies!$D$37:$D$56,Ini!D94,Ramillies!$H$37:$H$56)</f>
        <v>0</v>
      </c>
      <c r="K94" s="26">
        <f>SUMIF(Westerlo!$D$37:$D$57,Ini!$D94,Westerlo!$H$37:$H$57)</f>
        <v>0</v>
      </c>
      <c r="L94" s="26">
        <f>SUMIF(Hannut!$D$37:$D$57,Ini!$D94,Hannut!$H$37:$H$57)</f>
        <v>0</v>
      </c>
      <c r="M94" s="89">
        <f>SUMIF('St Niklaas'!$D$37:$D$57,Ini!$D94,'St Niklaas'!$H$37:$H$57)</f>
        <v>0</v>
      </c>
      <c r="N94" s="15">
        <f t="shared" si="4"/>
        <v>9</v>
      </c>
    </row>
    <row r="95" spans="1:14" ht="15">
      <c r="A95" s="1" t="s">
        <v>32</v>
      </c>
      <c r="B95" s="2" t="s">
        <v>101</v>
      </c>
      <c r="C95" s="2" t="s">
        <v>105</v>
      </c>
      <c r="D95" s="2" t="str">
        <f t="shared" si="3"/>
        <v>Dorien Van Damme / Safir HB</v>
      </c>
      <c r="E95" s="91">
        <v>5</v>
      </c>
      <c r="F95" s="35">
        <v>5</v>
      </c>
      <c r="G95" s="35">
        <v>5</v>
      </c>
      <c r="H95" s="25">
        <f>SUMIF(Lichtaart!$D$37:$D$56,Ini!D95,Lichtaart!$H$37:$H$56)</f>
        <v>0</v>
      </c>
      <c r="I95" s="26">
        <f>SUMIF(Lille!$D$37:$D$56,Ini!D95,Lille!$H$37:$H$56)</f>
        <v>0</v>
      </c>
      <c r="J95" s="26">
        <f>SUMIF(Ramillies!$D$37:$D$56,Ini!D95,Ramillies!$H$37:$H$56)</f>
        <v>0</v>
      </c>
      <c r="K95" s="26">
        <f>SUMIF(Westerlo!$D$37:$D$57,Ini!$D95,Westerlo!$H$37:$H$57)</f>
        <v>0</v>
      </c>
      <c r="L95" s="26">
        <f>SUMIF(Hannut!$D$37:$D$57,Ini!$D95,Hannut!$H$37:$H$57)</f>
        <v>0</v>
      </c>
      <c r="M95" s="89">
        <f>SUMIF('St Niklaas'!$D$37:$D$57,Ini!$D95,'St Niklaas'!$H$37:$H$57)</f>
        <v>0</v>
      </c>
      <c r="N95" s="15">
        <f t="shared" si="4"/>
        <v>5</v>
      </c>
    </row>
    <row r="96" spans="1:14" ht="15">
      <c r="A96" s="1" t="s">
        <v>32</v>
      </c>
      <c r="B96" s="2" t="s">
        <v>140</v>
      </c>
      <c r="C96" s="2" t="s">
        <v>106</v>
      </c>
      <c r="D96" s="2" t="str">
        <f t="shared" si="3"/>
        <v>Elise Clerbois  / Antalia de Croissart</v>
      </c>
      <c r="E96" s="91"/>
      <c r="F96" s="26">
        <v>2</v>
      </c>
      <c r="G96" s="26">
        <v>9</v>
      </c>
      <c r="H96" s="25">
        <f>SUMIF(Lichtaart!$D$37:$D$56,Ini!D96,Lichtaart!$H$37:$H$56)</f>
        <v>0</v>
      </c>
      <c r="I96" s="26">
        <f>SUMIF(Lille!$D$37:$D$56,Ini!D96,Lille!$H$37:$H$56)</f>
        <v>0</v>
      </c>
      <c r="J96" s="26">
        <f>SUMIF(Ramillies!$D$37:$D$56,Ini!D96,Ramillies!$H$37:$H$56)</f>
        <v>0</v>
      </c>
      <c r="K96" s="26">
        <f>SUMIF(Westerlo!$D$37:$D$57,Ini!$D96,Westerlo!$H$37:$H$57)</f>
        <v>0</v>
      </c>
      <c r="L96" s="26">
        <f>SUMIF(Hannut!$D$37:$D$57,Ini!$D96,Hannut!$H$37:$H$57)</f>
        <v>0</v>
      </c>
      <c r="M96" s="89">
        <f>SUMIF('St Niklaas'!$D$37:$D$57,Ini!$D96,'St Niklaas'!$H$37:$H$57)</f>
        <v>0</v>
      </c>
      <c r="N96" s="15">
        <f t="shared" si="4"/>
        <v>9</v>
      </c>
    </row>
    <row r="97" spans="1:14" ht="15">
      <c r="A97" s="1" t="s">
        <v>32</v>
      </c>
      <c r="B97" s="2" t="s">
        <v>140</v>
      </c>
      <c r="C97" s="2" t="s">
        <v>49</v>
      </c>
      <c r="D97" s="2" t="str">
        <f t="shared" si="3"/>
        <v>Elise Clerbois  / Malia de Croissart</v>
      </c>
      <c r="E97" s="91">
        <v>19</v>
      </c>
      <c r="F97" s="35">
        <v>19</v>
      </c>
      <c r="G97" s="35">
        <v>19</v>
      </c>
      <c r="H97" s="25">
        <f>SUMIF(Lichtaart!$D$37:$D$56,Ini!D97,Lichtaart!$H$37:$H$56)</f>
        <v>0</v>
      </c>
      <c r="I97" s="26">
        <f>SUMIF(Lille!$D$37:$D$56,Ini!D97,Lille!$H$37:$H$56)</f>
        <v>0</v>
      </c>
      <c r="J97" s="26">
        <f>SUMIF(Ramillies!$D$37:$D$56,Ini!D97,Ramillies!$H$37:$H$56)</f>
        <v>0</v>
      </c>
      <c r="K97" s="26">
        <f>SUMIF(Westerlo!$D$37:$D$57,Ini!$D97,Westerlo!$H$37:$H$57)</f>
        <v>0</v>
      </c>
      <c r="L97" s="26">
        <f>SUMIF(Hannut!$D$37:$D$57,Ini!$D97,Hannut!$H$37:$H$57)</f>
        <v>0</v>
      </c>
      <c r="M97" s="89">
        <f>SUMIF('St Niklaas'!$D$37:$D$57,Ini!$D97,'St Niklaas'!$H$37:$H$57)</f>
        <v>0</v>
      </c>
      <c r="N97" s="15">
        <f t="shared" si="4"/>
        <v>19</v>
      </c>
    </row>
    <row r="98" spans="1:14" ht="15">
      <c r="A98" s="1" t="s">
        <v>32</v>
      </c>
      <c r="B98" s="2" t="s">
        <v>26</v>
      </c>
      <c r="C98" s="2" t="s">
        <v>27</v>
      </c>
      <c r="D98" s="2" t="str">
        <f>B98&amp;" / "&amp;C98</f>
        <v>Elise Clerbois / Al Zafir de Croissart</v>
      </c>
      <c r="E98" s="92"/>
      <c r="F98" s="26"/>
      <c r="G98" s="26">
        <v>20</v>
      </c>
      <c r="H98" s="25">
        <f>SUMIF(Lichtaart!$D$37:$D$56,Ini!D98,Lichtaart!$H$37:$H$56)</f>
        <v>0</v>
      </c>
      <c r="I98" s="26">
        <f>SUMIF(Lille!$D$37:$D$56,Ini!D98,Lille!$H$37:$H$56)</f>
        <v>0</v>
      </c>
      <c r="J98" s="26">
        <f>SUMIF(Ramillies!$D$37:$D$56,Ini!D98,Ramillies!$H$37:$H$56)</f>
        <v>0</v>
      </c>
      <c r="K98" s="26">
        <f>SUMIF(Westerlo!$D$37:$D$57,Ini!$D98,Westerlo!$H$37:$H$57)</f>
        <v>0</v>
      </c>
      <c r="L98" s="26">
        <f>SUMIF(Hannut!$D$37:$D$57,Ini!$D98,Hannut!$H$37:$H$57)</f>
        <v>0</v>
      </c>
      <c r="M98" s="89">
        <f>SUMIF('St Niklaas'!$D$37:$D$57,Ini!$D98,'St Niklaas'!$H$37:$H$57)</f>
        <v>0</v>
      </c>
      <c r="N98" s="44">
        <f t="shared" si="4"/>
        <v>20</v>
      </c>
    </row>
    <row r="99" spans="1:14" ht="15">
      <c r="A99" s="1" t="s">
        <v>32</v>
      </c>
      <c r="B99" s="2" t="s">
        <v>141</v>
      </c>
      <c r="C99" s="2" t="s">
        <v>142</v>
      </c>
      <c r="D99" s="2" t="str">
        <f aca="true" t="shared" si="5" ref="D99:D128">B99&amp;" / "&amp;C99</f>
        <v>Evelien Artoos / Aijsha</v>
      </c>
      <c r="E99" s="91"/>
      <c r="F99" s="26"/>
      <c r="G99" s="26">
        <v>0</v>
      </c>
      <c r="H99" s="25">
        <f>SUMIF(Lichtaart!$D$37:$D$56,Ini!D99,Lichtaart!$H$37:$H$56)</f>
        <v>0</v>
      </c>
      <c r="I99" s="26">
        <f>SUMIF(Lille!$D$37:$D$56,Ini!D99,Lille!$H$37:$H$56)</f>
        <v>0</v>
      </c>
      <c r="J99" s="26">
        <f>SUMIF(Ramillies!$D$37:$D$56,Ini!D99,Ramillies!$H$37:$H$56)</f>
        <v>0</v>
      </c>
      <c r="K99" s="26">
        <f>SUMIF(Westerlo!$D$37:$D$57,Ini!$D99,Westerlo!$H$37:$H$57)</f>
        <v>0</v>
      </c>
      <c r="L99" s="26">
        <f>SUMIF(Hannut!$D$37:$D$57,Ini!$D99,Hannut!$H$37:$H$57)</f>
        <v>0</v>
      </c>
      <c r="M99" s="89">
        <f>SUMIF('St Niklaas'!$D$37:$D$57,Ini!$D99,'St Niklaas'!$H$37:$H$57)</f>
        <v>0</v>
      </c>
      <c r="N99" s="15">
        <f t="shared" si="4"/>
        <v>0</v>
      </c>
    </row>
    <row r="100" spans="1:14" ht="15">
      <c r="A100" s="1" t="s">
        <v>32</v>
      </c>
      <c r="B100" s="2" t="s">
        <v>273</v>
      </c>
      <c r="C100" s="2" t="s">
        <v>274</v>
      </c>
      <c r="D100" s="2" t="str">
        <f t="shared" si="5"/>
        <v>Fran Van Hese / Candruta d’Apdeco</v>
      </c>
      <c r="E100" s="92"/>
      <c r="F100" s="26"/>
      <c r="G100" s="26"/>
      <c r="H100" s="25">
        <f>SUMIF(Lichtaart!$D$15:$D$34,Ini!D100,Lichtaart!$H$15:$H$34)</f>
        <v>0</v>
      </c>
      <c r="I100" s="26">
        <f>SUMIF(Lille!$D$37:$D$56,Ini!D100,Lille!$H$37:$H$56)</f>
        <v>1</v>
      </c>
      <c r="J100" s="26">
        <f>SUMIF(Ramillies!$D$37:$D$56,Ini!D100,Ramillies!$H$37:$H$56)</f>
        <v>0</v>
      </c>
      <c r="K100" s="26">
        <f>SUMIF(Westerlo!$D$37:$D$57,Ini!$D100,Westerlo!$H$37:$H$57)</f>
        <v>0</v>
      </c>
      <c r="L100" s="26">
        <f>SUMIF(Hannut!$D$37:$D$57,Ini!$D100,Hannut!$H$37:$H$57)</f>
        <v>0</v>
      </c>
      <c r="M100" s="89">
        <f>SUMIF('St Niklaas'!$D$37:$D$57,Ini!$D100,'St Niklaas'!$H$37:$H$57)</f>
        <v>0</v>
      </c>
      <c r="N100" s="15">
        <f t="shared" si="4"/>
        <v>1</v>
      </c>
    </row>
    <row r="101" spans="1:14" ht="15">
      <c r="A101" s="1" t="s">
        <v>32</v>
      </c>
      <c r="B101" s="2" t="s">
        <v>55</v>
      </c>
      <c r="C101" s="2" t="s">
        <v>27</v>
      </c>
      <c r="D101" s="2" t="str">
        <f t="shared" si="5"/>
        <v>Gautier Magnée / Al Zafir de Croissart</v>
      </c>
      <c r="E101" s="91">
        <v>9</v>
      </c>
      <c r="F101" s="35">
        <v>9</v>
      </c>
      <c r="G101" s="35">
        <v>9</v>
      </c>
      <c r="H101" s="25">
        <f>SUMIF(Lichtaart!$D$37:$D$56,Ini!D101,Lichtaart!$H$37:$H$56)</f>
        <v>0</v>
      </c>
      <c r="I101" s="26">
        <f>SUMIF(Lille!$D$37:$D$56,Ini!D101,Lille!$H$37:$H$56)</f>
        <v>0</v>
      </c>
      <c r="J101" s="26">
        <f>SUMIF(Ramillies!$D$37:$D$56,Ini!D101,Ramillies!$H$37:$H$56)</f>
        <v>0</v>
      </c>
      <c r="K101" s="26">
        <f>SUMIF(Westerlo!$D$37:$D$57,Ini!$D101,Westerlo!$H$37:$H$57)</f>
        <v>0</v>
      </c>
      <c r="L101" s="26">
        <f>SUMIF(Hannut!$D$37:$D$57,Ini!$D101,Hannut!$H$37:$H$57)</f>
        <v>0</v>
      </c>
      <c r="M101" s="89">
        <f>SUMIF('St Niklaas'!$D$37:$D$57,Ini!$D101,'St Niklaas'!$H$37:$H$57)</f>
        <v>0</v>
      </c>
      <c r="N101" s="15">
        <f t="shared" si="4"/>
        <v>9</v>
      </c>
    </row>
    <row r="102" spans="1:14" ht="15">
      <c r="A102" s="1" t="s">
        <v>32</v>
      </c>
      <c r="B102" s="2" t="s">
        <v>33</v>
      </c>
      <c r="C102" s="2" t="s">
        <v>285</v>
      </c>
      <c r="D102" s="2" t="str">
        <f>B102&amp;" / "&amp;C102</f>
        <v>Helene Henrotte / Anika de Croissart</v>
      </c>
      <c r="E102" s="91"/>
      <c r="F102" s="26"/>
      <c r="G102" s="26"/>
      <c r="H102" s="25">
        <f>SUMIF(Lichtaart!$D$37:$D$56,Ini!D102,Lichtaart!$H$37:$H$56)</f>
        <v>0</v>
      </c>
      <c r="I102" s="26">
        <f>SUMIF(Lille!$D$37:$D$56,Ini!D102,Lille!$H$37:$H$56)</f>
        <v>0</v>
      </c>
      <c r="J102" s="26">
        <f>SUMIF(Ramillies!$D$37:$D$56,Ini!D102,Ramillies!$H$37:$H$56)</f>
        <v>0</v>
      </c>
      <c r="K102" s="26">
        <f>SUMIF(Westerlo!$D$37:$D$57,Ini!$D102,Westerlo!$H$37:$H$57)</f>
        <v>1</v>
      </c>
      <c r="L102" s="26">
        <f>SUMIF(Hannut!$D$37:$D$57,Ini!$D102,Hannut!$H$37:$H$57)</f>
        <v>0</v>
      </c>
      <c r="M102" s="89">
        <f>SUMIF('St Niklaas'!$D$37:$D$57,Ini!$D102,'St Niklaas'!$H$37:$H$57)</f>
        <v>0</v>
      </c>
      <c r="N102" s="44">
        <f>SUM(G102:M102)</f>
        <v>1</v>
      </c>
    </row>
    <row r="103" spans="1:14" ht="15">
      <c r="A103" s="1" t="s">
        <v>32</v>
      </c>
      <c r="B103" s="2" t="s">
        <v>33</v>
      </c>
      <c r="C103" s="2" t="s">
        <v>16</v>
      </c>
      <c r="D103" s="2" t="str">
        <f t="shared" si="5"/>
        <v>Helene Henrotte / Ayasha de Croissart</v>
      </c>
      <c r="E103" s="91">
        <v>15</v>
      </c>
      <c r="F103" s="26">
        <v>22</v>
      </c>
      <c r="G103" s="26">
        <v>33</v>
      </c>
      <c r="H103" s="25">
        <f>SUMIF(Lichtaart!$D$37:$D$56,Ini!D103,Lichtaart!$H$37:$H$56)</f>
        <v>0</v>
      </c>
      <c r="I103" s="26">
        <f>SUMIF(Lille!$D$37:$D$56,Ini!D103,Lille!$H$37:$H$56)</f>
        <v>0</v>
      </c>
      <c r="J103" s="26">
        <f>SUMIF(Ramillies!$D$37:$D$56,Ini!D103,Ramillies!$H$37:$H$56)</f>
        <v>0</v>
      </c>
      <c r="K103" s="26">
        <f>SUMIF(Westerlo!$D$37:$D$57,Ini!$D103,Westerlo!$H$37:$H$57)</f>
        <v>0</v>
      </c>
      <c r="L103" s="26">
        <f>SUMIF(Hannut!$D$37:$D$57,Ini!$D103,Hannut!$H$37:$H$57)</f>
        <v>0</v>
      </c>
      <c r="M103" s="89">
        <f>SUMIF('St Niklaas'!$D$37:$D$57,Ini!$D103,'St Niklaas'!$H$37:$H$57)</f>
        <v>0</v>
      </c>
      <c r="N103" s="44">
        <f t="shared" si="4"/>
        <v>33</v>
      </c>
    </row>
    <row r="104" spans="1:14" ht="15">
      <c r="A104" s="1" t="s">
        <v>32</v>
      </c>
      <c r="B104" s="2" t="s">
        <v>238</v>
      </c>
      <c r="C104" s="2" t="s">
        <v>24</v>
      </c>
      <c r="D104" s="2" t="str">
        <f t="shared" si="5"/>
        <v>Inès Laurent / Bélisaire de Croissart</v>
      </c>
      <c r="E104" s="91"/>
      <c r="F104" s="26"/>
      <c r="G104" s="26"/>
      <c r="H104" s="25">
        <f>SUMIF(Lichtaart!$D$37:$D$56,Ini!D104,Lichtaart!$H$37:$H$56)</f>
        <v>2</v>
      </c>
      <c r="I104" s="26">
        <f>SUMIF(Lille!$D$37:$D$56,Ini!D104,Lille!$H$37:$H$56)</f>
        <v>0</v>
      </c>
      <c r="J104" s="26">
        <f>SUMIF(Ramillies!$D$37:$D$56,Ini!D104,Ramillies!$H$37:$H$56)</f>
        <v>0</v>
      </c>
      <c r="K104" s="26">
        <f>SUMIF(Westerlo!$D$37:$D$57,Ini!$D104,Westerlo!$H$37:$H$57)</f>
        <v>0</v>
      </c>
      <c r="L104" s="26">
        <f>SUMIF(Hannut!$D$37:$D$57,Ini!$D104,Hannut!$H$37:$H$57)</f>
        <v>0</v>
      </c>
      <c r="M104" s="89">
        <f>SUMIF('St Niklaas'!$D$37:$D$57,Ini!$D104,'St Niklaas'!$H$37:$H$57)</f>
        <v>0</v>
      </c>
      <c r="N104" s="15">
        <f t="shared" si="4"/>
        <v>2</v>
      </c>
    </row>
    <row r="105" spans="1:14" ht="15">
      <c r="A105" s="1" t="s">
        <v>32</v>
      </c>
      <c r="B105" s="2" t="s">
        <v>238</v>
      </c>
      <c r="C105" s="2" t="s">
        <v>291</v>
      </c>
      <c r="D105" s="2" t="str">
        <f>B105&amp;" / "&amp;C105</f>
        <v>Inès Laurent / Filou</v>
      </c>
      <c r="E105" s="91"/>
      <c r="F105" s="26"/>
      <c r="G105" s="26"/>
      <c r="H105" s="25">
        <f>SUMIF(Lichtaart!$D$37:$D$56,Ini!D105,Lichtaart!$H$37:$H$56)</f>
        <v>0</v>
      </c>
      <c r="I105" s="26">
        <f>SUMIF(Lille!$D$37:$D$56,Ini!D105,Lille!$H$37:$H$56)</f>
        <v>0</v>
      </c>
      <c r="J105" s="26">
        <f>SUMIF(Ramillies!$D$37:$D$56,Ini!D105,Ramillies!$H$37:$H$56)</f>
        <v>0</v>
      </c>
      <c r="K105" s="26">
        <f>SUMIF(Westerlo!$D$37:$D$57,Ini!$D105,Westerlo!$H$37:$H$57)</f>
        <v>0</v>
      </c>
      <c r="L105" s="26">
        <f>SUMIF(Hannut!$D$37:$D$57,Ini!$D105,Hannut!$H$37:$H$57)</f>
        <v>2</v>
      </c>
      <c r="M105" s="89">
        <f>SUMIF('St Niklaas'!$D$37:$D$57,Ini!$D105,'St Niklaas'!$H$37:$H$57)</f>
        <v>1</v>
      </c>
      <c r="N105" s="15">
        <f>SUM(G105:M105)</f>
        <v>3</v>
      </c>
    </row>
    <row r="106" spans="1:14" ht="15">
      <c r="A106" s="1" t="s">
        <v>32</v>
      </c>
      <c r="B106" s="2" t="s">
        <v>15</v>
      </c>
      <c r="C106" s="2" t="s">
        <v>58</v>
      </c>
      <c r="D106" s="2" t="str">
        <f t="shared" si="5"/>
        <v>Isabelle Vanpeteghem / Al Shaday de Croissart</v>
      </c>
      <c r="E106" s="91">
        <v>18</v>
      </c>
      <c r="F106" s="26">
        <v>20</v>
      </c>
      <c r="G106" s="35">
        <v>20</v>
      </c>
      <c r="H106" s="25">
        <f>SUMIF(Lichtaart!$D$37:$D$56,Ini!D106,Lichtaart!$H$37:$H$56)</f>
        <v>0</v>
      </c>
      <c r="I106" s="26">
        <f>SUMIF(Lille!$D$37:$D$56,Ini!D106,Lille!$H$37:$H$56)</f>
        <v>0</v>
      </c>
      <c r="J106" s="26">
        <f>SUMIF(Ramillies!$D$37:$D$56,Ini!D106,Ramillies!$H$37:$H$56)</f>
        <v>0</v>
      </c>
      <c r="K106" s="26">
        <f>SUMIF(Westerlo!$D$37:$D$57,Ini!$D106,Westerlo!$H$37:$H$57)</f>
        <v>0</v>
      </c>
      <c r="L106" s="26">
        <f>SUMIF(Hannut!$D$37:$D$57,Ini!$D106,Hannut!$H$37:$H$57)</f>
        <v>0</v>
      </c>
      <c r="M106" s="89">
        <f>SUMIF('St Niklaas'!$D$37:$D$57,Ini!$D106,'St Niklaas'!$H$37:$H$57)</f>
        <v>0</v>
      </c>
      <c r="N106" s="44">
        <f t="shared" si="4"/>
        <v>20</v>
      </c>
    </row>
    <row r="107" spans="1:14" ht="15">
      <c r="A107" s="1" t="s">
        <v>32</v>
      </c>
      <c r="B107" s="2" t="s">
        <v>15</v>
      </c>
      <c r="C107" s="2" t="s">
        <v>16</v>
      </c>
      <c r="D107" s="2" t="str">
        <f t="shared" si="5"/>
        <v>Isabelle Vanpeteghem / Ayasha de Croissart</v>
      </c>
      <c r="E107" s="91"/>
      <c r="F107" s="26">
        <v>10</v>
      </c>
      <c r="G107" s="26">
        <v>19</v>
      </c>
      <c r="H107" s="25">
        <f>SUMIF(Lichtaart!$D$37:$D$56,Ini!D107,Lichtaart!$H$37:$H$56)</f>
        <v>0</v>
      </c>
      <c r="I107" s="26">
        <f>SUMIF(Lille!$D$37:$D$56,Ini!D107,Lille!$H$37:$H$56)</f>
        <v>0</v>
      </c>
      <c r="J107" s="26">
        <f>SUMIF(Ramillies!$D$37:$D$56,Ini!D107,Ramillies!$H$37:$H$56)</f>
        <v>0</v>
      </c>
      <c r="K107" s="26">
        <f>SUMIF(Westerlo!$D$37:$D$57,Ini!$D107,Westerlo!$H$37:$H$57)</f>
        <v>0</v>
      </c>
      <c r="L107" s="26">
        <f>SUMIF(Hannut!$D$37:$D$57,Ini!$D107,Hannut!$H$37:$H$57)</f>
        <v>0</v>
      </c>
      <c r="M107" s="89">
        <f>SUMIF('St Niklaas'!$D$37:$D$57,Ini!$D107,'St Niklaas'!$H$37:$H$57)</f>
        <v>0</v>
      </c>
      <c r="N107" s="15">
        <f t="shared" si="4"/>
        <v>19</v>
      </c>
    </row>
    <row r="108" spans="1:14" ht="15">
      <c r="A108" s="1" t="s">
        <v>32</v>
      </c>
      <c r="B108" s="2" t="s">
        <v>15</v>
      </c>
      <c r="C108" s="2" t="s">
        <v>230</v>
      </c>
      <c r="D108" s="2" t="str">
        <f t="shared" si="5"/>
        <v>Isabelle Vanpeteghem / Shanti de Croissart</v>
      </c>
      <c r="E108" s="92"/>
      <c r="F108" s="26"/>
      <c r="G108" s="26"/>
      <c r="H108" s="25">
        <f>SUMIF(Lichtaart!$D$37:$D$56,Ini!D108,Lichtaart!$H$37:$H$56)</f>
        <v>3</v>
      </c>
      <c r="I108" s="26">
        <f>SUMIF(Lille!$D$37:$D$56,Ini!D108,Lille!$H$37:$H$56)</f>
        <v>0</v>
      </c>
      <c r="J108" s="26">
        <f>SUMIF(Ramillies!$D$37:$D$56,Ini!D108,Ramillies!$H$37:$H$56)</f>
        <v>2</v>
      </c>
      <c r="K108" s="26">
        <f>SUMIF(Westerlo!$D$37:$D$57,Ini!$D108,Westerlo!$H$37:$H$57)</f>
        <v>5</v>
      </c>
      <c r="L108" s="26">
        <f>SUMIF(Hannut!$D$37:$D$57,Ini!$D108,Hannut!$H$37:$H$57)</f>
        <v>5</v>
      </c>
      <c r="M108" s="89">
        <f>SUMIF('St Niklaas'!$D$37:$D$57,Ini!$D108,'St Niklaas'!$H$37:$H$57)</f>
        <v>4</v>
      </c>
      <c r="N108" s="15">
        <f t="shared" si="4"/>
        <v>19</v>
      </c>
    </row>
    <row r="109" spans="1:14" ht="15">
      <c r="A109" s="1" t="s">
        <v>32</v>
      </c>
      <c r="B109" s="2" t="s">
        <v>112</v>
      </c>
      <c r="C109" s="2" t="s">
        <v>113</v>
      </c>
      <c r="D109" s="2" t="str">
        <f t="shared" si="5"/>
        <v>Jeanne Glibert / El Naama de Sailé</v>
      </c>
      <c r="E109" s="91">
        <v>1</v>
      </c>
      <c r="F109" s="35">
        <v>1</v>
      </c>
      <c r="G109" s="35">
        <v>1</v>
      </c>
      <c r="H109" s="25">
        <f>SUMIF(Lichtaart!$D$37:$D$56,Ini!D109,Lichtaart!$H$37:$H$56)</f>
        <v>0</v>
      </c>
      <c r="I109" s="26">
        <f>SUMIF(Lille!$D$37:$D$56,Ini!D109,Lille!$H$37:$H$56)</f>
        <v>0</v>
      </c>
      <c r="J109" s="26">
        <f>SUMIF(Ramillies!$D$37:$D$56,Ini!D109,Ramillies!$H$37:$H$56)</f>
        <v>0</v>
      </c>
      <c r="K109" s="26">
        <f>SUMIF(Westerlo!$D$37:$D$57,Ini!$D109,Westerlo!$H$37:$H$57)</f>
        <v>0</v>
      </c>
      <c r="L109" s="26">
        <f>SUMIF(Hannut!$D$37:$D$57,Ini!$D109,Hannut!$H$37:$H$57)</f>
        <v>0</v>
      </c>
      <c r="M109" s="89">
        <f>SUMIF('St Niklaas'!$D$37:$D$57,Ini!$D109,'St Niklaas'!$H$37:$H$57)</f>
        <v>0</v>
      </c>
      <c r="N109" s="15">
        <f t="shared" si="4"/>
        <v>1</v>
      </c>
    </row>
    <row r="110" spans="1:14" ht="15">
      <c r="A110" s="1" t="s">
        <v>32</v>
      </c>
      <c r="B110" s="2" t="s">
        <v>117</v>
      </c>
      <c r="C110" s="2" t="s">
        <v>98</v>
      </c>
      <c r="D110" s="2" t="str">
        <f t="shared" si="5"/>
        <v>Julien Focke / Bélisaire</v>
      </c>
      <c r="E110" s="91">
        <v>7</v>
      </c>
      <c r="F110" s="26">
        <v>10</v>
      </c>
      <c r="G110" s="26">
        <v>14</v>
      </c>
      <c r="H110" s="25">
        <f>SUMIF(Lichtaart!$D$37:$D$56,Ini!D110,Lichtaart!$H$37:$H$56)</f>
        <v>0</v>
      </c>
      <c r="I110" s="26">
        <f>SUMIF(Lille!$D$37:$D$56,Ini!D110,Lille!$H$37:$H$56)</f>
        <v>0</v>
      </c>
      <c r="J110" s="26">
        <f>SUMIF(Ramillies!$D$37:$D$56,Ini!D110,Ramillies!$H$37:$H$56)</f>
        <v>0</v>
      </c>
      <c r="K110" s="26">
        <f>SUMIF(Westerlo!$D$37:$D$57,Ini!$D110,Westerlo!$H$37:$H$57)</f>
        <v>0</v>
      </c>
      <c r="L110" s="26">
        <f>SUMIF(Hannut!$D$37:$D$57,Ini!$D110,Hannut!$H$37:$H$57)</f>
        <v>0</v>
      </c>
      <c r="M110" s="89">
        <f>SUMIF('St Niklaas'!$D$37:$D$57,Ini!$D110,'St Niklaas'!$H$37:$H$57)</f>
        <v>0</v>
      </c>
      <c r="N110" s="15">
        <f t="shared" si="4"/>
        <v>14</v>
      </c>
    </row>
    <row r="111" spans="1:14" ht="15">
      <c r="A111" s="1" t="s">
        <v>32</v>
      </c>
      <c r="B111" s="2" t="s">
        <v>231</v>
      </c>
      <c r="C111" s="2" t="s">
        <v>232</v>
      </c>
      <c r="D111" s="2" t="str">
        <f t="shared" si="5"/>
        <v>Kim Weyn / Melan d'Apdeco</v>
      </c>
      <c r="E111" s="91"/>
      <c r="F111" s="90"/>
      <c r="G111" s="26"/>
      <c r="H111" s="25">
        <f>SUMIF(Lichtaart!$D$37:$D$56,Ini!D111,Lichtaart!$H$37:$H$56)</f>
        <v>1</v>
      </c>
      <c r="I111" s="26">
        <f>SUMIF(Lille!$D$37:$D$56,Ini!D111,Lille!$H$37:$H$56)</f>
        <v>5</v>
      </c>
      <c r="J111" s="26">
        <f>SUMIF(Ramillies!$D$37:$D$56,Ini!D111,Ramillies!$H$37:$H$56)</f>
        <v>2</v>
      </c>
      <c r="K111" s="26">
        <f>SUMIF(Westerlo!$D$37:$D$57,Ini!$D111,Westerlo!$H$37:$H$57)</f>
        <v>0</v>
      </c>
      <c r="L111" s="26">
        <f>SUMIF(Hannut!$D$37:$D$57,Ini!$D111,Hannut!$H$37:$H$57)</f>
        <v>0</v>
      </c>
      <c r="M111" s="89">
        <f>SUMIF('St Niklaas'!$D$37:$D$57,Ini!$D111,'St Niklaas'!$H$37:$H$57)</f>
        <v>4</v>
      </c>
      <c r="N111" s="15">
        <f t="shared" si="4"/>
        <v>12</v>
      </c>
    </row>
    <row r="112" spans="1:14" ht="15">
      <c r="A112" s="1" t="s">
        <v>32</v>
      </c>
      <c r="B112" s="2" t="s">
        <v>231</v>
      </c>
      <c r="C112" s="2" t="s">
        <v>239</v>
      </c>
      <c r="D112" s="2" t="str">
        <f t="shared" si="5"/>
        <v>Kim Weyn / Candruta d'Apdeco</v>
      </c>
      <c r="E112" s="91"/>
      <c r="F112" s="90"/>
      <c r="G112" s="26"/>
      <c r="H112" s="25">
        <f>SUMIF(Lichtaart!$D$37:$D$56,Ini!D112,Lichtaart!$H$37:$H$56)</f>
        <v>1</v>
      </c>
      <c r="I112" s="26">
        <f>SUMIF(Lille!$D$37:$D$56,Ini!D112,Lille!$H$37:$H$56)</f>
        <v>0</v>
      </c>
      <c r="J112" s="26">
        <f>SUMIF(Ramillies!$D$37:$D$56,Ini!D112,Ramillies!$H$37:$H$56)</f>
        <v>0</v>
      </c>
      <c r="K112" s="26">
        <f>SUMIF(Westerlo!$D$37:$D$57,Ini!$D112,Westerlo!$H$37:$H$57)</f>
        <v>0</v>
      </c>
      <c r="L112" s="26">
        <f>SUMIF(Hannut!$D$37:$D$57,Ini!$D112,Hannut!$H$37:$H$57)</f>
        <v>0</v>
      </c>
      <c r="M112" s="89">
        <f>SUMIF('St Niklaas'!$D$37:$D$57,Ini!$D112,'St Niklaas'!$H$37:$H$57)</f>
        <v>0</v>
      </c>
      <c r="N112" s="15">
        <f t="shared" si="4"/>
        <v>1</v>
      </c>
    </row>
    <row r="113" spans="1:14" ht="15">
      <c r="A113" s="1" t="s">
        <v>32</v>
      </c>
      <c r="B113" s="2" t="s">
        <v>231</v>
      </c>
      <c r="C113" s="2" t="s">
        <v>279</v>
      </c>
      <c r="D113" s="2" t="str">
        <f>B113&amp;" / "&amp;C113</f>
        <v>Kim Weyn / Amalia d'Apdeco</v>
      </c>
      <c r="E113" s="91"/>
      <c r="F113" s="90"/>
      <c r="G113" s="26"/>
      <c r="H113" s="25">
        <f>SUMIF(Lichtaart!$D$37:$D$56,Ini!D113,Lichtaart!$H$37:$H$56)</f>
        <v>0</v>
      </c>
      <c r="I113" s="26">
        <f>SUMIF(Lille!$D$37:$D$56,Ini!D113,Lille!$H$37:$H$56)</f>
        <v>0</v>
      </c>
      <c r="J113" s="26">
        <f>SUMIF(Ramillies!$D$37:$D$56,Ini!D113,Ramillies!$H$37:$H$56)</f>
        <v>1</v>
      </c>
      <c r="K113" s="26">
        <f>SUMIF(Westerlo!$D$37:$D$57,Ini!$D113,Westerlo!$H$37:$H$57)</f>
        <v>0</v>
      </c>
      <c r="L113" s="26">
        <f>SUMIF(Hannut!$D$37:$D$57,Ini!$D113,Hannut!$H$37:$H$57)</f>
        <v>0</v>
      </c>
      <c r="M113" s="89">
        <f>SUMIF('St Niklaas'!$D$37:$D$57,Ini!$D113,'St Niklaas'!$H$37:$H$57)</f>
        <v>0</v>
      </c>
      <c r="N113" s="15">
        <f>SUM(G113:M113)</f>
        <v>1</v>
      </c>
    </row>
    <row r="114" spans="1:14" ht="15">
      <c r="A114" s="1" t="s">
        <v>32</v>
      </c>
      <c r="B114" s="2" t="s">
        <v>23</v>
      </c>
      <c r="C114" s="2" t="s">
        <v>24</v>
      </c>
      <c r="D114" s="2" t="str">
        <f>B114&amp;" / "&amp;C114</f>
        <v>Laura Tello / Bélisaire de Croissart</v>
      </c>
      <c r="E114" s="91"/>
      <c r="F114" s="90"/>
      <c r="G114" s="26"/>
      <c r="H114" s="25">
        <f>SUMIF(Lichtaart!$D$37:$D$56,Ini!D114,Lichtaart!$H$37:$H$56)</f>
        <v>0</v>
      </c>
      <c r="I114" s="26">
        <f>SUMIF(Lille!$D$37:$D$56,Ini!D114,Lille!$H$37:$H$56)</f>
        <v>0</v>
      </c>
      <c r="J114" s="26">
        <f>SUMIF(Ramillies!$D$37:$D$56,Ini!D114,Ramillies!$H$37:$H$56)</f>
        <v>0</v>
      </c>
      <c r="K114" s="26">
        <f>SUMIF(Westerlo!$D$37:$D$57,Ini!$D114,Westerlo!$H$37:$H$57)</f>
        <v>4</v>
      </c>
      <c r="L114" s="26">
        <f>SUMIF(Hannut!$D$37:$D$57,Ini!$D114,Hannut!$H$37:$H$57)</f>
        <v>4</v>
      </c>
      <c r="M114" s="89">
        <f>SUMIF('St Niklaas'!$D$37:$D$57,Ini!$D114,'St Niklaas'!$H$37:$H$57)</f>
        <v>1</v>
      </c>
      <c r="N114" s="15">
        <f>SUM(G114:M114)</f>
        <v>9</v>
      </c>
    </row>
    <row r="115" spans="1:14" ht="15">
      <c r="A115" s="1" t="s">
        <v>32</v>
      </c>
      <c r="B115" s="2" t="s">
        <v>234</v>
      </c>
      <c r="C115" s="2" t="s">
        <v>235</v>
      </c>
      <c r="D115" s="2" t="str">
        <f t="shared" si="5"/>
        <v>Lotte Lenaerts / FA Monaco</v>
      </c>
      <c r="E115" s="91"/>
      <c r="F115" s="90"/>
      <c r="G115" s="26"/>
      <c r="H115" s="25">
        <f>SUMIF(Lichtaart!$D$37:$D$56,Ini!D115,Lichtaart!$H$37:$H$56)</f>
        <v>3</v>
      </c>
      <c r="I115" s="26">
        <f>SUMIF(Lille!$D$37:$D$56,Ini!D115,Lille!$H$37:$H$56)</f>
        <v>5</v>
      </c>
      <c r="J115" s="26">
        <f>SUMIF(Ramillies!$D$37:$D$56,Ini!D115,Ramillies!$H$37:$H$56)</f>
        <v>4</v>
      </c>
      <c r="K115" s="26">
        <f>SUMIF(Westerlo!$D$37:$D$57,Ini!$D115,Westerlo!$H$37:$H$57)</f>
        <v>5</v>
      </c>
      <c r="L115" s="26">
        <f>SUMIF(Hannut!$D$37:$D$57,Ini!$D115,Hannut!$H$37:$H$57)</f>
        <v>5</v>
      </c>
      <c r="M115" s="89">
        <f>SUMIF('St Niklaas'!$D$37:$D$57,Ini!$D115,'St Niklaas'!$H$37:$H$57)</f>
        <v>4</v>
      </c>
      <c r="N115" s="15">
        <f t="shared" si="4"/>
        <v>26</v>
      </c>
    </row>
    <row r="116" spans="1:14" ht="15">
      <c r="A116" s="1" t="s">
        <v>32</v>
      </c>
      <c r="B116" s="2" t="s">
        <v>125</v>
      </c>
      <c r="C116" s="2" t="s">
        <v>126</v>
      </c>
      <c r="D116" s="2" t="str">
        <f t="shared" si="5"/>
        <v>Marie Panis / Avhaagilah</v>
      </c>
      <c r="E116" s="91"/>
      <c r="F116" s="26">
        <v>3</v>
      </c>
      <c r="G116" s="26">
        <v>3</v>
      </c>
      <c r="H116" s="25">
        <f>SUMIF(Lichtaart!$D$37:$D$56,Ini!D116,Lichtaart!$H$37:$H$56)</f>
        <v>0</v>
      </c>
      <c r="I116" s="26">
        <f>SUMIF(Lille!$D$37:$D$56,Ini!D116,Lille!$H$37:$H$56)</f>
        <v>0</v>
      </c>
      <c r="J116" s="26">
        <f>SUMIF(Ramillies!$D$37:$D$56,Ini!D116,Ramillies!$H$37:$H$56)</f>
        <v>0</v>
      </c>
      <c r="K116" s="26">
        <f>SUMIF(Westerlo!$D$37:$D$57,Ini!$D116,Westerlo!$H$37:$H$57)</f>
        <v>0</v>
      </c>
      <c r="L116" s="26">
        <f>SUMIF(Hannut!$D$37:$D$57,Ini!$D116,Hannut!$H$37:$H$57)</f>
        <v>0</v>
      </c>
      <c r="M116" s="89">
        <f>SUMIF('St Niklaas'!$D$37:$D$57,Ini!$D116,'St Niklaas'!$H$37:$H$57)</f>
        <v>0</v>
      </c>
      <c r="N116" s="15">
        <f t="shared" si="4"/>
        <v>3</v>
      </c>
    </row>
    <row r="117" spans="1:14" ht="15">
      <c r="A117" s="1" t="s">
        <v>32</v>
      </c>
      <c r="B117" s="2" t="s">
        <v>143</v>
      </c>
      <c r="C117" s="2" t="s">
        <v>145</v>
      </c>
      <c r="D117" s="2" t="str">
        <f t="shared" si="5"/>
        <v>Manon Hoornaert  / Tajaraan</v>
      </c>
      <c r="E117" s="91">
        <v>5</v>
      </c>
      <c r="F117" s="35">
        <v>5</v>
      </c>
      <c r="G117" s="35">
        <v>5</v>
      </c>
      <c r="H117" s="25">
        <f>SUMIF(Lichtaart!$D$37:$D$56,Ini!D117,Lichtaart!$H$37:$H$56)</f>
        <v>0</v>
      </c>
      <c r="I117" s="26">
        <f>SUMIF(Lille!$D$37:$D$56,Ini!D117,Lille!$H$37:$H$56)</f>
        <v>0</v>
      </c>
      <c r="J117" s="26">
        <f>SUMIF(Ramillies!$D$37:$D$56,Ini!D117,Ramillies!$H$37:$H$56)</f>
        <v>0</v>
      </c>
      <c r="K117" s="26">
        <f>SUMIF(Westerlo!$D$37:$D$57,Ini!$D117,Westerlo!$H$37:$H$57)</f>
        <v>0</v>
      </c>
      <c r="L117" s="26">
        <f>SUMIF(Hannut!$D$37:$D$57,Ini!$D117,Hannut!$H$37:$H$57)</f>
        <v>0</v>
      </c>
      <c r="M117" s="89">
        <f>SUMIF('St Niklaas'!$D$37:$D$57,Ini!$D117,'St Niklaas'!$H$37:$H$57)</f>
        <v>0</v>
      </c>
      <c r="N117" s="15">
        <f t="shared" si="4"/>
        <v>5</v>
      </c>
    </row>
    <row r="118" spans="1:14" ht="15">
      <c r="A118" s="1" t="s">
        <v>32</v>
      </c>
      <c r="B118" s="2" t="s">
        <v>146</v>
      </c>
      <c r="C118" s="2" t="s">
        <v>129</v>
      </c>
      <c r="D118" s="2" t="str">
        <f t="shared" si="5"/>
        <v>Marie Focke  / Miss Victory</v>
      </c>
      <c r="E118" s="91">
        <v>41</v>
      </c>
      <c r="F118" s="35">
        <v>41</v>
      </c>
      <c r="G118" s="35">
        <v>41</v>
      </c>
      <c r="H118" s="25">
        <f>SUMIF(Lichtaart!$D$37:$D$56,Ini!D118,Lichtaart!$H$37:$H$56)</f>
        <v>0</v>
      </c>
      <c r="I118" s="26">
        <f>SUMIF(Lille!$D$37:$D$56,Ini!D118,Lille!$H$37:$H$56)</f>
        <v>0</v>
      </c>
      <c r="J118" s="26">
        <f>SUMIF(Ramillies!$D$37:$D$56,Ini!D118,Ramillies!$H$37:$H$56)</f>
        <v>0</v>
      </c>
      <c r="K118" s="26">
        <f>SUMIF(Westerlo!$D$37:$D$57,Ini!$D118,Westerlo!$H$37:$H$57)</f>
        <v>0</v>
      </c>
      <c r="L118" s="26">
        <f>SUMIF(Hannut!$D$37:$D$57,Ini!$D118,Hannut!$H$37:$H$57)</f>
        <v>0</v>
      </c>
      <c r="M118" s="89">
        <f>SUMIF('St Niklaas'!$D$37:$D$57,Ini!$D118,'St Niklaas'!$H$37:$H$57)</f>
        <v>0</v>
      </c>
      <c r="N118" s="15">
        <f t="shared" si="4"/>
        <v>41</v>
      </c>
    </row>
    <row r="119" spans="1:14" ht="15">
      <c r="A119" s="1" t="s">
        <v>32</v>
      </c>
      <c r="B119" s="2" t="s">
        <v>127</v>
      </c>
      <c r="C119" s="2" t="s">
        <v>128</v>
      </c>
      <c r="D119" s="2" t="str">
        <f t="shared" si="5"/>
        <v>Maud Tarasovici / Ariel de Croissart</v>
      </c>
      <c r="E119" s="91">
        <v>7</v>
      </c>
      <c r="F119" s="35">
        <v>7</v>
      </c>
      <c r="G119" s="35">
        <v>7</v>
      </c>
      <c r="H119" s="25">
        <f>SUMIF(Lichtaart!$D$37:$D$56,Ini!D119,Lichtaart!$H$37:$H$56)</f>
        <v>0</v>
      </c>
      <c r="I119" s="26">
        <f>SUMIF(Lille!$D$37:$D$56,Ini!D119,Lille!$H$37:$H$56)</f>
        <v>0</v>
      </c>
      <c r="J119" s="26">
        <f>SUMIF(Ramillies!$D$37:$D$56,Ini!D119,Ramillies!$H$37:$H$56)</f>
        <v>0</v>
      </c>
      <c r="K119" s="26">
        <f>SUMIF(Westerlo!$D$37:$D$57,Ini!$D119,Westerlo!$H$37:$H$57)</f>
        <v>0</v>
      </c>
      <c r="L119" s="26">
        <f>SUMIF(Hannut!$D$37:$D$57,Ini!$D119,Hannut!$H$37:$H$57)</f>
        <v>0</v>
      </c>
      <c r="M119" s="89">
        <f>SUMIF('St Niklaas'!$D$37:$D$57,Ini!$D119,'St Niklaas'!$H$37:$H$57)</f>
        <v>0</v>
      </c>
      <c r="N119" s="15">
        <f t="shared" si="4"/>
        <v>7</v>
      </c>
    </row>
    <row r="120" spans="1:14" ht="15">
      <c r="A120" s="1" t="s">
        <v>32</v>
      </c>
      <c r="B120" s="2" t="s">
        <v>127</v>
      </c>
      <c r="C120" s="2" t="s">
        <v>129</v>
      </c>
      <c r="D120" s="2" t="str">
        <f t="shared" si="5"/>
        <v>Maud Tarasovici / Miss Victory</v>
      </c>
      <c r="E120" s="91">
        <v>17</v>
      </c>
      <c r="F120" s="26">
        <v>17</v>
      </c>
      <c r="G120" s="35">
        <v>17</v>
      </c>
      <c r="H120" s="25">
        <f>SUMIF(Lichtaart!$D$37:$D$56,Ini!D120,Lichtaart!$H$37:$H$56)</f>
        <v>0</v>
      </c>
      <c r="I120" s="26">
        <f>SUMIF(Lille!$D$37:$D$56,Ini!D120,Lille!$H$37:$H$56)</f>
        <v>0</v>
      </c>
      <c r="J120" s="26">
        <f>SUMIF(Ramillies!$D$37:$D$56,Ini!D120,Ramillies!$H$37:$H$56)</f>
        <v>0</v>
      </c>
      <c r="K120" s="26">
        <f>SUMIF(Westerlo!$D$37:$D$57,Ini!$D120,Westerlo!$H$37:$H$57)</f>
        <v>0</v>
      </c>
      <c r="L120" s="26">
        <f>SUMIF(Hannut!$D$37:$D$57,Ini!$D120,Hannut!$H$37:$H$57)</f>
        <v>0</v>
      </c>
      <c r="M120" s="89">
        <f>SUMIF('St Niklaas'!$D$37:$D$57,Ini!$D120,'St Niklaas'!$H$37:$H$57)</f>
        <v>0</v>
      </c>
      <c r="N120" s="15">
        <f t="shared" si="4"/>
        <v>17</v>
      </c>
    </row>
    <row r="121" spans="1:14" ht="15">
      <c r="A121" s="1" t="s">
        <v>32</v>
      </c>
      <c r="B121" s="2" t="s">
        <v>131</v>
      </c>
      <c r="C121" s="2" t="s">
        <v>49</v>
      </c>
      <c r="D121" s="2" t="str">
        <f t="shared" si="5"/>
        <v>Morgane Vasseur / Malia de Croissart</v>
      </c>
      <c r="E121" s="91">
        <v>15</v>
      </c>
      <c r="F121" s="35">
        <v>15</v>
      </c>
      <c r="G121" s="35">
        <v>15</v>
      </c>
      <c r="H121" s="25">
        <f>SUMIF(Lichtaart!$D$37:$D$56,Ini!D121,Lichtaart!$H$37:$H$56)</f>
        <v>0</v>
      </c>
      <c r="I121" s="26">
        <f>SUMIF(Lille!$D$37:$D$56,Ini!D121,Lille!$H$37:$H$56)</f>
        <v>0</v>
      </c>
      <c r="J121" s="26">
        <f>SUMIF(Ramillies!$D$37:$D$56,Ini!D121,Ramillies!$H$37:$H$56)</f>
        <v>0</v>
      </c>
      <c r="K121" s="26">
        <f>SUMIF(Westerlo!$D$37:$D$57,Ini!$D121,Westerlo!$H$37:$H$57)</f>
        <v>0</v>
      </c>
      <c r="L121" s="26">
        <f>SUMIF(Hannut!$D$37:$D$57,Ini!$D121,Hannut!$H$37:$H$57)</f>
        <v>0</v>
      </c>
      <c r="M121" s="89">
        <f>SUMIF('St Niklaas'!$D$37:$D$57,Ini!$D121,'St Niklaas'!$H$37:$H$57)</f>
        <v>0</v>
      </c>
      <c r="N121" s="15">
        <f t="shared" si="4"/>
        <v>15</v>
      </c>
    </row>
    <row r="122" spans="1:14" ht="15">
      <c r="A122" s="1" t="s">
        <v>32</v>
      </c>
      <c r="B122" s="2" t="s">
        <v>131</v>
      </c>
      <c r="C122" s="2" t="s">
        <v>27</v>
      </c>
      <c r="D122" s="2" t="str">
        <f t="shared" si="5"/>
        <v>Morgane Vasseur / Al Zafir de Croissart</v>
      </c>
      <c r="E122" s="93">
        <v>4</v>
      </c>
      <c r="F122" s="26">
        <v>9</v>
      </c>
      <c r="G122" s="35">
        <v>9</v>
      </c>
      <c r="H122" s="25">
        <f>SUMIF(Lichtaart!$D$37:$D$56,Ini!D122,Lichtaart!$H$37:$H$56)</f>
        <v>0</v>
      </c>
      <c r="I122" s="26">
        <f>SUMIF(Lille!$D$37:$D$56,Ini!D122,Lille!$H$37:$H$56)</f>
        <v>0</v>
      </c>
      <c r="J122" s="26">
        <f>SUMIF(Ramillies!$D$37:$D$56,Ini!D122,Ramillies!$H$37:$H$56)</f>
        <v>0</v>
      </c>
      <c r="K122" s="26">
        <f>SUMIF(Westerlo!$D$37:$D$57,Ini!$D122,Westerlo!$H$37:$H$57)</f>
        <v>0</v>
      </c>
      <c r="L122" s="26">
        <f>SUMIF(Hannut!$D$37:$D$57,Ini!$D122,Hannut!$H$37:$H$57)</f>
        <v>0</v>
      </c>
      <c r="M122" s="89">
        <f>SUMIF('St Niklaas'!$D$37:$D$57,Ini!$D122,'St Niklaas'!$H$37:$H$57)</f>
        <v>0</v>
      </c>
      <c r="N122" s="15">
        <f t="shared" si="4"/>
        <v>9</v>
      </c>
    </row>
    <row r="123" spans="1:14" ht="15">
      <c r="A123" s="1" t="s">
        <v>32</v>
      </c>
      <c r="B123" s="2" t="s">
        <v>165</v>
      </c>
      <c r="C123" s="2" t="s">
        <v>285</v>
      </c>
      <c r="D123" s="2" t="str">
        <f t="shared" si="5"/>
        <v>Morgane Berger / Anika de Croissart</v>
      </c>
      <c r="E123" s="91"/>
      <c r="F123" s="26"/>
      <c r="G123" s="89"/>
      <c r="H123" s="26"/>
      <c r="I123" s="26"/>
      <c r="J123" s="26"/>
      <c r="K123" s="26"/>
      <c r="L123" s="26">
        <f>SUMIF(Hannut!$D$37:$D$57,Ini!$D123,Hannut!$H$37:$H$57)</f>
        <v>1</v>
      </c>
      <c r="M123" s="89">
        <f>SUMIF('St Niklaas'!$D$37:$D$57,Ini!$D123,'St Niklaas'!$H$37:$H$57)</f>
        <v>0</v>
      </c>
      <c r="N123" s="15">
        <f t="shared" si="4"/>
        <v>1</v>
      </c>
    </row>
    <row r="124" spans="1:14" ht="15">
      <c r="A124" s="1" t="s">
        <v>32</v>
      </c>
      <c r="B124" s="2" t="s">
        <v>19</v>
      </c>
      <c r="C124" s="2" t="s">
        <v>106</v>
      </c>
      <c r="D124" s="2" t="str">
        <f t="shared" si="5"/>
        <v>Pauline De Leeuw / Antalia de Croissart</v>
      </c>
      <c r="E124" s="91"/>
      <c r="F124" s="26">
        <v>7</v>
      </c>
      <c r="G124" s="26">
        <v>10</v>
      </c>
      <c r="H124" s="101" t="s">
        <v>268</v>
      </c>
      <c r="I124" s="26">
        <f>SUMIF(Lille!$D$37:$D$56,Ini!D124,Lille!$H$37:$H$56)</f>
        <v>2</v>
      </c>
      <c r="J124" s="26">
        <f>SUMIF(Ramillies!$D$37:$D$56,Ini!D124,Ramillies!$H$37:$H$56)</f>
        <v>0</v>
      </c>
      <c r="K124" s="111" t="s">
        <v>268</v>
      </c>
      <c r="L124" s="26">
        <f>SUMIF(Hannut!$D$37:$D$57,Ini!$D124,Hannut!$H$37:$H$57)</f>
        <v>2</v>
      </c>
      <c r="M124" s="163" t="s">
        <v>268</v>
      </c>
      <c r="N124" s="15">
        <f t="shared" si="4"/>
        <v>14</v>
      </c>
    </row>
    <row r="125" spans="1:14" ht="15">
      <c r="A125" s="1" t="s">
        <v>32</v>
      </c>
      <c r="B125" s="2" t="s">
        <v>19</v>
      </c>
      <c r="C125" s="2" t="s">
        <v>18</v>
      </c>
      <c r="D125" s="2" t="str">
        <f>B125&amp;" / "&amp;C125</f>
        <v>Pauline De Leeuw / Golden Eyes de Croissart</v>
      </c>
      <c r="E125" s="91"/>
      <c r="F125" s="26"/>
      <c r="G125" s="26"/>
      <c r="H125" s="101"/>
      <c r="I125" s="26">
        <f>SUMIF(Lille!$D$37:$D$56,Ini!D125,Lille!$H$37:$H$56)</f>
        <v>4</v>
      </c>
      <c r="J125" s="26">
        <f>SUMIF(Ramillies!$D$37:$D$56,Ini!D125,Ramillies!$H$37:$H$56)</f>
        <v>0</v>
      </c>
      <c r="K125" s="26">
        <f>SUMIF(Westerlo!$D$37:$D$57,Ini!$D125,Westerlo!$H$37:$H$57)</f>
        <v>0</v>
      </c>
      <c r="L125" s="26">
        <f>SUMIF(Hannut!$D$37:$D$57,Ini!$D125,Hannut!$H$37:$H$57)</f>
        <v>0</v>
      </c>
      <c r="M125" s="89">
        <f>SUMIF('St Niklaas'!$D$37:$D$57,Ini!$D125,'St Niklaas'!$H$37:$H$57)</f>
        <v>0</v>
      </c>
      <c r="N125" s="15">
        <f>SUM(G125:M125)</f>
        <v>4</v>
      </c>
    </row>
    <row r="126" spans="1:14" ht="15">
      <c r="A126" s="1" t="s">
        <v>32</v>
      </c>
      <c r="B126" s="2" t="s">
        <v>147</v>
      </c>
      <c r="C126" s="2" t="s">
        <v>145</v>
      </c>
      <c r="D126" s="2" t="str">
        <f t="shared" si="5"/>
        <v>Tamara Van Oost / Tajaraan</v>
      </c>
      <c r="E126" s="91">
        <v>17</v>
      </c>
      <c r="F126" s="35">
        <v>17</v>
      </c>
      <c r="G126" s="35">
        <v>17</v>
      </c>
      <c r="H126" s="25">
        <f>SUMIF(Lichtaart!$D$37:$D$56,Ini!D126,Lichtaart!$H$37:$H$56)</f>
        <v>0</v>
      </c>
      <c r="I126" s="26">
        <f>SUMIF(Lille!$D$37:$D$56,Ini!D126,Lille!$H$37:$H$56)</f>
        <v>0</v>
      </c>
      <c r="J126" s="26">
        <f>SUMIF(Ramillies!$D$37:$D$56,Ini!D126,Ramillies!$H$37:$H$56)</f>
        <v>0</v>
      </c>
      <c r="K126" s="26">
        <f>SUMIF(Westerlo!$D$37:$D$57,Ini!$D126,Westerlo!$H$37:$H$57)</f>
        <v>0</v>
      </c>
      <c r="L126" s="26">
        <f>SUMIF(Hannut!$D$37:$D$57,Ini!$D126,Hannut!$H$37:$H$57)</f>
        <v>0</v>
      </c>
      <c r="M126" s="89">
        <f>SUMIF('St Niklaas'!$D$37:$D$57,Ini!$D126,'St Niklaas'!$H$37:$H$57)</f>
        <v>0</v>
      </c>
      <c r="N126" s="15">
        <f t="shared" si="4"/>
        <v>17</v>
      </c>
    </row>
    <row r="127" spans="1:14" ht="15">
      <c r="A127" s="1" t="s">
        <v>32</v>
      </c>
      <c r="B127" s="2" t="s">
        <v>148</v>
      </c>
      <c r="C127" s="2" t="s">
        <v>149</v>
      </c>
      <c r="D127" s="2" t="str">
        <f t="shared" si="5"/>
        <v>Tessa Ramis Ferriol / Baileys</v>
      </c>
      <c r="E127" s="91"/>
      <c r="F127" s="26">
        <v>5</v>
      </c>
      <c r="G127" s="26">
        <v>5</v>
      </c>
      <c r="H127" s="25">
        <f>SUMIF(Lichtaart!$D$37:$D$56,Ini!D127,Lichtaart!$H$37:$H$56)</f>
        <v>0</v>
      </c>
      <c r="I127" s="26">
        <f>SUMIF(Lille!$D$37:$D$56,Ini!D127,Lille!$H$37:$H$56)</f>
        <v>0</v>
      </c>
      <c r="J127" s="26">
        <f>SUMIF(Ramillies!$D$37:$D$56,Ini!D127,Ramillies!$H$37:$H$56)</f>
        <v>0</v>
      </c>
      <c r="K127" s="26">
        <f>SUMIF(Westerlo!$D$37:$D$57,Ini!$D127,Westerlo!$H$37:$H$57)</f>
        <v>0</v>
      </c>
      <c r="L127" s="26">
        <f>SUMIF(Hannut!$D$37:$D$57,Ini!$D127,Hannut!$H$37:$H$57)</f>
        <v>0</v>
      </c>
      <c r="M127" s="89">
        <f>SUMIF('St Niklaas'!$D$37:$D$57,Ini!$D127,'St Niklaas'!$H$37:$H$57)</f>
        <v>0</v>
      </c>
      <c r="N127" s="15">
        <f t="shared" si="4"/>
        <v>5</v>
      </c>
    </row>
    <row r="128" spans="1:14" ht="15">
      <c r="A128" s="1" t="s">
        <v>32</v>
      </c>
      <c r="B128" s="2" t="s">
        <v>150</v>
      </c>
      <c r="C128" s="2" t="s">
        <v>151</v>
      </c>
      <c r="D128" s="2" t="str">
        <f t="shared" si="5"/>
        <v>Ulrike Joosten / El Shah Gucci</v>
      </c>
      <c r="E128" s="91">
        <v>4</v>
      </c>
      <c r="F128" s="35">
        <v>4</v>
      </c>
      <c r="G128" s="35">
        <v>4</v>
      </c>
      <c r="H128" s="25">
        <f>SUMIF(Lichtaart!$D$37:$D$56,Ini!D128,Lichtaart!$H$37:$H$56)</f>
        <v>0</v>
      </c>
      <c r="I128" s="26">
        <f>SUMIF(Lille!$D$37:$D$56,Ini!D128,Lille!$H$37:$H$56)</f>
        <v>0</v>
      </c>
      <c r="J128" s="26">
        <f>SUMIF(Ramillies!$D$37:$D$56,Ini!D128,Ramillies!$H$37:$H$56)</f>
        <v>0</v>
      </c>
      <c r="K128" s="26">
        <f>SUMIF(Westerlo!$D$37:$D$57,Ini!$D128,Westerlo!$H$37:$H$57)</f>
        <v>0</v>
      </c>
      <c r="L128" s="26">
        <f>SUMIF(Hannut!$D$37:$D$57,Ini!$D128,Hannut!$H$37:$H$57)</f>
        <v>0</v>
      </c>
      <c r="M128" s="89">
        <f>SUMIF('St Niklaas'!$D$37:$D$57,Ini!$D128,'St Niklaas'!$H$37:$H$57)</f>
        <v>0</v>
      </c>
      <c r="N128" s="15">
        <f t="shared" si="4"/>
        <v>4</v>
      </c>
    </row>
    <row r="129" spans="1:14" ht="15">
      <c r="A129" s="1" t="s">
        <v>32</v>
      </c>
      <c r="B129" s="2" t="s">
        <v>133</v>
      </c>
      <c r="C129" s="42" t="s">
        <v>49</v>
      </c>
      <c r="D129" s="2" t="str">
        <f>B129&amp;" / "&amp;C129</f>
        <v>Véronique Clerbois / Malia de Croissart</v>
      </c>
      <c r="E129" s="91"/>
      <c r="F129" s="26"/>
      <c r="G129" s="1">
        <v>5</v>
      </c>
      <c r="H129" s="25">
        <f>SUMIF(Lichtaart!$D$37:$D$56,Ini!D129,Lichtaart!$H$37:$H$56)</f>
        <v>0</v>
      </c>
      <c r="I129" s="26">
        <f>SUMIF(Lille!$D$37:$D$56,Ini!D129,Lille!$H$37:$H$56)</f>
        <v>0</v>
      </c>
      <c r="J129" s="26">
        <f>SUMIF(Ramillies!$D$37:$D$56,Ini!D129,Ramillies!$H$37:$H$56)</f>
        <v>0</v>
      </c>
      <c r="K129" s="26">
        <f>SUMIF(Westerlo!$D$37:$D$57,Ini!$D129,Westerlo!$H$37:$H$57)</f>
        <v>0</v>
      </c>
      <c r="L129" s="26">
        <f>SUMIF(Hannut!$D$37:$D$57,Ini!$D129,Hannut!$H$37:$H$57)</f>
        <v>0</v>
      </c>
      <c r="M129" s="89">
        <f>SUMIF('St Niklaas'!$D$37:$D$57,Ini!$D129,'St Niklaas'!$H$37:$H$57)</f>
        <v>0</v>
      </c>
      <c r="N129" s="15">
        <f t="shared" si="4"/>
        <v>5</v>
      </c>
    </row>
    <row r="130" spans="1:14" ht="15">
      <c r="A130" s="1" t="s">
        <v>32</v>
      </c>
      <c r="B130" s="2" t="s">
        <v>133</v>
      </c>
      <c r="C130" s="42" t="s">
        <v>108</v>
      </c>
      <c r="D130" s="2" t="str">
        <f>B130&amp;" / "&amp;C130</f>
        <v>Véronique Clerbois / Al Zafir de Coissart</v>
      </c>
      <c r="E130" s="91"/>
      <c r="F130" s="26"/>
      <c r="G130" s="1">
        <v>7</v>
      </c>
      <c r="H130" s="25">
        <f>SUMIF(Lichtaart!$D$37:$D$56,Ini!D130,Lichtaart!$H$37:$H$56)</f>
        <v>0</v>
      </c>
      <c r="I130" s="26">
        <f>SUMIF(Lille!$D$37:$D$56,Ini!D130,Lille!$H$37:$H$56)</f>
        <v>5</v>
      </c>
      <c r="J130" s="26">
        <f>SUMIF(Ramillies!$D$37:$D$56,Ini!D130,Ramillies!$H$37:$H$56)</f>
        <v>0</v>
      </c>
      <c r="K130" s="26">
        <f>SUMIF(Westerlo!$D$37:$D$57,Ini!$D130,Westerlo!$H$37:$H$57)</f>
        <v>0</v>
      </c>
      <c r="L130" s="26">
        <f>SUMIF(Hannut!$D$37:$D$57,Ini!$D130,Hannut!$H$37:$H$57)</f>
        <v>0</v>
      </c>
      <c r="M130" s="89">
        <f>SUMIF('St Niklaas'!$D$37:$D$57,Ini!$D130,'St Niklaas'!$H$37:$H$57)</f>
        <v>0</v>
      </c>
      <c r="N130" s="15">
        <f t="shared" si="4"/>
        <v>12</v>
      </c>
    </row>
    <row r="131" spans="1:14" ht="15">
      <c r="A131" s="1" t="s">
        <v>32</v>
      </c>
      <c r="B131" s="2" t="s">
        <v>152</v>
      </c>
      <c r="C131" s="2" t="s">
        <v>153</v>
      </c>
      <c r="D131" s="2" t="str">
        <f>B131&amp;" / "&amp;C131</f>
        <v>Véronique Halleux / Kalinka de Sailé</v>
      </c>
      <c r="E131" s="91">
        <v>0</v>
      </c>
      <c r="F131" s="35">
        <v>0</v>
      </c>
      <c r="G131" s="35">
        <v>0</v>
      </c>
      <c r="H131" s="25">
        <f>SUMIF(Lichtaart!$D$37:$D$56,Ini!D131,Lichtaart!$H$37:$H$56)</f>
        <v>0</v>
      </c>
      <c r="I131" s="26">
        <f>SUMIF(Lille!$D$37:$D$56,Ini!D131,Lille!$H$37:$H$56)</f>
        <v>0</v>
      </c>
      <c r="J131" s="26">
        <f>SUMIF(Ramillies!$D$37:$D$56,Ini!D131,Ramillies!$H$37:$H$56)</f>
        <v>0</v>
      </c>
      <c r="K131" s="26">
        <f>SUMIF(Westerlo!$D$37:$D$57,Ini!$D131,Westerlo!$H$37:$H$57)</f>
        <v>0</v>
      </c>
      <c r="L131" s="26">
        <f>SUMIF(Hannut!$D$37:$D$57,Ini!$D131,Hannut!$H$37:$H$57)</f>
        <v>0</v>
      </c>
      <c r="M131" s="89">
        <f>SUMIF('St Niklaas'!$D$37:$D$57,Ini!$D131,'St Niklaas'!$H$37:$H$57)</f>
        <v>0</v>
      </c>
      <c r="N131" s="15">
        <f t="shared" si="4"/>
        <v>0</v>
      </c>
    </row>
    <row r="132" spans="1:14" ht="15">
      <c r="A132" s="1" t="s">
        <v>32</v>
      </c>
      <c r="B132" s="2" t="s">
        <v>134</v>
      </c>
      <c r="C132" s="2" t="s">
        <v>135</v>
      </c>
      <c r="D132" s="2" t="str">
        <f>B132&amp;" / "&amp;C132</f>
        <v>Yentl Heremans / Easter Surprise</v>
      </c>
      <c r="E132" s="91">
        <v>20</v>
      </c>
      <c r="F132" s="35">
        <v>20</v>
      </c>
      <c r="G132" s="35">
        <v>20</v>
      </c>
      <c r="H132" s="25">
        <f>SUMIF(Lichtaart!$D$37:$D$56,Ini!D132,Lichtaart!$H$37:$H$56)</f>
        <v>0</v>
      </c>
      <c r="I132" s="26">
        <f>SUMIF(Lille!$D$37:$D$56,Ini!D132,Lille!$H$37:$H$56)</f>
        <v>0</v>
      </c>
      <c r="J132" s="26">
        <f>SUMIF(Ramillies!$D$37:$D$56,Ini!D132,Ramillies!$H$37:$H$56)</f>
        <v>0</v>
      </c>
      <c r="K132" s="26">
        <f>SUMIF(Westerlo!$D$37:$D$57,Ini!$D132,Westerlo!$H$37:$H$57)</f>
        <v>0</v>
      </c>
      <c r="L132" s="26">
        <f>SUMIF(Hannut!$D$37:$D$57,Ini!$D132,Hannut!$H$37:$H$57)</f>
        <v>0</v>
      </c>
      <c r="M132" s="89">
        <f>SUMIF('St Niklaas'!$D$37:$D$57,Ini!$D132,'St Niklaas'!$H$37:$H$57)</f>
        <v>0</v>
      </c>
      <c r="N132" s="44">
        <f t="shared" si="4"/>
        <v>20</v>
      </c>
    </row>
    <row r="133" spans="1:14" ht="9" customHeight="1">
      <c r="A133" s="37"/>
      <c r="B133" s="38"/>
      <c r="C133" s="38"/>
      <c r="D133" s="39"/>
      <c r="E133" s="94"/>
      <c r="F133" s="40"/>
      <c r="G133" s="37"/>
      <c r="H133" s="39"/>
      <c r="I133" s="40"/>
      <c r="J133" s="40"/>
      <c r="K133" s="40"/>
      <c r="L133" s="40"/>
      <c r="M133" s="41"/>
      <c r="N133" s="37"/>
    </row>
    <row r="134" spans="4:6" ht="15">
      <c r="D134" s="2" t="str">
        <f aca="true" t="shared" si="6" ref="D134:D165">B134&amp;" / "&amp;C134</f>
        <v> / </v>
      </c>
      <c r="F134" s="26"/>
    </row>
    <row r="135" spans="4:6" ht="15">
      <c r="D135" s="2" t="str">
        <f t="shared" si="6"/>
        <v> / </v>
      </c>
      <c r="F135" s="26"/>
    </row>
    <row r="136" spans="4:6" ht="15">
      <c r="D136" s="2" t="str">
        <f t="shared" si="6"/>
        <v> / </v>
      </c>
      <c r="F136" s="26"/>
    </row>
    <row r="137" spans="4:6" ht="15">
      <c r="D137" s="2" t="str">
        <f t="shared" si="6"/>
        <v> / </v>
      </c>
      <c r="F137" s="26"/>
    </row>
    <row r="138" spans="4:6" ht="15">
      <c r="D138" s="2" t="str">
        <f t="shared" si="6"/>
        <v> / </v>
      </c>
      <c r="F138" s="26"/>
    </row>
    <row r="139" spans="4:6" ht="15">
      <c r="D139" s="2" t="str">
        <f t="shared" si="6"/>
        <v> / </v>
      </c>
      <c r="F139" s="26"/>
    </row>
    <row r="140" spans="4:6" ht="15">
      <c r="D140" s="2" t="str">
        <f t="shared" si="6"/>
        <v> / </v>
      </c>
      <c r="F140" s="26"/>
    </row>
    <row r="141" spans="4:6" ht="15">
      <c r="D141" s="2" t="str">
        <f t="shared" si="6"/>
        <v> / </v>
      </c>
      <c r="F141" s="26"/>
    </row>
    <row r="142" spans="4:6" ht="15">
      <c r="D142" s="2" t="str">
        <f t="shared" si="6"/>
        <v> / </v>
      </c>
      <c r="F142" s="26"/>
    </row>
    <row r="143" spans="4:6" ht="15">
      <c r="D143" s="2" t="str">
        <f t="shared" si="6"/>
        <v> / </v>
      </c>
      <c r="F143" s="26"/>
    </row>
    <row r="144" spans="4:6" ht="15">
      <c r="D144" s="2" t="str">
        <f t="shared" si="6"/>
        <v> / </v>
      </c>
      <c r="F144" s="26"/>
    </row>
    <row r="145" spans="4:6" ht="15">
      <c r="D145" s="2" t="str">
        <f t="shared" si="6"/>
        <v> / </v>
      </c>
      <c r="F145" s="26"/>
    </row>
    <row r="146" spans="4:6" ht="15">
      <c r="D146" s="2" t="str">
        <f t="shared" si="6"/>
        <v> / </v>
      </c>
      <c r="F146" s="26"/>
    </row>
    <row r="147" spans="4:6" ht="15">
      <c r="D147" s="2" t="str">
        <f t="shared" si="6"/>
        <v> / </v>
      </c>
      <c r="F147" s="26"/>
    </row>
    <row r="148" spans="4:6" ht="15">
      <c r="D148" s="2" t="str">
        <f t="shared" si="6"/>
        <v> / </v>
      </c>
      <c r="F148" s="26"/>
    </row>
    <row r="149" spans="4:6" ht="15">
      <c r="D149" s="2" t="str">
        <f t="shared" si="6"/>
        <v> / </v>
      </c>
      <c r="F149" s="26"/>
    </row>
    <row r="150" spans="4:6" ht="15">
      <c r="D150" s="2" t="str">
        <f t="shared" si="6"/>
        <v> / </v>
      </c>
      <c r="F150" s="26"/>
    </row>
    <row r="151" spans="4:6" ht="15">
      <c r="D151" s="2" t="str">
        <f t="shared" si="6"/>
        <v> / </v>
      </c>
      <c r="F151" s="26"/>
    </row>
    <row r="152" spans="4:6" ht="15">
      <c r="D152" s="2" t="str">
        <f t="shared" si="6"/>
        <v> / </v>
      </c>
      <c r="F152" s="26"/>
    </row>
    <row r="153" spans="4:6" ht="15">
      <c r="D153" s="2" t="str">
        <f t="shared" si="6"/>
        <v> / </v>
      </c>
      <c r="F153" s="26"/>
    </row>
    <row r="154" spans="4:6" ht="15">
      <c r="D154" s="2" t="str">
        <f t="shared" si="6"/>
        <v> / </v>
      </c>
      <c r="F154" s="26"/>
    </row>
    <row r="155" spans="4:6" ht="15">
      <c r="D155" s="2" t="str">
        <f t="shared" si="6"/>
        <v> / </v>
      </c>
      <c r="F155" s="26"/>
    </row>
    <row r="156" spans="4:6" ht="15">
      <c r="D156" s="2" t="str">
        <f t="shared" si="6"/>
        <v> / </v>
      </c>
      <c r="F156" s="26"/>
    </row>
    <row r="157" spans="4:6" ht="15">
      <c r="D157" s="2" t="str">
        <f t="shared" si="6"/>
        <v> / </v>
      </c>
      <c r="F157" s="26"/>
    </row>
    <row r="158" spans="4:6" ht="15">
      <c r="D158" s="2" t="str">
        <f t="shared" si="6"/>
        <v> / </v>
      </c>
      <c r="F158" s="26"/>
    </row>
    <row r="159" spans="4:6" ht="15">
      <c r="D159" s="2" t="str">
        <f t="shared" si="6"/>
        <v> / </v>
      </c>
      <c r="F159" s="26"/>
    </row>
    <row r="160" spans="4:6" ht="15">
      <c r="D160" s="2" t="str">
        <f t="shared" si="6"/>
        <v> / </v>
      </c>
      <c r="F160" s="26"/>
    </row>
    <row r="161" spans="4:6" ht="15">
      <c r="D161" s="2" t="str">
        <f t="shared" si="6"/>
        <v> / </v>
      </c>
      <c r="F161" s="26"/>
    </row>
    <row r="162" spans="4:6" ht="15">
      <c r="D162" s="2" t="str">
        <f t="shared" si="6"/>
        <v> / </v>
      </c>
      <c r="F162" s="26"/>
    </row>
    <row r="163" spans="4:6" ht="15">
      <c r="D163" s="2" t="str">
        <f t="shared" si="6"/>
        <v> / </v>
      </c>
      <c r="F163" s="26"/>
    </row>
    <row r="164" spans="4:6" ht="15">
      <c r="D164" s="2" t="str">
        <f t="shared" si="6"/>
        <v> / </v>
      </c>
      <c r="F164" s="26"/>
    </row>
    <row r="165" spans="4:6" ht="15">
      <c r="D165" s="2" t="str">
        <f t="shared" si="6"/>
        <v> / </v>
      </c>
      <c r="F165" s="26"/>
    </row>
    <row r="166" spans="4:6" ht="15">
      <c r="D166" s="2" t="str">
        <f aca="true" t="shared" si="7" ref="D166:D197">B166&amp;" / "&amp;C166</f>
        <v> / </v>
      </c>
      <c r="F166" s="26"/>
    </row>
    <row r="167" spans="4:6" ht="15">
      <c r="D167" s="2" t="str">
        <f t="shared" si="7"/>
        <v> / </v>
      </c>
      <c r="F167" s="26"/>
    </row>
    <row r="168" spans="4:6" ht="15">
      <c r="D168" s="2" t="str">
        <f t="shared" si="7"/>
        <v> / </v>
      </c>
      <c r="F168" s="26"/>
    </row>
    <row r="169" spans="4:6" ht="15">
      <c r="D169" s="2" t="str">
        <f t="shared" si="7"/>
        <v> / </v>
      </c>
      <c r="F169" s="26"/>
    </row>
    <row r="170" spans="4:6" ht="15">
      <c r="D170" s="2" t="str">
        <f t="shared" si="7"/>
        <v> / </v>
      </c>
      <c r="F170" s="26"/>
    </row>
    <row r="171" spans="4:6" ht="15">
      <c r="D171" s="2" t="str">
        <f t="shared" si="7"/>
        <v> / </v>
      </c>
      <c r="F171" s="26"/>
    </row>
    <row r="172" spans="4:6" ht="15">
      <c r="D172" s="2" t="str">
        <f t="shared" si="7"/>
        <v> / </v>
      </c>
      <c r="F172" s="26"/>
    </row>
    <row r="173" spans="4:6" ht="15">
      <c r="D173" s="2" t="str">
        <f t="shared" si="7"/>
        <v> / </v>
      </c>
      <c r="F173" s="26"/>
    </row>
    <row r="174" spans="4:6" ht="15">
      <c r="D174" s="2" t="str">
        <f t="shared" si="7"/>
        <v> / </v>
      </c>
      <c r="F174" s="26"/>
    </row>
    <row r="175" spans="4:6" ht="15">
      <c r="D175" s="2" t="str">
        <f t="shared" si="7"/>
        <v> / </v>
      </c>
      <c r="F175" s="26"/>
    </row>
    <row r="176" spans="4:6" ht="15">
      <c r="D176" s="2" t="str">
        <f t="shared" si="7"/>
        <v> / </v>
      </c>
      <c r="F176" s="26"/>
    </row>
    <row r="177" spans="4:6" ht="15">
      <c r="D177" s="2" t="str">
        <f t="shared" si="7"/>
        <v> / </v>
      </c>
      <c r="F177" s="26"/>
    </row>
    <row r="178" spans="4:6" ht="15">
      <c r="D178" s="2" t="str">
        <f t="shared" si="7"/>
        <v> / </v>
      </c>
      <c r="F178" s="26"/>
    </row>
    <row r="179" spans="4:6" ht="15">
      <c r="D179" s="2" t="str">
        <f t="shared" si="7"/>
        <v> / </v>
      </c>
      <c r="F179" s="26"/>
    </row>
    <row r="180" spans="4:6" ht="15">
      <c r="D180" s="2" t="str">
        <f t="shared" si="7"/>
        <v> / </v>
      </c>
      <c r="F180" s="26"/>
    </row>
    <row r="181" spans="4:6" ht="15">
      <c r="D181" s="2" t="str">
        <f t="shared" si="7"/>
        <v> / </v>
      </c>
      <c r="F181" s="26"/>
    </row>
    <row r="182" spans="4:6" ht="15">
      <c r="D182" s="2" t="str">
        <f t="shared" si="7"/>
        <v> / </v>
      </c>
      <c r="F182" s="26"/>
    </row>
    <row r="183" spans="4:6" ht="15">
      <c r="D183" s="2" t="str">
        <f t="shared" si="7"/>
        <v> / </v>
      </c>
      <c r="F183" s="26"/>
    </row>
    <row r="184" spans="4:6" ht="15">
      <c r="D184" s="2" t="str">
        <f t="shared" si="7"/>
        <v> / </v>
      </c>
      <c r="F184" s="26"/>
    </row>
    <row r="185" spans="4:6" ht="15">
      <c r="D185" s="2" t="str">
        <f t="shared" si="7"/>
        <v> / </v>
      </c>
      <c r="F185" s="26"/>
    </row>
    <row r="186" spans="4:6" ht="15">
      <c r="D186" s="2" t="str">
        <f t="shared" si="7"/>
        <v> / </v>
      </c>
      <c r="F186" s="26"/>
    </row>
    <row r="187" spans="4:6" ht="15">
      <c r="D187" s="2" t="str">
        <f t="shared" si="7"/>
        <v> / </v>
      </c>
      <c r="F187" s="26"/>
    </row>
    <row r="188" spans="4:6" ht="15">
      <c r="D188" s="2" t="str">
        <f t="shared" si="7"/>
        <v> / </v>
      </c>
      <c r="F188" s="26"/>
    </row>
    <row r="189" spans="4:6" ht="15">
      <c r="D189" s="2" t="str">
        <f t="shared" si="7"/>
        <v> / </v>
      </c>
      <c r="F189" s="26"/>
    </row>
    <row r="190" spans="4:6" ht="15">
      <c r="D190" s="2" t="str">
        <f t="shared" si="7"/>
        <v> / </v>
      </c>
      <c r="F190" s="26"/>
    </row>
    <row r="191" spans="4:6" ht="15">
      <c r="D191" s="2" t="str">
        <f t="shared" si="7"/>
        <v> / </v>
      </c>
      <c r="F191" s="26"/>
    </row>
    <row r="192" spans="4:6" ht="15">
      <c r="D192" s="2" t="str">
        <f t="shared" si="7"/>
        <v> / </v>
      </c>
      <c r="F192" s="26"/>
    </row>
    <row r="193" spans="4:6" ht="15">
      <c r="D193" s="2" t="str">
        <f t="shared" si="7"/>
        <v> / </v>
      </c>
      <c r="F193" s="26"/>
    </row>
    <row r="194" spans="4:6" ht="15">
      <c r="D194" s="2" t="str">
        <f t="shared" si="7"/>
        <v> / </v>
      </c>
      <c r="F194" s="26"/>
    </row>
    <row r="195" spans="4:6" ht="15">
      <c r="D195" s="2" t="str">
        <f t="shared" si="7"/>
        <v> / </v>
      </c>
      <c r="F195" s="26"/>
    </row>
    <row r="196" spans="4:6" ht="15">
      <c r="D196" s="2" t="str">
        <f t="shared" si="7"/>
        <v> / </v>
      </c>
      <c r="F196" s="26"/>
    </row>
    <row r="197" spans="4:6" ht="15">
      <c r="D197" s="2" t="str">
        <f t="shared" si="7"/>
        <v> / </v>
      </c>
      <c r="F197" s="26"/>
    </row>
    <row r="198" spans="4:6" ht="15">
      <c r="D198" s="2" t="str">
        <f aca="true" t="shared" si="8" ref="D198:D229">B198&amp;" / "&amp;C198</f>
        <v> / </v>
      </c>
      <c r="F198" s="26"/>
    </row>
    <row r="199" spans="4:6" ht="15">
      <c r="D199" s="2" t="str">
        <f t="shared" si="8"/>
        <v> / </v>
      </c>
      <c r="F199" s="26"/>
    </row>
    <row r="200" spans="4:6" ht="15">
      <c r="D200" s="2" t="str">
        <f t="shared" si="8"/>
        <v> / </v>
      </c>
      <c r="F200" s="26"/>
    </row>
    <row r="201" spans="4:6" ht="15">
      <c r="D201" s="2" t="str">
        <f t="shared" si="8"/>
        <v> / </v>
      </c>
      <c r="F201" s="26"/>
    </row>
    <row r="202" spans="4:6" ht="15">
      <c r="D202" s="2" t="str">
        <f t="shared" si="8"/>
        <v> / </v>
      </c>
      <c r="F202" s="26"/>
    </row>
    <row r="203" spans="4:6" ht="15">
      <c r="D203" s="2" t="str">
        <f t="shared" si="8"/>
        <v> / </v>
      </c>
      <c r="F203" s="26"/>
    </row>
    <row r="204" spans="4:6" ht="15">
      <c r="D204" s="2" t="str">
        <f t="shared" si="8"/>
        <v> / </v>
      </c>
      <c r="F204" s="26"/>
    </row>
    <row r="205" spans="4:6" ht="15">
      <c r="D205" s="2" t="str">
        <f t="shared" si="8"/>
        <v> / </v>
      </c>
      <c r="F205" s="26"/>
    </row>
    <row r="206" spans="4:6" ht="15">
      <c r="D206" s="2" t="str">
        <f t="shared" si="8"/>
        <v> / </v>
      </c>
      <c r="F206" s="26"/>
    </row>
    <row r="207" ht="15">
      <c r="D207" s="2" t="str">
        <f t="shared" si="8"/>
        <v> / </v>
      </c>
    </row>
    <row r="208" ht="15">
      <c r="D208" s="2" t="str">
        <f t="shared" si="8"/>
        <v> / </v>
      </c>
    </row>
    <row r="209" ht="15">
      <c r="D209" s="2" t="str">
        <f t="shared" si="8"/>
        <v> / </v>
      </c>
    </row>
    <row r="210" ht="15">
      <c r="D210" s="2" t="str">
        <f t="shared" si="8"/>
        <v> / </v>
      </c>
    </row>
    <row r="211" ht="15">
      <c r="D211" s="2" t="str">
        <f t="shared" si="8"/>
        <v> / </v>
      </c>
    </row>
    <row r="212" ht="15">
      <c r="D212" s="2" t="str">
        <f t="shared" si="8"/>
        <v> / </v>
      </c>
    </row>
    <row r="213" ht="15">
      <c r="D213" s="2" t="str">
        <f t="shared" si="8"/>
        <v> / </v>
      </c>
    </row>
    <row r="214" ht="15">
      <c r="D214" s="2" t="str">
        <f t="shared" si="8"/>
        <v> / </v>
      </c>
    </row>
    <row r="215" ht="15">
      <c r="D215" s="2" t="str">
        <f t="shared" si="8"/>
        <v> / </v>
      </c>
    </row>
    <row r="216" ht="15">
      <c r="D216" s="2" t="str">
        <f t="shared" si="8"/>
        <v> / </v>
      </c>
    </row>
    <row r="217" ht="15">
      <c r="D217" s="2" t="str">
        <f t="shared" si="8"/>
        <v> / </v>
      </c>
    </row>
    <row r="218" ht="15">
      <c r="D218" s="2" t="str">
        <f t="shared" si="8"/>
        <v> / </v>
      </c>
    </row>
    <row r="219" ht="15">
      <c r="D219" s="2" t="str">
        <f t="shared" si="8"/>
        <v> / </v>
      </c>
    </row>
    <row r="220" ht="15">
      <c r="D220" s="2" t="str">
        <f t="shared" si="8"/>
        <v> / </v>
      </c>
    </row>
    <row r="221" ht="15">
      <c r="D221" s="2" t="str">
        <f t="shared" si="8"/>
        <v> / </v>
      </c>
    </row>
    <row r="222" ht="15">
      <c r="D222" s="2" t="str">
        <f t="shared" si="8"/>
        <v> / </v>
      </c>
    </row>
    <row r="223" ht="15">
      <c r="D223" s="2" t="str">
        <f t="shared" si="8"/>
        <v> / </v>
      </c>
    </row>
    <row r="224" ht="15">
      <c r="D224" s="2" t="str">
        <f t="shared" si="8"/>
        <v> / </v>
      </c>
    </row>
    <row r="225" ht="15">
      <c r="D225" s="2" t="str">
        <f t="shared" si="8"/>
        <v> / </v>
      </c>
    </row>
    <row r="226" ht="15">
      <c r="D226" s="2" t="str">
        <f t="shared" si="8"/>
        <v> / </v>
      </c>
    </row>
    <row r="227" ht="15">
      <c r="D227" s="2" t="str">
        <f t="shared" si="8"/>
        <v> / </v>
      </c>
    </row>
    <row r="228" ht="15">
      <c r="D228" s="2" t="str">
        <f t="shared" si="8"/>
        <v> / </v>
      </c>
    </row>
    <row r="229" ht="15">
      <c r="D229" s="2" t="str">
        <f t="shared" si="8"/>
        <v> / </v>
      </c>
    </row>
    <row r="230" ht="15">
      <c r="D230" s="2" t="str">
        <f aca="true" t="shared" si="9" ref="D230:D261">B230&amp;" / "&amp;C230</f>
        <v> / </v>
      </c>
    </row>
    <row r="231" ht="15">
      <c r="D231" s="2" t="str">
        <f t="shared" si="9"/>
        <v> / </v>
      </c>
    </row>
    <row r="232" ht="15">
      <c r="D232" s="2" t="str">
        <f t="shared" si="9"/>
        <v> / </v>
      </c>
    </row>
    <row r="233" ht="15">
      <c r="D233" s="2" t="str">
        <f t="shared" si="9"/>
        <v> / </v>
      </c>
    </row>
    <row r="234" ht="15">
      <c r="D234" s="2" t="str">
        <f t="shared" si="9"/>
        <v> / </v>
      </c>
    </row>
    <row r="235" ht="15">
      <c r="D235" s="2" t="str">
        <f t="shared" si="9"/>
        <v> / </v>
      </c>
    </row>
    <row r="236" ht="15">
      <c r="D236" s="2" t="str">
        <f t="shared" si="9"/>
        <v> / </v>
      </c>
    </row>
    <row r="237" ht="15">
      <c r="D237" s="2" t="str">
        <f t="shared" si="9"/>
        <v> / </v>
      </c>
    </row>
    <row r="238" ht="15">
      <c r="D238" s="2" t="str">
        <f t="shared" si="9"/>
        <v> / </v>
      </c>
    </row>
    <row r="239" ht="15">
      <c r="D239" s="2" t="str">
        <f t="shared" si="9"/>
        <v> / </v>
      </c>
    </row>
    <row r="240" ht="15">
      <c r="D240" s="2" t="str">
        <f t="shared" si="9"/>
        <v> / </v>
      </c>
    </row>
    <row r="241" ht="15">
      <c r="D241" s="2" t="str">
        <f t="shared" si="9"/>
        <v> / </v>
      </c>
    </row>
    <row r="242" ht="15">
      <c r="D242" s="2" t="str">
        <f t="shared" si="9"/>
        <v> / </v>
      </c>
    </row>
    <row r="243" ht="15">
      <c r="D243" s="2" t="str">
        <f t="shared" si="9"/>
        <v> / </v>
      </c>
    </row>
    <row r="244" ht="15">
      <c r="D244" s="2" t="str">
        <f t="shared" si="9"/>
        <v> / </v>
      </c>
    </row>
    <row r="245" ht="15">
      <c r="D245" s="2" t="str">
        <f t="shared" si="9"/>
        <v> / </v>
      </c>
    </row>
    <row r="246" ht="15">
      <c r="D246" s="2" t="str">
        <f t="shared" si="9"/>
        <v> / </v>
      </c>
    </row>
    <row r="247" ht="15">
      <c r="D247" s="2" t="str">
        <f t="shared" si="9"/>
        <v> / </v>
      </c>
    </row>
    <row r="248" ht="15">
      <c r="D248" s="2" t="str">
        <f t="shared" si="9"/>
        <v> / </v>
      </c>
    </row>
    <row r="249" ht="15">
      <c r="D249" s="2" t="str">
        <f t="shared" si="9"/>
        <v> / </v>
      </c>
    </row>
    <row r="250" ht="15">
      <c r="D250" s="2" t="str">
        <f t="shared" si="9"/>
        <v> / </v>
      </c>
    </row>
    <row r="251" ht="15">
      <c r="D251" s="2" t="str">
        <f t="shared" si="9"/>
        <v> / </v>
      </c>
    </row>
    <row r="252" ht="15">
      <c r="D252" s="2" t="str">
        <f t="shared" si="9"/>
        <v> / </v>
      </c>
    </row>
    <row r="253" ht="15">
      <c r="D253" s="2" t="str">
        <f t="shared" si="9"/>
        <v> / </v>
      </c>
    </row>
    <row r="254" ht="15">
      <c r="D254" s="2" t="str">
        <f t="shared" si="9"/>
        <v> / </v>
      </c>
    </row>
    <row r="255" ht="15">
      <c r="D255" s="2" t="str">
        <f t="shared" si="9"/>
        <v> / </v>
      </c>
    </row>
    <row r="256" ht="15">
      <c r="D256" s="2" t="str">
        <f t="shared" si="9"/>
        <v> / </v>
      </c>
    </row>
    <row r="257" ht="15">
      <c r="D257" s="2" t="str">
        <f t="shared" si="9"/>
        <v> / </v>
      </c>
    </row>
    <row r="258" ht="15">
      <c r="D258" s="2" t="str">
        <f t="shared" si="9"/>
        <v> / </v>
      </c>
    </row>
    <row r="259" ht="15">
      <c r="D259" s="2" t="str">
        <f t="shared" si="9"/>
        <v> / </v>
      </c>
    </row>
    <row r="260" ht="15">
      <c r="D260" s="2" t="str">
        <f t="shared" si="9"/>
        <v> / </v>
      </c>
    </row>
    <row r="261" ht="15">
      <c r="D261" s="2" t="str">
        <f t="shared" si="9"/>
        <v> / </v>
      </c>
    </row>
    <row r="262" ht="15">
      <c r="D262" s="2" t="str">
        <f aca="true" t="shared" si="10" ref="D262:D293">B262&amp;" / "&amp;C262</f>
        <v> / </v>
      </c>
    </row>
    <row r="263" ht="15">
      <c r="D263" s="2" t="str">
        <f t="shared" si="10"/>
        <v> / </v>
      </c>
    </row>
    <row r="264" ht="15">
      <c r="D264" s="2" t="str">
        <f t="shared" si="10"/>
        <v> / </v>
      </c>
    </row>
    <row r="265" ht="15">
      <c r="D265" s="2" t="str">
        <f t="shared" si="10"/>
        <v> / </v>
      </c>
    </row>
    <row r="266" ht="15">
      <c r="D266" s="2" t="str">
        <f t="shared" si="10"/>
        <v> / </v>
      </c>
    </row>
    <row r="267" ht="15">
      <c r="D267" s="2" t="str">
        <f t="shared" si="10"/>
        <v> / </v>
      </c>
    </row>
    <row r="268" ht="15">
      <c r="D268" s="2" t="str">
        <f t="shared" si="10"/>
        <v> / </v>
      </c>
    </row>
    <row r="269" ht="15">
      <c r="D269" s="2" t="str">
        <f t="shared" si="10"/>
        <v> / </v>
      </c>
    </row>
    <row r="270" ht="15">
      <c r="D270" s="2" t="str">
        <f t="shared" si="10"/>
        <v> / </v>
      </c>
    </row>
    <row r="271" ht="15">
      <c r="D271" s="2" t="str">
        <f t="shared" si="10"/>
        <v> / </v>
      </c>
    </row>
    <row r="272" ht="15">
      <c r="D272" s="2" t="str">
        <f t="shared" si="10"/>
        <v> / </v>
      </c>
    </row>
    <row r="273" ht="15">
      <c r="D273" s="2" t="str">
        <f t="shared" si="10"/>
        <v> / </v>
      </c>
    </row>
    <row r="274" ht="15">
      <c r="D274" s="2" t="str">
        <f t="shared" si="10"/>
        <v> / </v>
      </c>
    </row>
    <row r="275" ht="15">
      <c r="D275" s="2" t="str">
        <f t="shared" si="10"/>
        <v> / </v>
      </c>
    </row>
    <row r="276" ht="15">
      <c r="D276" s="2" t="str">
        <f t="shared" si="10"/>
        <v> / </v>
      </c>
    </row>
    <row r="277" ht="15">
      <c r="D277" s="2" t="str">
        <f t="shared" si="10"/>
        <v> / </v>
      </c>
    </row>
    <row r="278" ht="15">
      <c r="D278" s="2" t="str">
        <f t="shared" si="10"/>
        <v> / </v>
      </c>
    </row>
    <row r="279" ht="15">
      <c r="D279" s="2" t="str">
        <f t="shared" si="10"/>
        <v> / </v>
      </c>
    </row>
    <row r="280" ht="15">
      <c r="D280" s="2" t="str">
        <f t="shared" si="10"/>
        <v> / </v>
      </c>
    </row>
    <row r="281" ht="15">
      <c r="D281" s="2" t="str">
        <f t="shared" si="10"/>
        <v> / </v>
      </c>
    </row>
    <row r="282" ht="15">
      <c r="D282" s="2" t="str">
        <f t="shared" si="10"/>
        <v> / </v>
      </c>
    </row>
    <row r="283" ht="15">
      <c r="D283" s="2" t="str">
        <f t="shared" si="10"/>
        <v> / </v>
      </c>
    </row>
    <row r="284" ht="15">
      <c r="D284" s="2" t="str">
        <f t="shared" si="10"/>
        <v> / </v>
      </c>
    </row>
    <row r="285" ht="15">
      <c r="D285" s="2" t="str">
        <f t="shared" si="10"/>
        <v> / </v>
      </c>
    </row>
    <row r="286" ht="15">
      <c r="D286" s="2" t="str">
        <f t="shared" si="10"/>
        <v> / </v>
      </c>
    </row>
    <row r="287" ht="15">
      <c r="D287" s="2" t="str">
        <f t="shared" si="10"/>
        <v> / </v>
      </c>
    </row>
    <row r="288" ht="15">
      <c r="D288" s="2" t="str">
        <f t="shared" si="10"/>
        <v> / </v>
      </c>
    </row>
    <row r="289" ht="15">
      <c r="D289" s="2" t="str">
        <f t="shared" si="10"/>
        <v> / </v>
      </c>
    </row>
    <row r="290" ht="15">
      <c r="D290" s="2" t="str">
        <f t="shared" si="10"/>
        <v> / </v>
      </c>
    </row>
    <row r="291" ht="15">
      <c r="D291" s="2" t="str">
        <f t="shared" si="10"/>
        <v> / </v>
      </c>
    </row>
    <row r="292" ht="15">
      <c r="D292" s="2" t="str">
        <f t="shared" si="10"/>
        <v> / </v>
      </c>
    </row>
    <row r="293" ht="15">
      <c r="D293" s="2" t="str">
        <f t="shared" si="10"/>
        <v> / </v>
      </c>
    </row>
    <row r="294" ht="15">
      <c r="D294" s="2" t="str">
        <f aca="true" t="shared" si="11" ref="D294:D307">B294&amp;" / "&amp;C294</f>
        <v> / </v>
      </c>
    </row>
    <row r="295" ht="15">
      <c r="D295" s="2" t="str">
        <f t="shared" si="11"/>
        <v> / </v>
      </c>
    </row>
    <row r="296" ht="15">
      <c r="D296" s="2" t="str">
        <f t="shared" si="11"/>
        <v> / </v>
      </c>
    </row>
    <row r="297" ht="15">
      <c r="D297" s="2" t="str">
        <f t="shared" si="11"/>
        <v> / </v>
      </c>
    </row>
    <row r="298" ht="15">
      <c r="D298" s="2" t="str">
        <f t="shared" si="11"/>
        <v> / </v>
      </c>
    </row>
    <row r="299" ht="15">
      <c r="D299" s="2" t="str">
        <f t="shared" si="11"/>
        <v> / </v>
      </c>
    </row>
    <row r="300" ht="15">
      <c r="D300" s="2" t="str">
        <f t="shared" si="11"/>
        <v> / </v>
      </c>
    </row>
    <row r="301" ht="15">
      <c r="D301" s="2" t="str">
        <f t="shared" si="11"/>
        <v> / </v>
      </c>
    </row>
    <row r="302" ht="15">
      <c r="D302" s="2" t="str">
        <f t="shared" si="11"/>
        <v> / </v>
      </c>
    </row>
    <row r="303" ht="15">
      <c r="D303" s="2" t="str">
        <f t="shared" si="11"/>
        <v> / </v>
      </c>
    </row>
    <row r="304" ht="15">
      <c r="D304" s="2" t="str">
        <f t="shared" si="11"/>
        <v> / </v>
      </c>
    </row>
    <row r="305" ht="15">
      <c r="D305" s="2" t="str">
        <f t="shared" si="11"/>
        <v> / </v>
      </c>
    </row>
    <row r="306" ht="15">
      <c r="D306" s="2" t="str">
        <f t="shared" si="11"/>
        <v> / </v>
      </c>
    </row>
    <row r="307" ht="15">
      <c r="D307" s="2" t="str">
        <f t="shared" si="11"/>
        <v> / </v>
      </c>
    </row>
  </sheetData>
  <sheetProtection selectLockedCells="1" selectUnlockedCells="1"/>
  <mergeCells count="1">
    <mergeCell ref="A1:C4"/>
  </mergeCells>
  <conditionalFormatting sqref="N1:N5 N134:N65536">
    <cfRule type="cellIs" priority="122" dxfId="3" operator="greaterThan" stopIfTrue="1">
      <formula>Ini!#REF!</formula>
    </cfRule>
  </conditionalFormatting>
  <conditionalFormatting sqref="N10:N14 N20 N24:N26 N82 N87 N89:N90 N92 N94:N97 N107 N38:N42 N44 N109:N110 N7:N8 N84:N85 N22 N101 N99 N58:N65 N47:N55 N69:N80 N28:N29 N32:N33 N126:N131 N116:N124">
    <cfRule type="cellIs" priority="124" dxfId="3" operator="greaterThan" stopIfTrue="1">
      <formula>$E$4</formula>
    </cfRule>
    <cfRule type="cellIs" priority="125" dxfId="2" operator="greaterThan" stopIfTrue="1">
      <formula>$E$2</formula>
    </cfRule>
  </conditionalFormatting>
  <conditionalFormatting sqref="O1:O4">
    <cfRule type="cellIs" priority="119" dxfId="3" operator="greaterThan" stopIfTrue="1">
      <formula>Ini!#REF!</formula>
    </cfRule>
  </conditionalFormatting>
  <conditionalFormatting sqref="H68:M68 H69:H90 H22:H26 H92:H99 H101 H32 H47:H55 H7:H16 H115:H124 H28:H30 K18:K32 H18:H20 H34:H35 I69:K101 H103:K104 H58:I66 K34:K35 J47:J55 J115:K132 H126:I132 K37:K55 H37:H45 J57:K66 L106:L132 H106:J112 K106:K113 M7:M66 L69:M70 L71:L104 M71:M132">
    <cfRule type="cellIs" priority="117" dxfId="0" operator="equal" stopIfTrue="1">
      <formula>0</formula>
    </cfRule>
  </conditionalFormatting>
  <conditionalFormatting sqref="N9 N81 N34 N37">
    <cfRule type="cellIs" priority="116" dxfId="3" operator="greaterThan" stopIfTrue="1">
      <formula>$E$4</formula>
    </cfRule>
  </conditionalFormatting>
  <conditionalFormatting sqref="N15 N18:N19">
    <cfRule type="cellIs" priority="115" dxfId="3" operator="greaterThan" stopIfTrue="1">
      <formula>$E$4</formula>
    </cfRule>
  </conditionalFormatting>
  <conditionalFormatting sqref="N23">
    <cfRule type="cellIs" priority="113" dxfId="3" operator="greaterThan" stopIfTrue="1">
      <formula>$E$4</formula>
    </cfRule>
  </conditionalFormatting>
  <conditionalFormatting sqref="N30">
    <cfRule type="cellIs" priority="112" dxfId="3" operator="greaterThan" stopIfTrue="1">
      <formula>$E$4</formula>
    </cfRule>
  </conditionalFormatting>
  <conditionalFormatting sqref="N43">
    <cfRule type="cellIs" priority="110" dxfId="3" operator="greaterThan" stopIfTrue="1">
      <formula>$E$4</formula>
    </cfRule>
  </conditionalFormatting>
  <conditionalFormatting sqref="N66">
    <cfRule type="cellIs" priority="107" dxfId="3" operator="greaterThan" stopIfTrue="1">
      <formula>$E$4</formula>
    </cfRule>
  </conditionalFormatting>
  <conditionalFormatting sqref="N83">
    <cfRule type="cellIs" priority="105" dxfId="3" operator="greaterThan" stopIfTrue="1">
      <formula>$E$4</formula>
    </cfRule>
  </conditionalFormatting>
  <conditionalFormatting sqref="N86">
    <cfRule type="cellIs" priority="104" dxfId="3" operator="greaterThan" stopIfTrue="1">
      <formula>$E$4</formula>
    </cfRule>
  </conditionalFormatting>
  <conditionalFormatting sqref="N88">
    <cfRule type="cellIs" priority="103" dxfId="3" operator="greaterThan" stopIfTrue="1">
      <formula>$E$4</formula>
    </cfRule>
  </conditionalFormatting>
  <conditionalFormatting sqref="N93">
    <cfRule type="cellIs" priority="100" dxfId="3" operator="greaterThan" stopIfTrue="1">
      <formula>$E$4</formula>
    </cfRule>
  </conditionalFormatting>
  <conditionalFormatting sqref="N98">
    <cfRule type="cellIs" priority="99" dxfId="3" operator="greaterThan" stopIfTrue="1">
      <formula>$E$4</formula>
    </cfRule>
  </conditionalFormatting>
  <conditionalFormatting sqref="N103">
    <cfRule type="cellIs" priority="98" dxfId="3" operator="greaterThan" stopIfTrue="1">
      <formula>$E$4</formula>
    </cfRule>
  </conditionalFormatting>
  <conditionalFormatting sqref="N106">
    <cfRule type="cellIs" priority="97" dxfId="3" operator="greaterThan" stopIfTrue="1">
      <formula>$E$4</formula>
    </cfRule>
  </conditionalFormatting>
  <conditionalFormatting sqref="N132">
    <cfRule type="cellIs" priority="95" dxfId="3" operator="greaterThan" stopIfTrue="1">
      <formula>$E$4</formula>
    </cfRule>
  </conditionalFormatting>
  <conditionalFormatting sqref="N45">
    <cfRule type="cellIs" priority="90" dxfId="3" operator="greaterThan" stopIfTrue="1">
      <formula>$E$4</formula>
    </cfRule>
    <cfRule type="cellIs" priority="91" dxfId="2" operator="greaterThan" stopIfTrue="1">
      <formula>$E$2</formula>
    </cfRule>
  </conditionalFormatting>
  <conditionalFormatting sqref="N108">
    <cfRule type="cellIs" priority="87" dxfId="3" operator="greaterThan" stopIfTrue="1">
      <formula>$E$4</formula>
    </cfRule>
    <cfRule type="cellIs" priority="88" dxfId="2" operator="greaterThan" stopIfTrue="1">
      <formula>$E$2</formula>
    </cfRule>
  </conditionalFormatting>
  <conditionalFormatting sqref="N111">
    <cfRule type="cellIs" priority="84" dxfId="3" operator="greaterThan" stopIfTrue="1">
      <formula>$E$4</formula>
    </cfRule>
    <cfRule type="cellIs" priority="85" dxfId="2" operator="greaterThan" stopIfTrue="1">
      <formula>$E$2</formula>
    </cfRule>
  </conditionalFormatting>
  <conditionalFormatting sqref="N112 N115">
    <cfRule type="cellIs" priority="81" dxfId="3" operator="greaterThan" stopIfTrue="1">
      <formula>$E$4</formula>
    </cfRule>
    <cfRule type="cellIs" priority="82" dxfId="2" operator="greaterThan" stopIfTrue="1">
      <formula>$E$2</formula>
    </cfRule>
  </conditionalFormatting>
  <conditionalFormatting sqref="N16:N17">
    <cfRule type="cellIs" priority="71" dxfId="3" operator="greaterThan" stopIfTrue="1">
      <formula>$E$4</formula>
    </cfRule>
    <cfRule type="cellIs" priority="72" dxfId="2" operator="greaterThan" stopIfTrue="1">
      <formula>$E$2</formula>
    </cfRule>
  </conditionalFormatting>
  <conditionalFormatting sqref="N21">
    <cfRule type="cellIs" priority="69" dxfId="3" operator="greaterThan" stopIfTrue="1">
      <formula>$E$4</formula>
    </cfRule>
    <cfRule type="cellIs" priority="70" dxfId="2" operator="greaterThan" stopIfTrue="1">
      <formula>$E$2</formula>
    </cfRule>
  </conditionalFormatting>
  <conditionalFormatting sqref="H21:I21 I22:I26 I7:J16 I47:I55 I28:J32 J18:J26 I18:I20 I34:J35 I37:J45">
    <cfRule type="cellIs" priority="68" dxfId="0" operator="equal" stopIfTrue="1">
      <formula>0</formula>
    </cfRule>
  </conditionalFormatting>
  <conditionalFormatting sqref="N31">
    <cfRule type="cellIs" priority="66" dxfId="3" operator="greaterThan" stopIfTrue="1">
      <formula>$E$4</formula>
    </cfRule>
    <cfRule type="cellIs" priority="67" dxfId="2" operator="greaterThan" stopIfTrue="1">
      <formula>$E$2</formula>
    </cfRule>
  </conditionalFormatting>
  <conditionalFormatting sqref="H31">
    <cfRule type="cellIs" priority="65" dxfId="0" operator="equal" stopIfTrue="1">
      <formula>0</formula>
    </cfRule>
  </conditionalFormatting>
  <conditionalFormatting sqref="N100">
    <cfRule type="cellIs" priority="63" dxfId="3" operator="greaterThan" stopIfTrue="1">
      <formula>$E$4</formula>
    </cfRule>
    <cfRule type="cellIs" priority="64" dxfId="2" operator="greaterThan" stopIfTrue="1">
      <formula>$E$2</formula>
    </cfRule>
  </conditionalFormatting>
  <conditionalFormatting sqref="H100">
    <cfRule type="cellIs" priority="62" dxfId="0" operator="equal" stopIfTrue="1">
      <formula>0</formula>
    </cfRule>
  </conditionalFormatting>
  <conditionalFormatting sqref="N91">
    <cfRule type="cellIs" priority="60" dxfId="3" operator="greaterThan" stopIfTrue="1">
      <formula>$E$4</formula>
    </cfRule>
    <cfRule type="cellIs" priority="61" dxfId="2" operator="greaterThan" stopIfTrue="1">
      <formula>$E$2</formula>
    </cfRule>
  </conditionalFormatting>
  <conditionalFormatting sqref="H91 I115:I124">
    <cfRule type="cellIs" priority="59" dxfId="0" operator="equal" stopIfTrue="1">
      <formula>0</formula>
    </cfRule>
  </conditionalFormatting>
  <conditionalFormatting sqref="N57">
    <cfRule type="cellIs" priority="57" dxfId="3" operator="greaterThan" stopIfTrue="1">
      <formula>$E$4</formula>
    </cfRule>
    <cfRule type="cellIs" priority="58" dxfId="2" operator="greaterThan" stopIfTrue="1">
      <formula>$E$2</formula>
    </cfRule>
  </conditionalFormatting>
  <conditionalFormatting sqref="H57">
    <cfRule type="cellIs" priority="56" dxfId="0" operator="equal" stopIfTrue="1">
      <formula>0</formula>
    </cfRule>
  </conditionalFormatting>
  <conditionalFormatting sqref="I57">
    <cfRule type="cellIs" priority="55" dxfId="0" operator="equal" stopIfTrue="1">
      <formula>0</formula>
    </cfRule>
  </conditionalFormatting>
  <conditionalFormatting sqref="N125">
    <cfRule type="cellIs" priority="53" dxfId="3" operator="greaterThan" stopIfTrue="1">
      <formula>$E$4</formula>
    </cfRule>
    <cfRule type="cellIs" priority="54" dxfId="2" operator="greaterThan" stopIfTrue="1">
      <formula>$E$2</formula>
    </cfRule>
  </conditionalFormatting>
  <conditionalFormatting sqref="H125">
    <cfRule type="cellIs" priority="52" dxfId="0" operator="equal" stopIfTrue="1">
      <formula>0</formula>
    </cfRule>
  </conditionalFormatting>
  <conditionalFormatting sqref="I125">
    <cfRule type="cellIs" priority="51" dxfId="0" operator="equal" stopIfTrue="1">
      <formula>0</formula>
    </cfRule>
  </conditionalFormatting>
  <conditionalFormatting sqref="N35">
    <cfRule type="cellIs" priority="49" dxfId="3" operator="greaterThan" stopIfTrue="1">
      <formula>$E$4</formula>
    </cfRule>
    <cfRule type="cellIs" priority="50" dxfId="2" operator="greaterThan" stopIfTrue="1">
      <formula>$E$2</formula>
    </cfRule>
  </conditionalFormatting>
  <conditionalFormatting sqref="N104">
    <cfRule type="cellIs" priority="47" dxfId="3" operator="greaterThan" stopIfTrue="1">
      <formula>$E$4</formula>
    </cfRule>
    <cfRule type="cellIs" priority="48" dxfId="2" operator="greaterThan" stopIfTrue="1">
      <formula>$E$2</formula>
    </cfRule>
  </conditionalFormatting>
  <conditionalFormatting sqref="H46">
    <cfRule type="cellIs" priority="46" dxfId="0" operator="equal" stopIfTrue="1">
      <formula>0</formula>
    </cfRule>
  </conditionalFormatting>
  <conditionalFormatting sqref="N46">
    <cfRule type="cellIs" priority="44" dxfId="3" operator="greaterThan" stopIfTrue="1">
      <formula>$E$4</formula>
    </cfRule>
    <cfRule type="cellIs" priority="45" dxfId="2" operator="greaterThan" stopIfTrue="1">
      <formula>$E$2</formula>
    </cfRule>
  </conditionalFormatting>
  <conditionalFormatting sqref="I46:J46">
    <cfRule type="cellIs" priority="42" dxfId="0" operator="equal" stopIfTrue="1">
      <formula>0</formula>
    </cfRule>
  </conditionalFormatting>
  <conditionalFormatting sqref="H113">
    <cfRule type="cellIs" priority="41" dxfId="0" operator="equal" stopIfTrue="1">
      <formula>0</formula>
    </cfRule>
  </conditionalFormatting>
  <conditionalFormatting sqref="N113">
    <cfRule type="cellIs" priority="39" dxfId="3" operator="greaterThan" stopIfTrue="1">
      <formula>$E$4</formula>
    </cfRule>
    <cfRule type="cellIs" priority="40" dxfId="2" operator="greaterThan" stopIfTrue="1">
      <formula>$E$2</formula>
    </cfRule>
  </conditionalFormatting>
  <conditionalFormatting sqref="I113:J113">
    <cfRule type="cellIs" priority="37" dxfId="0" operator="equal" stopIfTrue="1">
      <formula>0</formula>
    </cfRule>
  </conditionalFormatting>
  <conditionalFormatting sqref="N27">
    <cfRule type="cellIs" priority="35" dxfId="3" operator="greaterThan" stopIfTrue="1">
      <formula>$E$4</formula>
    </cfRule>
    <cfRule type="cellIs" priority="36" dxfId="2" operator="greaterThan" stopIfTrue="1">
      <formula>$E$2</formula>
    </cfRule>
  </conditionalFormatting>
  <conditionalFormatting sqref="H27">
    <cfRule type="cellIs" priority="34" dxfId="0" operator="equal" stopIfTrue="1">
      <formula>0</formula>
    </cfRule>
  </conditionalFormatting>
  <conditionalFormatting sqref="I27:J27">
    <cfRule type="cellIs" priority="33" dxfId="0" operator="equal" stopIfTrue="1">
      <formula>0</formula>
    </cfRule>
  </conditionalFormatting>
  <conditionalFormatting sqref="H17 K7:L17 L18:L35 L37:L55 L57:L66">
    <cfRule type="cellIs" priority="32" dxfId="0" operator="equal" stopIfTrue="1">
      <formula>0</formula>
    </cfRule>
  </conditionalFormatting>
  <conditionalFormatting sqref="I17:J17">
    <cfRule type="cellIs" priority="30" dxfId="0" operator="equal" stopIfTrue="1">
      <formula>0</formula>
    </cfRule>
  </conditionalFormatting>
  <conditionalFormatting sqref="H33 K33">
    <cfRule type="cellIs" priority="29" dxfId="0" operator="equal" stopIfTrue="1">
      <formula>0</formula>
    </cfRule>
  </conditionalFormatting>
  <conditionalFormatting sqref="I33:J33">
    <cfRule type="cellIs" priority="27" dxfId="0" operator="equal" stopIfTrue="1">
      <formula>0</formula>
    </cfRule>
  </conditionalFormatting>
  <conditionalFormatting sqref="H114 K114">
    <cfRule type="cellIs" priority="26" dxfId="0" operator="equal" stopIfTrue="1">
      <formula>0</formula>
    </cfRule>
  </conditionalFormatting>
  <conditionalFormatting sqref="N114">
    <cfRule type="cellIs" priority="24" dxfId="3" operator="greaterThan" stopIfTrue="1">
      <formula>$E$4</formula>
    </cfRule>
    <cfRule type="cellIs" priority="25" dxfId="2" operator="greaterThan" stopIfTrue="1">
      <formula>$E$2</formula>
    </cfRule>
  </conditionalFormatting>
  <conditionalFormatting sqref="I114:J114">
    <cfRule type="cellIs" priority="22" dxfId="0" operator="equal" stopIfTrue="1">
      <formula>0</formula>
    </cfRule>
  </conditionalFormatting>
  <conditionalFormatting sqref="H102:K102">
    <cfRule type="cellIs" priority="21" dxfId="0" operator="equal" stopIfTrue="1">
      <formula>0</formula>
    </cfRule>
  </conditionalFormatting>
  <conditionalFormatting sqref="N102">
    <cfRule type="cellIs" priority="20" dxfId="3" operator="greaterThan" stopIfTrue="1">
      <formula>$E$4</formula>
    </cfRule>
  </conditionalFormatting>
  <conditionalFormatting sqref="H36 K36">
    <cfRule type="cellIs" priority="19" dxfId="0" operator="equal" stopIfTrue="1">
      <formula>0</formula>
    </cfRule>
  </conditionalFormatting>
  <conditionalFormatting sqref="I36:J36">
    <cfRule type="cellIs" priority="18" dxfId="0" operator="equal" stopIfTrue="1">
      <formula>0</formula>
    </cfRule>
  </conditionalFormatting>
  <conditionalFormatting sqref="N36">
    <cfRule type="cellIs" priority="16" dxfId="3" operator="greaterThan" stopIfTrue="1">
      <formula>$E$4</formula>
    </cfRule>
    <cfRule type="cellIs" priority="17" dxfId="2" operator="greaterThan" stopIfTrue="1">
      <formula>$E$2</formula>
    </cfRule>
  </conditionalFormatting>
  <conditionalFormatting sqref="L36">
    <cfRule type="cellIs" priority="15" dxfId="0" operator="equal" stopIfTrue="1">
      <formula>0</formula>
    </cfRule>
  </conditionalFormatting>
  <conditionalFormatting sqref="J56:K56">
    <cfRule type="cellIs" priority="14" dxfId="0" operator="equal" stopIfTrue="1">
      <formula>0</formula>
    </cfRule>
  </conditionalFormatting>
  <conditionalFormatting sqref="N56">
    <cfRule type="cellIs" priority="12" dxfId="3" operator="greaterThan" stopIfTrue="1">
      <formula>$E$4</formula>
    </cfRule>
    <cfRule type="cellIs" priority="13" dxfId="2" operator="greaterThan" stopIfTrue="1">
      <formula>$E$2</formula>
    </cfRule>
  </conditionalFormatting>
  <conditionalFormatting sqref="H56">
    <cfRule type="cellIs" priority="11" dxfId="0" operator="equal" stopIfTrue="1">
      <formula>0</formula>
    </cfRule>
  </conditionalFormatting>
  <conditionalFormatting sqref="I56">
    <cfRule type="cellIs" priority="10" dxfId="0" operator="equal" stopIfTrue="1">
      <formula>0</formula>
    </cfRule>
  </conditionalFormatting>
  <conditionalFormatting sqref="L56">
    <cfRule type="cellIs" priority="9" dxfId="0" operator="equal" stopIfTrue="1">
      <formula>0</formula>
    </cfRule>
  </conditionalFormatting>
  <conditionalFormatting sqref="H105:L105">
    <cfRule type="cellIs" priority="8" dxfId="0" operator="equal" stopIfTrue="1">
      <formula>0</formula>
    </cfRule>
  </conditionalFormatting>
  <conditionalFormatting sqref="N105">
    <cfRule type="cellIs" priority="5" dxfId="3" operator="greaterThan" stopIfTrue="1">
      <formula>$E$4</formula>
    </cfRule>
    <cfRule type="cellIs" priority="6" dxfId="2" operator="greaterThan" stopIfTrue="1">
      <formula>$E$2</formula>
    </cfRule>
  </conditionalFormatting>
  <conditionalFormatting sqref="N67">
    <cfRule type="cellIs" priority="3" dxfId="3" operator="greaterThan" stopIfTrue="1">
      <formula>$E$4</formula>
    </cfRule>
    <cfRule type="cellIs" priority="4" dxfId="2" operator="greaterThan" stopIfTrue="1">
      <formula>$E$2</formula>
    </cfRule>
  </conditionalFormatting>
  <conditionalFormatting sqref="H67:K67 M67">
    <cfRule type="cellIs" priority="2" dxfId="0" operator="equal" stopIfTrue="1">
      <formula>0</formula>
    </cfRule>
  </conditionalFormatting>
  <conditionalFormatting sqref="L67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6" r:id="rId2"/>
  <ignoredErrors>
    <ignoredError sqref="H16 H80 H84 H124 K124 M12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225"/>
  <sheetViews>
    <sheetView zoomScalePageLayoutView="0" workbookViewId="0" topLeftCell="A1">
      <pane ySplit="6" topLeftCell="A38" activePane="bottomLeft" state="frozen"/>
      <selection pane="topLeft" activeCell="A1" sqref="A1"/>
      <selection pane="bottomLeft" activeCell="L50" sqref="L50"/>
    </sheetView>
  </sheetViews>
  <sheetFormatPr defaultColWidth="8.7109375" defaultRowHeight="12.75"/>
  <cols>
    <col min="1" max="1" width="5.8515625" style="1" customWidth="1"/>
    <col min="2" max="2" width="23.57421875" style="2" customWidth="1"/>
    <col min="3" max="3" width="26.421875" style="2" customWidth="1"/>
    <col min="4" max="4" width="45.8515625" style="2" hidden="1" customWidth="1"/>
    <col min="5" max="5" width="10.00390625" style="1" customWidth="1"/>
    <col min="6" max="8" width="9.140625" style="1" customWidth="1"/>
    <col min="9" max="9" width="10.28125" style="1" customWidth="1"/>
    <col min="10" max="14" width="9.140625" style="1" customWidth="1"/>
    <col min="15" max="16384" width="8.7109375" style="2" customWidth="1"/>
  </cols>
  <sheetData>
    <row r="1" spans="1:14" ht="15" customHeight="1">
      <c r="A1" s="155" t="s">
        <v>87</v>
      </c>
      <c r="B1" s="155"/>
      <c r="C1" s="155"/>
      <c r="E1" s="28">
        <v>0</v>
      </c>
      <c r="F1" s="97" t="s">
        <v>88</v>
      </c>
      <c r="G1" s="97"/>
      <c r="H1" s="97"/>
      <c r="I1" s="97"/>
      <c r="J1" s="97"/>
      <c r="K1" s="97"/>
      <c r="L1" s="97"/>
      <c r="M1" s="97"/>
      <c r="N1" s="97"/>
    </row>
    <row r="2" spans="1:14" s="3" customFormat="1" ht="15" customHeight="1">
      <c r="A2" s="155"/>
      <c r="B2" s="155"/>
      <c r="C2" s="155"/>
      <c r="E2" s="29">
        <v>19</v>
      </c>
      <c r="F2" s="98" t="s">
        <v>89</v>
      </c>
      <c r="G2" s="98"/>
      <c r="H2" s="98"/>
      <c r="I2" s="98"/>
      <c r="J2" s="98"/>
      <c r="K2" s="98"/>
      <c r="L2" s="98"/>
      <c r="M2" s="98"/>
      <c r="N2" s="4"/>
    </row>
    <row r="3" spans="1:14" s="3" customFormat="1" ht="15" customHeight="1">
      <c r="A3" s="155"/>
      <c r="B3" s="155"/>
      <c r="C3" s="155"/>
      <c r="E3" s="30"/>
      <c r="F3" s="83" t="s">
        <v>229</v>
      </c>
      <c r="G3" s="98"/>
      <c r="H3" s="98"/>
      <c r="I3" s="98"/>
      <c r="J3" s="98"/>
      <c r="K3" s="98"/>
      <c r="L3" s="98"/>
      <c r="M3" s="98"/>
      <c r="N3" s="98"/>
    </row>
    <row r="4" spans="1:14" s="3" customFormat="1" ht="15" customHeight="1">
      <c r="A4" s="155"/>
      <c r="B4" s="155"/>
      <c r="C4" s="155"/>
      <c r="E4" s="31">
        <v>39</v>
      </c>
      <c r="F4" s="98" t="s">
        <v>90</v>
      </c>
      <c r="G4" s="98"/>
      <c r="H4" s="98"/>
      <c r="I4" s="98"/>
      <c r="J4" s="98"/>
      <c r="K4" s="98"/>
      <c r="L4" s="98"/>
      <c r="M4" s="98"/>
      <c r="N4" s="98"/>
    </row>
    <row r="5" spans="1:14" s="3" customFormat="1" ht="15" customHeight="1">
      <c r="A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0" customFormat="1" ht="15">
      <c r="A6" s="5" t="s">
        <v>0</v>
      </c>
      <c r="B6" s="6" t="s">
        <v>1</v>
      </c>
      <c r="C6" s="6" t="s">
        <v>2</v>
      </c>
      <c r="D6" s="7" t="s">
        <v>3</v>
      </c>
      <c r="E6" s="32">
        <v>2015</v>
      </c>
      <c r="F6" s="32">
        <v>2016</v>
      </c>
      <c r="G6" s="32">
        <v>2017</v>
      </c>
      <c r="H6" s="8" t="s">
        <v>4</v>
      </c>
      <c r="I6" s="8" t="s">
        <v>7</v>
      </c>
      <c r="J6" s="8" t="s">
        <v>5</v>
      </c>
      <c r="K6" s="8" t="s">
        <v>6</v>
      </c>
      <c r="L6" s="8" t="s">
        <v>228</v>
      </c>
      <c r="M6" s="8" t="s">
        <v>8</v>
      </c>
      <c r="N6" s="9">
        <v>2018</v>
      </c>
    </row>
    <row r="7" spans="1:14" ht="15">
      <c r="A7" s="1" t="s">
        <v>36</v>
      </c>
      <c r="B7" s="2" t="s">
        <v>154</v>
      </c>
      <c r="C7" s="42" t="s">
        <v>155</v>
      </c>
      <c r="D7" s="2" t="str">
        <f aca="true" t="shared" si="0" ref="D7:D34">B7&amp;" / "&amp;C7</f>
        <v>Anne-Marie Merlevede / AD Naxiphan</v>
      </c>
      <c r="E7" s="1">
        <v>30</v>
      </c>
      <c r="F7" s="35">
        <v>30</v>
      </c>
      <c r="G7" s="35">
        <v>30</v>
      </c>
      <c r="H7" s="25">
        <f>SUMIF(Lichtaart!$D$59:$D$68,'N1'!D7,Lichtaart!$H$59:$H$68)</f>
        <v>0</v>
      </c>
      <c r="M7" s="27"/>
      <c r="N7" s="36">
        <f>SUM(G7:M7)</f>
        <v>30</v>
      </c>
    </row>
    <row r="8" spans="1:14" ht="15">
      <c r="A8" s="1" t="s">
        <v>36</v>
      </c>
      <c r="B8" s="2" t="s">
        <v>156</v>
      </c>
      <c r="C8" s="42" t="s">
        <v>31</v>
      </c>
      <c r="D8" s="2" t="str">
        <f t="shared" si="0"/>
        <v>Aurélie Van Oost  / Kisha de Croissart</v>
      </c>
      <c r="F8" s="26">
        <v>11</v>
      </c>
      <c r="G8" s="35">
        <v>11</v>
      </c>
      <c r="H8" s="25">
        <f>SUMIF(Lichtaart!$D$59:$D$68,'N1'!D8,Lichtaart!$H$59:$H$68)</f>
        <v>0</v>
      </c>
      <c r="J8" s="1">
        <v>2</v>
      </c>
      <c r="K8" s="1">
        <v>1</v>
      </c>
      <c r="L8" s="1">
        <v>2</v>
      </c>
      <c r="M8" s="27">
        <v>3</v>
      </c>
      <c r="N8" s="15">
        <f>SUM(G8:M8)</f>
        <v>19</v>
      </c>
    </row>
    <row r="9" spans="1:14" ht="15">
      <c r="A9" s="1" t="s">
        <v>36</v>
      </c>
      <c r="B9" s="2" t="s">
        <v>52</v>
      </c>
      <c r="C9" s="42" t="s">
        <v>128</v>
      </c>
      <c r="D9" s="2" t="str">
        <f t="shared" si="0"/>
        <v>Caroline Heraly / Ariel de Croissart</v>
      </c>
      <c r="E9" s="1">
        <v>7</v>
      </c>
      <c r="F9" s="26">
        <v>7</v>
      </c>
      <c r="G9" s="26">
        <v>7</v>
      </c>
      <c r="H9" s="25">
        <f>SUMIF(Lichtaart!$D$59:$D$68,'N1'!D9,Lichtaart!$H$59:$H$68)</f>
        <v>0</v>
      </c>
      <c r="M9" s="27"/>
      <c r="N9" s="15">
        <f aca="true" t="shared" si="1" ref="N9:N56">SUM(G9:M9)</f>
        <v>7</v>
      </c>
    </row>
    <row r="10" spans="1:14" ht="15">
      <c r="A10" s="1" t="s">
        <v>36</v>
      </c>
      <c r="B10" s="2" t="s">
        <v>52</v>
      </c>
      <c r="C10" s="42" t="s">
        <v>31</v>
      </c>
      <c r="D10" s="2" t="str">
        <f t="shared" si="0"/>
        <v>Caroline Heraly / Kisha de Croissart</v>
      </c>
      <c r="F10" s="26">
        <v>16</v>
      </c>
      <c r="G10" s="35">
        <v>16</v>
      </c>
      <c r="H10" s="25">
        <f>SUMIF(Lichtaart!$D$59:$D$68,'N1'!D10,Lichtaart!$H$59:$H$68)</f>
        <v>0</v>
      </c>
      <c r="M10" s="27"/>
      <c r="N10" s="15">
        <f t="shared" si="1"/>
        <v>16</v>
      </c>
    </row>
    <row r="11" spans="1:14" ht="15">
      <c r="A11" s="1" t="s">
        <v>36</v>
      </c>
      <c r="B11" s="2" t="s">
        <v>100</v>
      </c>
      <c r="C11" s="42" t="s">
        <v>47</v>
      </c>
      <c r="D11" s="2" t="str">
        <f t="shared" si="0"/>
        <v>Céline Van der Merckt / Krystl Gucci</v>
      </c>
      <c r="F11" s="26">
        <v>6</v>
      </c>
      <c r="G11" s="35">
        <v>6</v>
      </c>
      <c r="H11" s="25">
        <f>SUMIF(Lichtaart!$D$59:$D$68,'N1'!D11,Lichtaart!$H$59:$H$68)</f>
        <v>0</v>
      </c>
      <c r="M11" s="27"/>
      <c r="N11" s="15">
        <f>SUM(G11:M11)</f>
        <v>6</v>
      </c>
    </row>
    <row r="12" spans="1:14" ht="15">
      <c r="A12" s="1" t="s">
        <v>36</v>
      </c>
      <c r="B12" s="2" t="s">
        <v>44</v>
      </c>
      <c r="C12" s="42" t="s">
        <v>49</v>
      </c>
      <c r="D12" s="2" t="str">
        <f t="shared" si="0"/>
        <v>Dana Leclercq / Malia de Croissart</v>
      </c>
      <c r="E12" s="1">
        <v>15</v>
      </c>
      <c r="F12" s="35">
        <v>15</v>
      </c>
      <c r="G12" s="26">
        <v>15</v>
      </c>
      <c r="H12" s="25">
        <f>SUMIF(Lichtaart!$D$59:$D$68,'N1'!D12,Lichtaart!$H$59:$H$68)</f>
        <v>0</v>
      </c>
      <c r="M12" s="27"/>
      <c r="N12" s="15">
        <f>SUM(G12:M12)</f>
        <v>15</v>
      </c>
    </row>
    <row r="13" spans="1:14" ht="15">
      <c r="A13" s="1" t="s">
        <v>36</v>
      </c>
      <c r="B13" s="2" t="s">
        <v>44</v>
      </c>
      <c r="C13" s="42" t="s">
        <v>157</v>
      </c>
      <c r="D13" s="2" t="str">
        <f t="shared" si="0"/>
        <v>Dana Leclercq / Shariff de Croissart</v>
      </c>
      <c r="F13" s="26">
        <v>4</v>
      </c>
      <c r="G13" s="35">
        <v>4</v>
      </c>
      <c r="H13" s="25">
        <f>SUMIF(Lichtaart!$D$59:$D$68,'N1'!D13,Lichtaart!$H$59:$H$68)</f>
        <v>0</v>
      </c>
      <c r="M13" s="27"/>
      <c r="N13" s="15">
        <f aca="true" t="shared" si="2" ref="N13:N19">SUM(G13:M13)</f>
        <v>4</v>
      </c>
    </row>
    <row r="14" spans="1:14" ht="15">
      <c r="A14" s="1" t="s">
        <v>36</v>
      </c>
      <c r="B14" s="2" t="s">
        <v>44</v>
      </c>
      <c r="C14" s="42" t="s">
        <v>27</v>
      </c>
      <c r="D14" s="2" t="str">
        <f t="shared" si="0"/>
        <v>Dana Leclercq / Al Zafir de Croissart</v>
      </c>
      <c r="F14" s="26">
        <v>4</v>
      </c>
      <c r="G14" s="35">
        <v>4</v>
      </c>
      <c r="H14" s="25">
        <f>SUMIF(Lichtaart!$D$59:$D$68,'N1'!D14,Lichtaart!$H$59:$H$68)</f>
        <v>2</v>
      </c>
      <c r="J14" s="1">
        <v>1</v>
      </c>
      <c r="K14" s="1">
        <v>1</v>
      </c>
      <c r="L14" s="1">
        <v>4</v>
      </c>
      <c r="M14" s="27">
        <v>4</v>
      </c>
      <c r="N14" s="15">
        <f t="shared" si="2"/>
        <v>16</v>
      </c>
    </row>
    <row r="15" spans="1:14" ht="15">
      <c r="A15" s="1" t="s">
        <v>36</v>
      </c>
      <c r="B15" s="2" t="s">
        <v>17</v>
      </c>
      <c r="C15" s="42" t="s">
        <v>18</v>
      </c>
      <c r="D15" s="2" t="str">
        <f t="shared" si="0"/>
        <v>Delphine Machiels / Golden Eyes de Croissart</v>
      </c>
      <c r="F15" s="26"/>
      <c r="G15" s="90"/>
      <c r="H15" s="101" t="s">
        <v>268</v>
      </c>
      <c r="J15" s="1">
        <v>2</v>
      </c>
      <c r="L15" s="1">
        <v>4</v>
      </c>
      <c r="M15" s="27"/>
      <c r="N15" s="15">
        <f t="shared" si="2"/>
        <v>6</v>
      </c>
    </row>
    <row r="16" spans="1:14" ht="15">
      <c r="A16" s="1" t="s">
        <v>36</v>
      </c>
      <c r="B16" s="2" t="s">
        <v>101</v>
      </c>
      <c r="C16" s="42" t="s">
        <v>158</v>
      </c>
      <c r="D16" s="2" t="str">
        <f t="shared" si="0"/>
        <v>Dorien Van Damme / AHC Eskardo</v>
      </c>
      <c r="E16" s="1">
        <v>9</v>
      </c>
      <c r="F16" s="35">
        <v>9</v>
      </c>
      <c r="G16" s="35">
        <v>9</v>
      </c>
      <c r="H16" s="25">
        <f>SUMIF(Lichtaart!$D$59:$D$68,'N1'!D16,Lichtaart!$H$59:$H$68)</f>
        <v>0</v>
      </c>
      <c r="M16" s="27"/>
      <c r="N16" s="15">
        <f t="shared" si="2"/>
        <v>9</v>
      </c>
    </row>
    <row r="17" spans="1:14" ht="15">
      <c r="A17" s="1" t="s">
        <v>36</v>
      </c>
      <c r="B17" s="2" t="s">
        <v>41</v>
      </c>
      <c r="C17" s="42" t="s">
        <v>159</v>
      </c>
      <c r="D17" s="2" t="str">
        <f t="shared" si="0"/>
        <v>Ellen Bollaerts / Opium LI</v>
      </c>
      <c r="E17" s="1">
        <v>2</v>
      </c>
      <c r="F17" s="26">
        <v>7</v>
      </c>
      <c r="G17" s="26">
        <v>12</v>
      </c>
      <c r="H17" s="25">
        <f>SUMIF(Lichtaart!$D$59:$D$68,'N1'!D17,Lichtaart!$H$59:$H$68)</f>
        <v>0</v>
      </c>
      <c r="I17" s="1">
        <v>5</v>
      </c>
      <c r="M17" s="27"/>
      <c r="N17" s="15">
        <f t="shared" si="2"/>
        <v>17</v>
      </c>
    </row>
    <row r="18" spans="1:14" ht="15">
      <c r="A18" s="1" t="s">
        <v>36</v>
      </c>
      <c r="B18" s="2" t="s">
        <v>26</v>
      </c>
      <c r="C18" s="42" t="s">
        <v>34</v>
      </c>
      <c r="D18" s="2" t="str">
        <f t="shared" si="0"/>
        <v>Elise Clerbois / Bajazet</v>
      </c>
      <c r="F18" s="26"/>
      <c r="G18" s="1">
        <v>5</v>
      </c>
      <c r="H18" s="25">
        <f>SUMIF(Lichtaart!$D$59:$D$68,'N1'!D18,Lichtaart!$H$59:$H$68)</f>
        <v>1</v>
      </c>
      <c r="I18" s="1">
        <v>4</v>
      </c>
      <c r="K18" s="1">
        <v>3</v>
      </c>
      <c r="L18" s="1">
        <v>2</v>
      </c>
      <c r="M18" s="27">
        <v>1</v>
      </c>
      <c r="N18" s="15">
        <f t="shared" si="2"/>
        <v>16</v>
      </c>
    </row>
    <row r="19" spans="1:14" ht="15">
      <c r="A19" s="1" t="s">
        <v>36</v>
      </c>
      <c r="B19" s="2" t="s">
        <v>160</v>
      </c>
      <c r="C19" s="42" t="s">
        <v>161</v>
      </c>
      <c r="D19" s="2" t="str">
        <f t="shared" si="0"/>
        <v>Eloise Warnier / K-Maro de Presle</v>
      </c>
      <c r="F19" s="26">
        <v>5</v>
      </c>
      <c r="G19" s="35">
        <v>5</v>
      </c>
      <c r="H19" s="25">
        <f>SUMIF(Lichtaart!$D$59:$D$68,'N1'!D19,Lichtaart!$H$59:$H$68)</f>
        <v>0</v>
      </c>
      <c r="M19" s="27"/>
      <c r="N19" s="15">
        <f t="shared" si="2"/>
        <v>5</v>
      </c>
    </row>
    <row r="20" spans="1:14" ht="15">
      <c r="A20" s="1" t="s">
        <v>36</v>
      </c>
      <c r="B20" s="2" t="s">
        <v>38</v>
      </c>
      <c r="C20" s="42" t="s">
        <v>39</v>
      </c>
      <c r="D20" s="2" t="str">
        <f t="shared" si="0"/>
        <v>Heidi Mannekens / Masud T</v>
      </c>
      <c r="F20" s="26"/>
      <c r="G20" s="26">
        <v>17</v>
      </c>
      <c r="H20" s="25">
        <f>SUMIF(Lichtaart!$D$59:$D$68,'N1'!D20,Lichtaart!$H$59:$H$68)</f>
        <v>1</v>
      </c>
      <c r="I20" s="1">
        <v>4</v>
      </c>
      <c r="J20" s="1">
        <v>2</v>
      </c>
      <c r="M20" s="27"/>
      <c r="N20" s="15">
        <f t="shared" si="1"/>
        <v>24</v>
      </c>
    </row>
    <row r="21" spans="1:14" ht="15">
      <c r="A21" s="1" t="s">
        <v>36</v>
      </c>
      <c r="B21" s="2" t="s">
        <v>10</v>
      </c>
      <c r="C21" s="2" t="s">
        <v>109</v>
      </c>
      <c r="D21" s="2" t="str">
        <f t="shared" si="0"/>
        <v>Ingrid Merlevede / Aqila Pasha</v>
      </c>
      <c r="E21" s="91"/>
      <c r="F21" s="26"/>
      <c r="G21" s="26"/>
      <c r="H21" s="25">
        <f>SUMIF(Lichtaart!$D$37:$D$56,Ini!D23,Lichtaart!$H$37:$H$56)</f>
        <v>0</v>
      </c>
      <c r="I21" s="26">
        <v>5</v>
      </c>
      <c r="J21" s="26">
        <v>5</v>
      </c>
      <c r="K21" s="26">
        <v>4</v>
      </c>
      <c r="L21" s="26">
        <v>5</v>
      </c>
      <c r="M21" s="89">
        <v>4</v>
      </c>
      <c r="N21" s="15">
        <f t="shared" si="1"/>
        <v>23</v>
      </c>
    </row>
    <row r="22" spans="1:14" ht="15">
      <c r="A22" s="1" t="s">
        <v>36</v>
      </c>
      <c r="B22" s="2" t="s">
        <v>15</v>
      </c>
      <c r="C22" s="42" t="s">
        <v>25</v>
      </c>
      <c r="D22" s="2" t="str">
        <f t="shared" si="0"/>
        <v>Isabelle Vanpeteghem / Ali Shadow de Croissart</v>
      </c>
      <c r="F22" s="26"/>
      <c r="G22" s="26"/>
      <c r="H22" s="101" t="s">
        <v>268</v>
      </c>
      <c r="I22" s="1">
        <v>3</v>
      </c>
      <c r="J22" s="1">
        <v>0</v>
      </c>
      <c r="K22" s="1">
        <v>2</v>
      </c>
      <c r="L22" s="1">
        <v>3</v>
      </c>
      <c r="M22" s="27">
        <v>1</v>
      </c>
      <c r="N22" s="15">
        <f t="shared" si="1"/>
        <v>9</v>
      </c>
    </row>
    <row r="23" spans="1:14" ht="15">
      <c r="A23" s="1" t="s">
        <v>36</v>
      </c>
      <c r="B23" s="2" t="s">
        <v>162</v>
      </c>
      <c r="C23" s="42" t="s">
        <v>48</v>
      </c>
      <c r="D23" s="2" t="str">
        <f t="shared" si="0"/>
        <v>Joelle Dumont / Al Moubarak de Croissart</v>
      </c>
      <c r="E23" s="1">
        <v>40</v>
      </c>
      <c r="F23" s="35">
        <v>40</v>
      </c>
      <c r="G23" s="35">
        <v>40</v>
      </c>
      <c r="H23" s="25">
        <f>SUMIF(Lichtaart!$D$59:$D$68,'N1'!D23,Lichtaart!$H$59:$H$68)</f>
        <v>0</v>
      </c>
      <c r="M23" s="27"/>
      <c r="N23" s="15">
        <f t="shared" si="1"/>
        <v>40</v>
      </c>
    </row>
    <row r="24" spans="1:14" ht="15">
      <c r="A24" s="1" t="s">
        <v>36</v>
      </c>
      <c r="B24" s="2" t="s">
        <v>42</v>
      </c>
      <c r="C24" s="42" t="s">
        <v>43</v>
      </c>
      <c r="D24" s="2" t="str">
        <f t="shared" si="0"/>
        <v>Katrien Jacobs / Cathares</v>
      </c>
      <c r="F24" s="26"/>
      <c r="G24" s="26">
        <v>2</v>
      </c>
      <c r="H24" s="25">
        <f>SUMIF(Lichtaart!$D$59:$D$68,'N1'!D24,Lichtaart!$H$59:$H$68)</f>
        <v>0</v>
      </c>
      <c r="I24" s="1">
        <v>4</v>
      </c>
      <c r="J24" s="1">
        <v>4</v>
      </c>
      <c r="K24" s="1">
        <v>2</v>
      </c>
      <c r="L24" s="1">
        <v>4</v>
      </c>
      <c r="M24" s="27">
        <v>2</v>
      </c>
      <c r="N24" s="15">
        <f>SUM(G24:M24)</f>
        <v>18</v>
      </c>
    </row>
    <row r="25" spans="1:14" ht="15">
      <c r="A25" s="1" t="s">
        <v>36</v>
      </c>
      <c r="B25" s="2" t="s">
        <v>163</v>
      </c>
      <c r="C25" s="42" t="s">
        <v>129</v>
      </c>
      <c r="D25" s="2" t="str">
        <f t="shared" si="0"/>
        <v>Marie Focke / Miss Victory</v>
      </c>
      <c r="E25" s="1">
        <v>5</v>
      </c>
      <c r="F25" s="35">
        <v>5</v>
      </c>
      <c r="G25" s="35">
        <v>5</v>
      </c>
      <c r="H25" s="25">
        <f>SUMIF(Lichtaart!$D$59:$D$68,'N1'!D25,Lichtaart!$H$59:$H$68)</f>
        <v>0</v>
      </c>
      <c r="M25" s="27"/>
      <c r="N25" s="15">
        <f t="shared" si="1"/>
        <v>5</v>
      </c>
    </row>
    <row r="26" spans="1:14" ht="15">
      <c r="A26" s="1" t="s">
        <v>36</v>
      </c>
      <c r="B26" s="2" t="s">
        <v>30</v>
      </c>
      <c r="C26" s="42" t="s">
        <v>31</v>
      </c>
      <c r="D26" s="2" t="str">
        <f t="shared" si="0"/>
        <v>Marie Philippe  / Kisha de Croissart</v>
      </c>
      <c r="F26" s="90"/>
      <c r="G26" s="90"/>
      <c r="H26" s="25">
        <f>SUMIF(Lichtaart!$D$59:$D$68,'N1'!D26,Lichtaart!$H$59:$H$68)</f>
        <v>3</v>
      </c>
      <c r="K26" s="1">
        <v>2</v>
      </c>
      <c r="L26" s="1">
        <v>4</v>
      </c>
      <c r="M26" s="27">
        <v>3</v>
      </c>
      <c r="N26" s="15">
        <f t="shared" si="1"/>
        <v>12</v>
      </c>
    </row>
    <row r="27" spans="1:14" ht="15">
      <c r="A27" s="1" t="s">
        <v>36</v>
      </c>
      <c r="B27" s="2" t="s">
        <v>127</v>
      </c>
      <c r="C27" s="42" t="s">
        <v>164</v>
      </c>
      <c r="D27" s="2" t="str">
        <f t="shared" si="0"/>
        <v>Maud Tarasovici / Victory de Croissart</v>
      </c>
      <c r="E27" s="1">
        <v>7</v>
      </c>
      <c r="F27" s="35">
        <v>7</v>
      </c>
      <c r="G27" s="35">
        <v>7</v>
      </c>
      <c r="H27" s="25">
        <f>SUMIF(Lichtaart!$D$59:$D$68,'N1'!D27,Lichtaart!$H$59:$H$68)</f>
        <v>0</v>
      </c>
      <c r="M27" s="27"/>
      <c r="N27" s="15">
        <f t="shared" si="1"/>
        <v>7</v>
      </c>
    </row>
    <row r="28" spans="1:14" ht="15">
      <c r="A28" s="1" t="s">
        <v>36</v>
      </c>
      <c r="B28" s="2" t="s">
        <v>165</v>
      </c>
      <c r="C28" s="42" t="s">
        <v>166</v>
      </c>
      <c r="D28" s="2" t="str">
        <f t="shared" si="0"/>
        <v>Morgane Berger / Al Zafir</v>
      </c>
      <c r="E28" s="1">
        <v>17</v>
      </c>
      <c r="F28" s="26">
        <v>25</v>
      </c>
      <c r="G28" s="35">
        <v>25</v>
      </c>
      <c r="H28" s="25">
        <f>SUMIF(Lichtaart!$D$59:$D$68,'N1'!D28,Lichtaart!$H$59:$H$68)</f>
        <v>0</v>
      </c>
      <c r="M28" s="27"/>
      <c r="N28" s="36">
        <f>SUM(G28:M28)</f>
        <v>25</v>
      </c>
    </row>
    <row r="29" spans="1:14" ht="15">
      <c r="A29" s="1" t="s">
        <v>36</v>
      </c>
      <c r="B29" s="2" t="s">
        <v>131</v>
      </c>
      <c r="C29" s="42" t="s">
        <v>167</v>
      </c>
      <c r="D29" s="2" t="str">
        <f t="shared" si="0"/>
        <v>Morgane Vasseur / Al Shariff</v>
      </c>
      <c r="E29" s="1">
        <v>12</v>
      </c>
      <c r="F29" s="35">
        <v>12</v>
      </c>
      <c r="G29" s="35">
        <v>12</v>
      </c>
      <c r="H29" s="25">
        <f>SUMIF(Lichtaart!$D$59:$D$68,'N1'!D29,Lichtaart!$H$59:$H$68)</f>
        <v>0</v>
      </c>
      <c r="M29" s="27"/>
      <c r="N29" s="15">
        <f t="shared" si="1"/>
        <v>12</v>
      </c>
    </row>
    <row r="30" spans="1:14" ht="15">
      <c r="A30" s="1" t="s">
        <v>36</v>
      </c>
      <c r="B30" s="2" t="s">
        <v>131</v>
      </c>
      <c r="C30" s="42" t="s">
        <v>168</v>
      </c>
      <c r="D30" s="2" t="str">
        <f t="shared" si="0"/>
        <v>Morgane Vasseur / Zafir de Croissart</v>
      </c>
      <c r="F30" s="26">
        <v>4</v>
      </c>
      <c r="G30" s="35">
        <v>4</v>
      </c>
      <c r="H30" s="25">
        <f>SUMIF(Lichtaart!$D$59:$D$68,'N1'!D30,Lichtaart!$H$59:$H$68)</f>
        <v>0</v>
      </c>
      <c r="M30" s="27"/>
      <c r="N30" s="15">
        <f t="shared" si="1"/>
        <v>4</v>
      </c>
    </row>
    <row r="31" spans="1:14" ht="15">
      <c r="A31" s="1" t="s">
        <v>36</v>
      </c>
      <c r="B31" s="2" t="s">
        <v>40</v>
      </c>
      <c r="C31" s="42" t="s">
        <v>14</v>
      </c>
      <c r="D31" s="2" t="str">
        <f>B31&amp;" / "&amp;C31</f>
        <v>Roxane Van der Merckt / Miss Victory de Croissart</v>
      </c>
      <c r="F31" s="90"/>
      <c r="G31" s="26">
        <v>11</v>
      </c>
      <c r="H31" s="25">
        <f>SUMIF(Lichtaart!$D$59:$D$68,'N1'!D31,Lichtaart!$H$59:$H$68)</f>
        <v>0</v>
      </c>
      <c r="M31" s="27"/>
      <c r="N31" s="15">
        <f>SUM(G31:M31)</f>
        <v>11</v>
      </c>
    </row>
    <row r="32" spans="1:14" ht="15">
      <c r="A32" s="1" t="s">
        <v>36</v>
      </c>
      <c r="B32" s="2" t="s">
        <v>11</v>
      </c>
      <c r="C32" s="42" t="s">
        <v>12</v>
      </c>
      <c r="D32" s="2" t="str">
        <f>B32&amp;" / "&amp;C32</f>
        <v>Sara Van Looveren / Indy</v>
      </c>
      <c r="F32" s="26"/>
      <c r="G32" s="26"/>
      <c r="H32" s="25">
        <f>SUMIF(Lichtaart!$D$59:$D$68,'N1'!D32,Lichtaart!$H$59:$H$68)</f>
        <v>0</v>
      </c>
      <c r="K32" s="1">
        <v>4</v>
      </c>
      <c r="L32" s="1">
        <v>5</v>
      </c>
      <c r="M32" s="27">
        <v>3</v>
      </c>
      <c r="N32" s="15">
        <f>SUM(G32:M32)</f>
        <v>12</v>
      </c>
    </row>
    <row r="33" spans="1:14" ht="15">
      <c r="A33" s="1" t="s">
        <v>36</v>
      </c>
      <c r="B33" s="2" t="s">
        <v>150</v>
      </c>
      <c r="C33" s="42" t="s">
        <v>169</v>
      </c>
      <c r="D33" s="2" t="str">
        <f t="shared" si="0"/>
        <v>Ulrike Joosten / Shah Gucci</v>
      </c>
      <c r="E33" s="1">
        <v>3</v>
      </c>
      <c r="F33" s="35">
        <v>3</v>
      </c>
      <c r="G33" s="35">
        <v>3</v>
      </c>
      <c r="H33" s="25">
        <f>SUMIF(Lichtaart!$D$59:$D$68,'N1'!D33,Lichtaart!$H$59:$H$68)</f>
        <v>0</v>
      </c>
      <c r="M33" s="27"/>
      <c r="N33" s="15">
        <f t="shared" si="1"/>
        <v>3</v>
      </c>
    </row>
    <row r="34" spans="1:14" ht="15" hidden="1">
      <c r="A34" s="1" t="s">
        <v>36</v>
      </c>
      <c r="B34" s="2" t="s">
        <v>11</v>
      </c>
      <c r="C34" s="42" t="s">
        <v>12</v>
      </c>
      <c r="D34" s="2" t="str">
        <f t="shared" si="0"/>
        <v>Sara Van Looveren / Indy</v>
      </c>
      <c r="F34" s="90"/>
      <c r="G34" s="26"/>
      <c r="H34" s="25">
        <f>SUMIF(Lichtaart!$D$59:$D$68,'N1'!D34,Lichtaart!$H$59:$H$68)</f>
        <v>0</v>
      </c>
      <c r="L34" s="1">
        <v>5</v>
      </c>
      <c r="M34" s="27"/>
      <c r="N34" s="15">
        <f t="shared" si="1"/>
        <v>5</v>
      </c>
    </row>
    <row r="35" spans="1:14" ht="9" customHeight="1">
      <c r="A35" s="37"/>
      <c r="B35" s="38"/>
      <c r="C35" s="38"/>
      <c r="D35" s="39"/>
      <c r="E35" s="94"/>
      <c r="F35" s="40"/>
      <c r="G35" s="37"/>
      <c r="H35" s="40"/>
      <c r="I35" s="40"/>
      <c r="J35" s="40"/>
      <c r="K35" s="40"/>
      <c r="L35" s="40"/>
      <c r="M35" s="40"/>
      <c r="N35" s="94"/>
    </row>
    <row r="36" spans="1:14" ht="15">
      <c r="A36" s="1" t="s">
        <v>45</v>
      </c>
      <c r="B36" s="2" t="s">
        <v>46</v>
      </c>
      <c r="C36" s="42" t="s">
        <v>31</v>
      </c>
      <c r="D36" s="2" t="str">
        <f>B36&amp;" / "&amp;C36</f>
        <v>Aurélie Van Oost / Kisha de Croissart</v>
      </c>
      <c r="F36" s="26"/>
      <c r="G36" s="26"/>
      <c r="H36" s="25">
        <f>SUMIF(Lichtaart!$D$71:$D$77,'N1'!D36,Lichtaart!$H$71:$H$77)</f>
        <v>0</v>
      </c>
      <c r="J36" s="1">
        <v>2</v>
      </c>
      <c r="N36" s="96">
        <f>SUM(G36:M36)</f>
        <v>2</v>
      </c>
    </row>
    <row r="37" spans="1:14" ht="15">
      <c r="A37" s="1" t="s">
        <v>45</v>
      </c>
      <c r="B37" s="2" t="s">
        <v>46</v>
      </c>
      <c r="C37" s="42" t="s">
        <v>47</v>
      </c>
      <c r="D37" s="2" t="str">
        <f aca="true" t="shared" si="3" ref="D37:D56">B37&amp;" / "&amp;C37</f>
        <v>Aurélie Van Oost / Krystl Gucci</v>
      </c>
      <c r="F37" s="26">
        <v>8</v>
      </c>
      <c r="G37" s="26">
        <v>17</v>
      </c>
      <c r="H37" s="25">
        <f>SUMIF(Lichtaart!$D$71:$D$77,'N1'!D37,Lichtaart!$H$71:$H$77)</f>
        <v>0</v>
      </c>
      <c r="K37" s="1">
        <v>1</v>
      </c>
      <c r="L37" s="1">
        <v>4</v>
      </c>
      <c r="N37" s="96">
        <f>SUM(G37:M37)</f>
        <v>22</v>
      </c>
    </row>
    <row r="38" spans="1:14" ht="15">
      <c r="A38" s="1" t="s">
        <v>45</v>
      </c>
      <c r="B38" s="2" t="s">
        <v>100</v>
      </c>
      <c r="C38" s="42" t="s">
        <v>47</v>
      </c>
      <c r="D38" s="2" t="str">
        <f t="shared" si="3"/>
        <v>Céline Van der Merckt / Krystl Gucci</v>
      </c>
      <c r="F38" s="26">
        <v>7</v>
      </c>
      <c r="G38" s="26">
        <v>7</v>
      </c>
      <c r="H38" s="25">
        <f>SUMIF(Lichtaart!$D$71:$D$77,'N1'!D38,Lichtaart!$H$71:$H$77)</f>
        <v>0</v>
      </c>
      <c r="K38" s="1">
        <v>4</v>
      </c>
      <c r="N38" s="96">
        <f t="shared" si="1"/>
        <v>11</v>
      </c>
    </row>
    <row r="39" spans="1:14" ht="15">
      <c r="A39" s="1" t="s">
        <v>45</v>
      </c>
      <c r="B39" s="2" t="s">
        <v>13</v>
      </c>
      <c r="C39" s="42" t="s">
        <v>37</v>
      </c>
      <c r="D39" s="2" t="str">
        <f t="shared" si="3"/>
        <v>Caroline Jacoby / Al Shariff de Croissart</v>
      </c>
      <c r="F39" s="26"/>
      <c r="G39" s="26">
        <v>2</v>
      </c>
      <c r="H39" s="25">
        <f>SUMIF(Lichtaart!$D$71:$D$77,'N1'!D39,Lichtaart!$H$71:$H$77)</f>
        <v>3</v>
      </c>
      <c r="K39" s="1">
        <v>2</v>
      </c>
      <c r="L39" s="1">
        <v>4</v>
      </c>
      <c r="M39" s="26">
        <v>2</v>
      </c>
      <c r="N39" s="96">
        <f t="shared" si="1"/>
        <v>13</v>
      </c>
    </row>
    <row r="40" spans="1:14" ht="15">
      <c r="A40" s="1" t="s">
        <v>45</v>
      </c>
      <c r="B40" s="2" t="s">
        <v>44</v>
      </c>
      <c r="C40" s="42" t="s">
        <v>49</v>
      </c>
      <c r="D40" s="2" t="str">
        <f t="shared" si="3"/>
        <v>Dana Leclercq / Malia de Croissart</v>
      </c>
      <c r="F40" s="26">
        <v>0</v>
      </c>
      <c r="G40" s="35">
        <v>0</v>
      </c>
      <c r="H40" s="25">
        <f>SUMIF(Lichtaart!$D$71:$D$77,'N1'!D40,Lichtaart!$H$71:$H$77)</f>
        <v>0</v>
      </c>
      <c r="N40" s="96">
        <f t="shared" si="1"/>
        <v>0</v>
      </c>
    </row>
    <row r="41" spans="1:14" ht="15">
      <c r="A41" s="1" t="s">
        <v>45</v>
      </c>
      <c r="B41" s="2" t="s">
        <v>44</v>
      </c>
      <c r="C41" s="42" t="s">
        <v>27</v>
      </c>
      <c r="D41" s="2" t="str">
        <f>B41&amp;" / "&amp;C41</f>
        <v>Dana Leclercq / Al Zafir de Croissart</v>
      </c>
      <c r="F41" s="26"/>
      <c r="G41" s="90"/>
      <c r="H41" s="25">
        <f>SUMIF(Lichtaart!$D$71:$D$77,'N1'!D41,Lichtaart!$H$71:$H$77)</f>
        <v>0</v>
      </c>
      <c r="K41" s="1">
        <v>4</v>
      </c>
      <c r="L41" s="1">
        <v>3</v>
      </c>
      <c r="M41" s="1">
        <v>3</v>
      </c>
      <c r="N41" s="96">
        <f>SUM(G41:M41)</f>
        <v>10</v>
      </c>
    </row>
    <row r="42" spans="1:14" ht="15">
      <c r="A42" s="1" t="s">
        <v>45</v>
      </c>
      <c r="B42" s="2" t="s">
        <v>17</v>
      </c>
      <c r="C42" s="42" t="s">
        <v>18</v>
      </c>
      <c r="D42" s="2" t="str">
        <f t="shared" si="3"/>
        <v>Delphine Machiels / Golden Eyes de Croissart</v>
      </c>
      <c r="F42" s="26"/>
      <c r="G42" s="90"/>
      <c r="H42" s="101" t="s">
        <v>268</v>
      </c>
      <c r="J42" s="1">
        <v>0</v>
      </c>
      <c r="L42" s="1">
        <v>3</v>
      </c>
      <c r="N42" s="96">
        <f t="shared" si="1"/>
        <v>3</v>
      </c>
    </row>
    <row r="43" spans="1:14" ht="15">
      <c r="A43" s="1" t="s">
        <v>45</v>
      </c>
      <c r="B43" s="2" t="s">
        <v>101</v>
      </c>
      <c r="C43" s="42" t="s">
        <v>158</v>
      </c>
      <c r="D43" s="2" t="str">
        <f t="shared" si="3"/>
        <v>Dorien Van Damme / AHC Eskardo</v>
      </c>
      <c r="E43" s="1">
        <v>8</v>
      </c>
      <c r="F43" s="35">
        <v>8</v>
      </c>
      <c r="G43" s="35">
        <v>8</v>
      </c>
      <c r="H43" s="25">
        <f>SUMIF(Lichtaart!$D$71:$D$77,'N1'!D43,Lichtaart!$H$71:$H$77)</f>
        <v>0</v>
      </c>
      <c r="N43" s="96">
        <f t="shared" si="1"/>
        <v>8</v>
      </c>
    </row>
    <row r="44" spans="1:14" ht="15">
      <c r="A44" s="1" t="s">
        <v>45</v>
      </c>
      <c r="B44" s="2" t="s">
        <v>26</v>
      </c>
      <c r="C44" s="42" t="s">
        <v>34</v>
      </c>
      <c r="D44" s="2" t="str">
        <f t="shared" si="3"/>
        <v>Elise Clerbois / Bajazet</v>
      </c>
      <c r="F44" s="90"/>
      <c r="G44" s="90"/>
      <c r="H44" s="25">
        <f>SUMIF(Lichtaart!$D$71:$D$77,'N1'!D44,Lichtaart!$H$71:$H$77)</f>
        <v>2</v>
      </c>
      <c r="I44" s="1">
        <v>4</v>
      </c>
      <c r="K44" s="1">
        <v>3</v>
      </c>
      <c r="L44" s="1">
        <v>3</v>
      </c>
      <c r="M44" s="1">
        <v>1</v>
      </c>
      <c r="N44" s="96">
        <f t="shared" si="1"/>
        <v>13</v>
      </c>
    </row>
    <row r="45" spans="1:14" s="1" customFormat="1" ht="15">
      <c r="A45" s="1" t="s">
        <v>45</v>
      </c>
      <c r="B45" s="2" t="s">
        <v>41</v>
      </c>
      <c r="C45" s="42" t="s">
        <v>159</v>
      </c>
      <c r="D45" s="2" t="str">
        <f t="shared" si="3"/>
        <v>Ellen Bollaerts / Opium LI</v>
      </c>
      <c r="E45" s="1">
        <v>6</v>
      </c>
      <c r="F45" s="26">
        <v>10</v>
      </c>
      <c r="G45" s="35">
        <v>10</v>
      </c>
      <c r="H45" s="25">
        <f>SUMIF(Lichtaart!$D$71:$D$77,'N1'!D45,Lichtaart!$H$71:$H$77)</f>
        <v>0</v>
      </c>
      <c r="I45" s="1">
        <v>4</v>
      </c>
      <c r="N45" s="96">
        <f t="shared" si="1"/>
        <v>14</v>
      </c>
    </row>
    <row r="46" spans="1:14" s="1" customFormat="1" ht="15">
      <c r="A46" s="1" t="s">
        <v>45</v>
      </c>
      <c r="B46" s="2" t="s">
        <v>170</v>
      </c>
      <c r="C46" s="42" t="s">
        <v>161</v>
      </c>
      <c r="D46" s="2" t="str">
        <f t="shared" si="3"/>
        <v>Eloise Warnier  / K-Maro de Presle</v>
      </c>
      <c r="F46" s="26">
        <v>4</v>
      </c>
      <c r="G46" s="26">
        <v>4</v>
      </c>
      <c r="H46" s="25">
        <f>SUMIF(Lichtaart!$D$71:$D$77,'N1'!D46,Lichtaart!$H$71:$H$77)</f>
        <v>0</v>
      </c>
      <c r="N46" s="96">
        <f t="shared" si="1"/>
        <v>4</v>
      </c>
    </row>
    <row r="47" spans="1:14" s="1" customFormat="1" ht="15">
      <c r="A47" s="1" t="s">
        <v>45</v>
      </c>
      <c r="B47" s="2" t="s">
        <v>38</v>
      </c>
      <c r="C47" s="42" t="s">
        <v>39</v>
      </c>
      <c r="D47" s="2" t="str">
        <f t="shared" si="3"/>
        <v>Heidi Mannekens / Masud T</v>
      </c>
      <c r="F47" s="26"/>
      <c r="G47" s="26">
        <v>17</v>
      </c>
      <c r="H47" s="25">
        <f>SUMIF(Lichtaart!$D$71:$D$77,'N1'!D47,Lichtaart!$H$71:$H$77)</f>
        <v>3</v>
      </c>
      <c r="I47" s="1">
        <v>4</v>
      </c>
      <c r="J47" s="1">
        <v>2</v>
      </c>
      <c r="N47" s="96">
        <f t="shared" si="1"/>
        <v>26</v>
      </c>
    </row>
    <row r="48" spans="1:14" s="1" customFormat="1" ht="15">
      <c r="A48" s="1" t="s">
        <v>45</v>
      </c>
      <c r="B48" s="2" t="s">
        <v>33</v>
      </c>
      <c r="C48" s="42" t="s">
        <v>48</v>
      </c>
      <c r="D48" s="2" t="str">
        <f t="shared" si="3"/>
        <v>Helene Henrotte / Al Moubarak de Croissart</v>
      </c>
      <c r="E48" s="1">
        <v>6</v>
      </c>
      <c r="F48" s="26">
        <v>12</v>
      </c>
      <c r="G48" s="26">
        <v>20</v>
      </c>
      <c r="H48" s="25">
        <f>SUMIF(Lichtaart!$D$71:$D$77,'N1'!D48,Lichtaart!$H$71:$H$77)</f>
        <v>0</v>
      </c>
      <c r="N48" s="99">
        <f t="shared" si="1"/>
        <v>20</v>
      </c>
    </row>
    <row r="49" spans="1:14" ht="15">
      <c r="A49" s="1" t="s">
        <v>45</v>
      </c>
      <c r="B49" s="2" t="s">
        <v>10</v>
      </c>
      <c r="C49" s="2" t="s">
        <v>109</v>
      </c>
      <c r="D49" s="2" t="str">
        <f t="shared" si="3"/>
        <v>Ingrid Merlevede / Aqila Pasha</v>
      </c>
      <c r="E49" s="91"/>
      <c r="F49" s="26"/>
      <c r="G49" s="26"/>
      <c r="H49" s="25">
        <f>SUMIF(Lichtaart!$D$37:$D$56,Ini!D50,Lichtaart!$H$37:$H$56)</f>
        <v>0</v>
      </c>
      <c r="I49" s="26">
        <v>5</v>
      </c>
      <c r="J49" s="26">
        <v>4</v>
      </c>
      <c r="K49" s="26">
        <v>5</v>
      </c>
      <c r="L49" s="26">
        <v>5</v>
      </c>
      <c r="M49" s="89">
        <v>5</v>
      </c>
      <c r="N49" s="15">
        <f>SUM(G49:M49)</f>
        <v>24</v>
      </c>
    </row>
    <row r="50" spans="1:14" s="1" customFormat="1" ht="15">
      <c r="A50" s="1" t="s">
        <v>45</v>
      </c>
      <c r="B50" s="2" t="s">
        <v>15</v>
      </c>
      <c r="C50" s="42" t="s">
        <v>25</v>
      </c>
      <c r="D50" s="2" t="str">
        <f t="shared" si="3"/>
        <v>Isabelle Vanpeteghem / Ali Shadow de Croissart</v>
      </c>
      <c r="F50" s="26"/>
      <c r="G50" s="26"/>
      <c r="H50" s="101" t="s">
        <v>268</v>
      </c>
      <c r="I50" s="1">
        <v>3</v>
      </c>
      <c r="J50" s="1">
        <v>0</v>
      </c>
      <c r="K50" s="1">
        <v>2</v>
      </c>
      <c r="L50" s="1">
        <v>4</v>
      </c>
      <c r="M50" s="1">
        <v>1</v>
      </c>
      <c r="N50" s="96">
        <f t="shared" si="1"/>
        <v>10</v>
      </c>
    </row>
    <row r="51" spans="1:14" s="1" customFormat="1" ht="15">
      <c r="A51" s="1" t="s">
        <v>45</v>
      </c>
      <c r="B51" s="2" t="s">
        <v>162</v>
      </c>
      <c r="C51" s="42" t="s">
        <v>48</v>
      </c>
      <c r="D51" s="2" t="str">
        <f t="shared" si="3"/>
        <v>Joelle Dumont / Al Moubarak de Croissart</v>
      </c>
      <c r="E51" s="1">
        <v>28</v>
      </c>
      <c r="F51" s="35">
        <v>28</v>
      </c>
      <c r="G51" s="35">
        <v>28</v>
      </c>
      <c r="H51" s="25">
        <f>SUMIF(Lichtaart!$D$71:$D$77,'N1'!D51,Lichtaart!$H$71:$H$77)</f>
        <v>0</v>
      </c>
      <c r="N51" s="99">
        <f t="shared" si="1"/>
        <v>28</v>
      </c>
    </row>
    <row r="52" spans="1:14" ht="15">
      <c r="A52" s="1" t="s">
        <v>45</v>
      </c>
      <c r="B52" s="2" t="s">
        <v>42</v>
      </c>
      <c r="C52" s="42" t="s">
        <v>43</v>
      </c>
      <c r="D52" s="2" t="str">
        <f t="shared" si="3"/>
        <v>Katrien Jacobs / Cathares</v>
      </c>
      <c r="F52" s="26"/>
      <c r="G52" s="26">
        <v>4</v>
      </c>
      <c r="H52" s="25">
        <f>SUMIF(Lichtaart!$D$71:$D$77,'N1'!D52,Lichtaart!$H$71:$H$77)</f>
        <v>0</v>
      </c>
      <c r="I52" s="1">
        <v>4</v>
      </c>
      <c r="J52" s="1">
        <v>2</v>
      </c>
      <c r="K52" s="1">
        <v>4</v>
      </c>
      <c r="L52" s="1">
        <v>3</v>
      </c>
      <c r="M52" s="26">
        <v>4</v>
      </c>
      <c r="N52" s="96">
        <f t="shared" si="1"/>
        <v>21</v>
      </c>
    </row>
    <row r="53" spans="1:14" ht="15">
      <c r="A53" s="1" t="s">
        <v>45</v>
      </c>
      <c r="B53" s="2" t="s">
        <v>255</v>
      </c>
      <c r="C53" s="42" t="s">
        <v>31</v>
      </c>
      <c r="D53" s="2" t="str">
        <f t="shared" si="3"/>
        <v>Marie Philippe / Kisha de Croissart</v>
      </c>
      <c r="F53" s="26"/>
      <c r="G53" s="26"/>
      <c r="H53" s="25">
        <f>SUMIF(Lichtaart!$D$71:$D$77,'N1'!D53,Lichtaart!$H$71:$H$77)</f>
        <v>0</v>
      </c>
      <c r="K53" s="1">
        <v>1</v>
      </c>
      <c r="L53" s="1">
        <v>3</v>
      </c>
      <c r="M53" s="26">
        <v>2</v>
      </c>
      <c r="N53" s="96">
        <f t="shared" si="1"/>
        <v>6</v>
      </c>
    </row>
    <row r="54" spans="1:14" s="1" customFormat="1" ht="15">
      <c r="A54" s="1" t="s">
        <v>45</v>
      </c>
      <c r="B54" s="2" t="s">
        <v>171</v>
      </c>
      <c r="C54" s="42" t="s">
        <v>144</v>
      </c>
      <c r="D54" s="2" t="str">
        <f t="shared" si="3"/>
        <v>Manon Hoornaert / Rastafiari</v>
      </c>
      <c r="E54" s="1">
        <v>23</v>
      </c>
      <c r="F54" s="35">
        <v>23</v>
      </c>
      <c r="G54" s="35">
        <v>23</v>
      </c>
      <c r="H54" s="25">
        <f>SUMIF(Lichtaart!$D$71:$D$77,'N1'!D54,Lichtaart!$H$71:$H$77)</f>
        <v>0</v>
      </c>
      <c r="N54" s="99">
        <f t="shared" si="1"/>
        <v>23</v>
      </c>
    </row>
    <row r="55" spans="1:14" s="1" customFormat="1" ht="15">
      <c r="A55" s="1" t="s">
        <v>45</v>
      </c>
      <c r="B55" s="2" t="s">
        <v>165</v>
      </c>
      <c r="C55" s="42" t="s">
        <v>27</v>
      </c>
      <c r="D55" s="2" t="str">
        <f t="shared" si="3"/>
        <v>Morgane Berger / Al Zafir de Croissart</v>
      </c>
      <c r="E55" s="1">
        <v>17</v>
      </c>
      <c r="F55" s="26">
        <v>22</v>
      </c>
      <c r="G55" s="35">
        <v>22</v>
      </c>
      <c r="H55" s="25">
        <f>SUMIF(Lichtaart!$D$71:$D$77,'N1'!D55,Lichtaart!$H$71:$H$77)</f>
        <v>0</v>
      </c>
      <c r="N55" s="99">
        <f t="shared" si="1"/>
        <v>22</v>
      </c>
    </row>
    <row r="56" spans="1:14" ht="15">
      <c r="A56" s="1" t="s">
        <v>45</v>
      </c>
      <c r="B56" s="2" t="s">
        <v>11</v>
      </c>
      <c r="C56" s="42" t="s">
        <v>12</v>
      </c>
      <c r="D56" s="2" t="str">
        <f t="shared" si="3"/>
        <v>Sara Van Looveren / Indy</v>
      </c>
      <c r="F56" s="26"/>
      <c r="G56" s="26"/>
      <c r="H56" s="25">
        <f>SUMIF(Lichtaart!$D$59:$D$68,'N1'!D56,Lichtaart!$H$59:$H$68)</f>
        <v>0</v>
      </c>
      <c r="K56" s="1">
        <v>5</v>
      </c>
      <c r="L56" s="1">
        <v>5</v>
      </c>
      <c r="M56" s="27"/>
      <c r="N56" s="15">
        <f t="shared" si="1"/>
        <v>10</v>
      </c>
    </row>
    <row r="57" spans="1:14" ht="9" customHeight="1">
      <c r="A57" s="37"/>
      <c r="B57" s="38"/>
      <c r="C57" s="38"/>
      <c r="D57" s="39"/>
      <c r="E57" s="37"/>
      <c r="F57" s="40"/>
      <c r="G57" s="40"/>
      <c r="H57" s="40"/>
      <c r="I57" s="40"/>
      <c r="J57" s="40"/>
      <c r="K57" s="40"/>
      <c r="L57" s="40"/>
      <c r="M57" s="40"/>
      <c r="N57" s="94"/>
    </row>
    <row r="58" spans="2:6" s="1" customFormat="1" ht="15">
      <c r="B58" s="2"/>
      <c r="C58" s="45"/>
      <c r="D58" s="2" t="str">
        <f aca="true" t="shared" si="4" ref="D58:D89">B58&amp;" / "&amp;C58</f>
        <v> / </v>
      </c>
      <c r="F58" s="26"/>
    </row>
    <row r="59" spans="2:6" s="1" customFormat="1" ht="15">
      <c r="B59" s="2"/>
      <c r="C59" s="45"/>
      <c r="D59" s="2" t="str">
        <f t="shared" si="4"/>
        <v> / </v>
      </c>
      <c r="F59" s="26"/>
    </row>
    <row r="60" spans="2:6" s="1" customFormat="1" ht="15">
      <c r="B60" s="2"/>
      <c r="C60" s="45"/>
      <c r="D60" s="2" t="str">
        <f t="shared" si="4"/>
        <v> / </v>
      </c>
      <c r="F60" s="26"/>
    </row>
    <row r="61" spans="2:6" s="1" customFormat="1" ht="15">
      <c r="B61" s="2"/>
      <c r="C61" s="45"/>
      <c r="D61" s="2" t="str">
        <f t="shared" si="4"/>
        <v> / </v>
      </c>
      <c r="F61" s="26"/>
    </row>
    <row r="62" spans="2:6" s="1" customFormat="1" ht="15">
      <c r="B62" s="2"/>
      <c r="C62" s="45"/>
      <c r="D62" s="2" t="str">
        <f t="shared" si="4"/>
        <v> / </v>
      </c>
      <c r="F62" s="26"/>
    </row>
    <row r="63" spans="2:6" s="1" customFormat="1" ht="15">
      <c r="B63" s="2"/>
      <c r="C63" s="45"/>
      <c r="D63" s="2" t="str">
        <f t="shared" si="4"/>
        <v> / </v>
      </c>
      <c r="F63" s="26"/>
    </row>
    <row r="64" spans="2:6" s="1" customFormat="1" ht="15">
      <c r="B64" s="2"/>
      <c r="C64" s="45"/>
      <c r="D64" s="2" t="str">
        <f t="shared" si="4"/>
        <v> / </v>
      </c>
      <c r="F64" s="26"/>
    </row>
    <row r="65" spans="2:6" s="1" customFormat="1" ht="15">
      <c r="B65" s="2"/>
      <c r="C65" s="45"/>
      <c r="D65" s="2" t="str">
        <f t="shared" si="4"/>
        <v> / </v>
      </c>
      <c r="F65" s="26"/>
    </row>
    <row r="66" spans="2:6" s="1" customFormat="1" ht="15">
      <c r="B66" s="2"/>
      <c r="C66" s="45"/>
      <c r="D66" s="2" t="str">
        <f t="shared" si="4"/>
        <v> / </v>
      </c>
      <c r="F66" s="26"/>
    </row>
    <row r="67" spans="2:6" s="1" customFormat="1" ht="15">
      <c r="B67" s="2"/>
      <c r="C67" s="45"/>
      <c r="D67" s="2" t="str">
        <f t="shared" si="4"/>
        <v> / </v>
      </c>
      <c r="F67" s="26"/>
    </row>
    <row r="68" spans="2:6" s="1" customFormat="1" ht="15">
      <c r="B68" s="2"/>
      <c r="C68" s="45"/>
      <c r="D68" s="2" t="str">
        <f t="shared" si="4"/>
        <v> / </v>
      </c>
      <c r="F68" s="26"/>
    </row>
    <row r="69" spans="2:6" s="1" customFormat="1" ht="15">
      <c r="B69" s="2"/>
      <c r="C69" s="45"/>
      <c r="D69" s="2" t="str">
        <f t="shared" si="4"/>
        <v> / </v>
      </c>
      <c r="F69" s="26"/>
    </row>
    <row r="70" spans="2:6" s="1" customFormat="1" ht="15">
      <c r="B70" s="2"/>
      <c r="C70" s="45"/>
      <c r="D70" s="2" t="str">
        <f t="shared" si="4"/>
        <v> / </v>
      </c>
      <c r="F70" s="26"/>
    </row>
    <row r="71" spans="2:6" s="1" customFormat="1" ht="15">
      <c r="B71" s="2"/>
      <c r="C71" s="45"/>
      <c r="D71" s="2" t="str">
        <f t="shared" si="4"/>
        <v> / </v>
      </c>
      <c r="F71" s="26"/>
    </row>
    <row r="72" spans="2:6" s="1" customFormat="1" ht="15">
      <c r="B72" s="2"/>
      <c r="C72" s="45"/>
      <c r="D72" s="2" t="str">
        <f t="shared" si="4"/>
        <v> / </v>
      </c>
      <c r="F72" s="26"/>
    </row>
    <row r="73" spans="2:6" s="1" customFormat="1" ht="15">
      <c r="B73" s="2"/>
      <c r="C73" s="45"/>
      <c r="D73" s="2" t="str">
        <f t="shared" si="4"/>
        <v> / </v>
      </c>
      <c r="F73" s="26"/>
    </row>
    <row r="74" spans="2:6" s="1" customFormat="1" ht="15">
      <c r="B74" s="2"/>
      <c r="C74" s="45"/>
      <c r="D74" s="2" t="str">
        <f t="shared" si="4"/>
        <v> / </v>
      </c>
      <c r="F74" s="26"/>
    </row>
    <row r="75" spans="2:6" s="1" customFormat="1" ht="15">
      <c r="B75" s="2"/>
      <c r="C75" s="45"/>
      <c r="D75" s="2" t="str">
        <f t="shared" si="4"/>
        <v> / </v>
      </c>
      <c r="F75" s="26"/>
    </row>
    <row r="76" spans="2:6" s="1" customFormat="1" ht="15">
      <c r="B76" s="2"/>
      <c r="C76" s="45"/>
      <c r="D76" s="2" t="str">
        <f t="shared" si="4"/>
        <v> / </v>
      </c>
      <c r="F76" s="26"/>
    </row>
    <row r="77" spans="2:6" s="1" customFormat="1" ht="15">
      <c r="B77" s="2"/>
      <c r="C77" s="45"/>
      <c r="D77" s="2" t="str">
        <f t="shared" si="4"/>
        <v> / </v>
      </c>
      <c r="F77" s="26"/>
    </row>
    <row r="78" spans="2:6" s="1" customFormat="1" ht="15">
      <c r="B78" s="2"/>
      <c r="C78" s="45"/>
      <c r="D78" s="2" t="str">
        <f t="shared" si="4"/>
        <v> / </v>
      </c>
      <c r="F78" s="26"/>
    </row>
    <row r="79" spans="2:6" s="1" customFormat="1" ht="15">
      <c r="B79" s="2"/>
      <c r="C79" s="45"/>
      <c r="D79" s="2" t="str">
        <f t="shared" si="4"/>
        <v> / </v>
      </c>
      <c r="F79" s="26"/>
    </row>
    <row r="80" spans="2:6" s="1" customFormat="1" ht="15">
      <c r="B80" s="2"/>
      <c r="C80" s="45"/>
      <c r="D80" s="2" t="str">
        <f t="shared" si="4"/>
        <v> / </v>
      </c>
      <c r="F80" s="26"/>
    </row>
    <row r="81" spans="2:6" s="1" customFormat="1" ht="15">
      <c r="B81" s="2"/>
      <c r="C81" s="45"/>
      <c r="D81" s="2" t="str">
        <f t="shared" si="4"/>
        <v> / </v>
      </c>
      <c r="F81" s="26"/>
    </row>
    <row r="82" spans="2:6" s="1" customFormat="1" ht="15">
      <c r="B82" s="2"/>
      <c r="C82" s="45"/>
      <c r="D82" s="2" t="str">
        <f t="shared" si="4"/>
        <v> / </v>
      </c>
      <c r="F82" s="26"/>
    </row>
    <row r="83" spans="2:6" s="1" customFormat="1" ht="15">
      <c r="B83" s="2"/>
      <c r="C83" s="45"/>
      <c r="D83" s="2" t="str">
        <f t="shared" si="4"/>
        <v> / </v>
      </c>
      <c r="F83" s="26"/>
    </row>
    <row r="84" spans="2:6" s="1" customFormat="1" ht="15">
      <c r="B84" s="2"/>
      <c r="C84" s="45"/>
      <c r="D84" s="2" t="str">
        <f t="shared" si="4"/>
        <v> / </v>
      </c>
      <c r="F84" s="26"/>
    </row>
    <row r="85" spans="2:6" s="1" customFormat="1" ht="15">
      <c r="B85" s="2"/>
      <c r="C85" s="45"/>
      <c r="D85" s="2" t="str">
        <f t="shared" si="4"/>
        <v> / </v>
      </c>
      <c r="F85" s="26"/>
    </row>
    <row r="86" spans="2:6" s="1" customFormat="1" ht="15">
      <c r="B86" s="2"/>
      <c r="C86" s="45"/>
      <c r="D86" s="2" t="str">
        <f t="shared" si="4"/>
        <v> / </v>
      </c>
      <c r="F86" s="26"/>
    </row>
    <row r="87" spans="2:6" s="1" customFormat="1" ht="15">
      <c r="B87" s="2"/>
      <c r="C87" s="45"/>
      <c r="D87" s="2" t="str">
        <f t="shared" si="4"/>
        <v> / </v>
      </c>
      <c r="F87" s="26"/>
    </row>
    <row r="88" spans="2:6" s="1" customFormat="1" ht="15">
      <c r="B88" s="2"/>
      <c r="C88" s="45"/>
      <c r="D88" s="2" t="str">
        <f t="shared" si="4"/>
        <v> / </v>
      </c>
      <c r="F88" s="26"/>
    </row>
    <row r="89" spans="2:6" s="1" customFormat="1" ht="15">
      <c r="B89" s="2"/>
      <c r="C89" s="45"/>
      <c r="D89" s="2" t="str">
        <f t="shared" si="4"/>
        <v> / </v>
      </c>
      <c r="F89" s="26"/>
    </row>
    <row r="90" spans="2:6" s="1" customFormat="1" ht="15">
      <c r="B90" s="2"/>
      <c r="C90" s="45"/>
      <c r="D90" s="2" t="str">
        <f aca="true" t="shared" si="5" ref="D90:D121">B90&amp;" / "&amp;C90</f>
        <v> / </v>
      </c>
      <c r="F90" s="26"/>
    </row>
    <row r="91" spans="2:6" s="1" customFormat="1" ht="15">
      <c r="B91" s="2"/>
      <c r="C91" s="45"/>
      <c r="D91" s="2" t="str">
        <f t="shared" si="5"/>
        <v> / </v>
      </c>
      <c r="F91" s="26"/>
    </row>
    <row r="92" spans="2:6" s="1" customFormat="1" ht="15">
      <c r="B92" s="2"/>
      <c r="C92" s="45"/>
      <c r="D92" s="2" t="str">
        <f t="shared" si="5"/>
        <v> / </v>
      </c>
      <c r="F92" s="26"/>
    </row>
    <row r="93" spans="2:6" s="1" customFormat="1" ht="15">
      <c r="B93" s="2"/>
      <c r="C93" s="45"/>
      <c r="D93" s="2" t="str">
        <f t="shared" si="5"/>
        <v> / </v>
      </c>
      <c r="F93" s="26"/>
    </row>
    <row r="94" spans="2:6" s="1" customFormat="1" ht="15">
      <c r="B94" s="2"/>
      <c r="C94" s="45"/>
      <c r="D94" s="2" t="str">
        <f t="shared" si="5"/>
        <v> / </v>
      </c>
      <c r="F94" s="26"/>
    </row>
    <row r="95" spans="2:6" s="1" customFormat="1" ht="15">
      <c r="B95" s="2"/>
      <c r="C95" s="45"/>
      <c r="D95" s="2" t="str">
        <f t="shared" si="5"/>
        <v> / </v>
      </c>
      <c r="F95" s="26"/>
    </row>
    <row r="96" spans="2:6" s="1" customFormat="1" ht="15">
      <c r="B96" s="2"/>
      <c r="C96" s="45"/>
      <c r="D96" s="2" t="str">
        <f t="shared" si="5"/>
        <v> / </v>
      </c>
      <c r="F96" s="26"/>
    </row>
    <row r="97" spans="2:6" s="1" customFormat="1" ht="15">
      <c r="B97" s="2"/>
      <c r="C97" s="45"/>
      <c r="D97" s="2" t="str">
        <f t="shared" si="5"/>
        <v> / </v>
      </c>
      <c r="F97" s="26"/>
    </row>
    <row r="98" spans="2:6" s="1" customFormat="1" ht="15">
      <c r="B98" s="2"/>
      <c r="C98" s="45"/>
      <c r="D98" s="2" t="str">
        <f t="shared" si="5"/>
        <v> / </v>
      </c>
      <c r="F98" s="26"/>
    </row>
    <row r="99" spans="2:6" s="1" customFormat="1" ht="15">
      <c r="B99" s="2"/>
      <c r="C99" s="45"/>
      <c r="D99" s="2" t="str">
        <f t="shared" si="5"/>
        <v> / </v>
      </c>
      <c r="F99" s="26"/>
    </row>
    <row r="100" spans="2:6" s="1" customFormat="1" ht="15">
      <c r="B100" s="2"/>
      <c r="C100" s="45"/>
      <c r="D100" s="2" t="str">
        <f t="shared" si="5"/>
        <v> / </v>
      </c>
      <c r="F100" s="26"/>
    </row>
    <row r="101" spans="2:6" s="1" customFormat="1" ht="15">
      <c r="B101" s="2"/>
      <c r="C101" s="45"/>
      <c r="D101" s="2" t="str">
        <f t="shared" si="5"/>
        <v> / </v>
      </c>
      <c r="F101" s="26"/>
    </row>
    <row r="102" spans="2:6" s="1" customFormat="1" ht="15">
      <c r="B102" s="2"/>
      <c r="C102" s="45"/>
      <c r="D102" s="2" t="str">
        <f t="shared" si="5"/>
        <v> / </v>
      </c>
      <c r="F102" s="26"/>
    </row>
    <row r="103" spans="2:6" s="1" customFormat="1" ht="15">
      <c r="B103" s="2"/>
      <c r="C103" s="45"/>
      <c r="D103" s="2" t="str">
        <f t="shared" si="5"/>
        <v> / </v>
      </c>
      <c r="F103" s="26"/>
    </row>
    <row r="104" spans="2:6" s="1" customFormat="1" ht="15">
      <c r="B104" s="2"/>
      <c r="C104" s="45"/>
      <c r="D104" s="2" t="str">
        <f t="shared" si="5"/>
        <v> / </v>
      </c>
      <c r="F104" s="26"/>
    </row>
    <row r="105" spans="2:6" s="1" customFormat="1" ht="15">
      <c r="B105" s="2"/>
      <c r="C105" s="45"/>
      <c r="D105" s="2" t="str">
        <f t="shared" si="5"/>
        <v> / </v>
      </c>
      <c r="F105" s="26"/>
    </row>
    <row r="106" spans="2:6" s="1" customFormat="1" ht="15">
      <c r="B106" s="2"/>
      <c r="C106" s="45"/>
      <c r="D106" s="2" t="str">
        <f t="shared" si="5"/>
        <v> / </v>
      </c>
      <c r="F106" s="26"/>
    </row>
    <row r="107" spans="2:6" s="1" customFormat="1" ht="15">
      <c r="B107" s="2"/>
      <c r="C107" s="45"/>
      <c r="D107" s="2" t="str">
        <f t="shared" si="5"/>
        <v> / </v>
      </c>
      <c r="F107" s="26"/>
    </row>
    <row r="108" spans="2:6" s="1" customFormat="1" ht="15">
      <c r="B108" s="2"/>
      <c r="C108" s="45"/>
      <c r="D108" s="2" t="str">
        <f t="shared" si="5"/>
        <v> / </v>
      </c>
      <c r="F108" s="26"/>
    </row>
    <row r="109" spans="2:6" s="1" customFormat="1" ht="15">
      <c r="B109" s="2"/>
      <c r="C109" s="45"/>
      <c r="D109" s="2" t="str">
        <f t="shared" si="5"/>
        <v> / </v>
      </c>
      <c r="F109" s="26"/>
    </row>
    <row r="110" spans="2:6" s="1" customFormat="1" ht="15">
      <c r="B110" s="2"/>
      <c r="C110" s="45"/>
      <c r="D110" s="2" t="str">
        <f t="shared" si="5"/>
        <v> / </v>
      </c>
      <c r="F110" s="26"/>
    </row>
    <row r="111" spans="2:6" s="1" customFormat="1" ht="15">
      <c r="B111" s="2"/>
      <c r="C111" s="45"/>
      <c r="D111" s="2" t="str">
        <f t="shared" si="5"/>
        <v> / </v>
      </c>
      <c r="F111" s="26"/>
    </row>
    <row r="112" spans="2:6" s="1" customFormat="1" ht="15">
      <c r="B112" s="2"/>
      <c r="C112" s="45"/>
      <c r="D112" s="2" t="str">
        <f t="shared" si="5"/>
        <v> / </v>
      </c>
      <c r="F112" s="26"/>
    </row>
    <row r="113" spans="2:6" s="1" customFormat="1" ht="15">
      <c r="B113" s="2"/>
      <c r="C113" s="45"/>
      <c r="D113" s="2" t="str">
        <f t="shared" si="5"/>
        <v> / </v>
      </c>
      <c r="F113" s="26"/>
    </row>
    <row r="114" spans="2:6" s="1" customFormat="1" ht="15">
      <c r="B114" s="2"/>
      <c r="C114" s="45"/>
      <c r="D114" s="2" t="str">
        <f t="shared" si="5"/>
        <v> / </v>
      </c>
      <c r="F114" s="26"/>
    </row>
    <row r="115" spans="2:6" s="1" customFormat="1" ht="15">
      <c r="B115" s="2"/>
      <c r="C115" s="45"/>
      <c r="D115" s="2" t="str">
        <f t="shared" si="5"/>
        <v> / </v>
      </c>
      <c r="F115" s="26"/>
    </row>
    <row r="116" spans="2:6" s="1" customFormat="1" ht="15">
      <c r="B116" s="2"/>
      <c r="C116" s="45"/>
      <c r="D116" s="2" t="str">
        <f t="shared" si="5"/>
        <v> / </v>
      </c>
      <c r="F116" s="26"/>
    </row>
    <row r="117" spans="2:6" s="1" customFormat="1" ht="15">
      <c r="B117" s="2"/>
      <c r="C117" s="45"/>
      <c r="D117" s="2" t="str">
        <f t="shared" si="5"/>
        <v> / </v>
      </c>
      <c r="F117" s="26"/>
    </row>
    <row r="118" spans="2:6" s="1" customFormat="1" ht="15">
      <c r="B118" s="2"/>
      <c r="C118" s="45"/>
      <c r="D118" s="2" t="str">
        <f t="shared" si="5"/>
        <v> / </v>
      </c>
      <c r="F118" s="26"/>
    </row>
    <row r="119" spans="2:6" s="1" customFormat="1" ht="15">
      <c r="B119" s="2"/>
      <c r="C119" s="45"/>
      <c r="D119" s="2" t="str">
        <f t="shared" si="5"/>
        <v> / </v>
      </c>
      <c r="F119" s="26"/>
    </row>
    <row r="120" spans="2:6" s="1" customFormat="1" ht="15">
      <c r="B120" s="2"/>
      <c r="C120" s="45"/>
      <c r="D120" s="2" t="str">
        <f t="shared" si="5"/>
        <v> / </v>
      </c>
      <c r="F120" s="26"/>
    </row>
    <row r="121" spans="2:6" s="1" customFormat="1" ht="15">
      <c r="B121" s="2"/>
      <c r="C121" s="45"/>
      <c r="D121" s="2" t="str">
        <f t="shared" si="5"/>
        <v> / </v>
      </c>
      <c r="F121" s="26"/>
    </row>
    <row r="122" spans="2:4" s="1" customFormat="1" ht="15">
      <c r="B122" s="2"/>
      <c r="C122" s="45"/>
      <c r="D122" s="2" t="str">
        <f aca="true" t="shared" si="6" ref="D122:D153">B122&amp;" / "&amp;C122</f>
        <v> / </v>
      </c>
    </row>
    <row r="123" spans="2:4" s="1" customFormat="1" ht="15">
      <c r="B123" s="2"/>
      <c r="C123" s="45"/>
      <c r="D123" s="2" t="str">
        <f t="shared" si="6"/>
        <v> / </v>
      </c>
    </row>
    <row r="124" spans="2:4" s="1" customFormat="1" ht="15">
      <c r="B124" s="2"/>
      <c r="C124" s="45"/>
      <c r="D124" s="2" t="str">
        <f t="shared" si="6"/>
        <v> / </v>
      </c>
    </row>
    <row r="125" spans="2:4" s="1" customFormat="1" ht="15">
      <c r="B125" s="2"/>
      <c r="C125" s="45"/>
      <c r="D125" s="2" t="str">
        <f t="shared" si="6"/>
        <v> / </v>
      </c>
    </row>
    <row r="126" spans="2:4" s="1" customFormat="1" ht="15">
      <c r="B126" s="2"/>
      <c r="C126" s="45"/>
      <c r="D126" s="2" t="str">
        <f t="shared" si="6"/>
        <v> / </v>
      </c>
    </row>
    <row r="127" spans="2:4" s="1" customFormat="1" ht="15">
      <c r="B127" s="2"/>
      <c r="C127" s="45"/>
      <c r="D127" s="2" t="str">
        <f t="shared" si="6"/>
        <v> / </v>
      </c>
    </row>
    <row r="128" spans="2:4" s="1" customFormat="1" ht="15">
      <c r="B128" s="2"/>
      <c r="C128" s="45"/>
      <c r="D128" s="2" t="str">
        <f t="shared" si="6"/>
        <v> / </v>
      </c>
    </row>
    <row r="129" spans="2:4" s="1" customFormat="1" ht="15">
      <c r="B129" s="2"/>
      <c r="C129" s="45"/>
      <c r="D129" s="2" t="str">
        <f t="shared" si="6"/>
        <v> / </v>
      </c>
    </row>
    <row r="130" spans="2:4" s="1" customFormat="1" ht="15">
      <c r="B130" s="2"/>
      <c r="C130" s="45"/>
      <c r="D130" s="2" t="str">
        <f t="shared" si="6"/>
        <v> / </v>
      </c>
    </row>
    <row r="131" spans="2:4" s="1" customFormat="1" ht="15">
      <c r="B131" s="2"/>
      <c r="C131" s="45"/>
      <c r="D131" s="2" t="str">
        <f t="shared" si="6"/>
        <v> / </v>
      </c>
    </row>
    <row r="132" spans="2:4" s="1" customFormat="1" ht="15">
      <c r="B132" s="2"/>
      <c r="C132" s="45"/>
      <c r="D132" s="2" t="str">
        <f t="shared" si="6"/>
        <v> / </v>
      </c>
    </row>
    <row r="133" spans="2:4" s="1" customFormat="1" ht="15">
      <c r="B133" s="2"/>
      <c r="C133" s="45"/>
      <c r="D133" s="2" t="str">
        <f t="shared" si="6"/>
        <v> / </v>
      </c>
    </row>
    <row r="134" spans="2:4" s="1" customFormat="1" ht="15">
      <c r="B134" s="2"/>
      <c r="C134" s="45"/>
      <c r="D134" s="2" t="str">
        <f t="shared" si="6"/>
        <v> / </v>
      </c>
    </row>
    <row r="135" spans="2:4" s="1" customFormat="1" ht="15">
      <c r="B135" s="2"/>
      <c r="C135" s="45"/>
      <c r="D135" s="2" t="str">
        <f t="shared" si="6"/>
        <v> / </v>
      </c>
    </row>
    <row r="136" spans="2:4" s="1" customFormat="1" ht="15">
      <c r="B136" s="2"/>
      <c r="C136" s="45"/>
      <c r="D136" s="2" t="str">
        <f t="shared" si="6"/>
        <v> / </v>
      </c>
    </row>
    <row r="137" spans="2:4" s="1" customFormat="1" ht="15">
      <c r="B137" s="2"/>
      <c r="C137" s="45"/>
      <c r="D137" s="2" t="str">
        <f t="shared" si="6"/>
        <v> / </v>
      </c>
    </row>
    <row r="138" spans="2:4" s="1" customFormat="1" ht="15">
      <c r="B138" s="2"/>
      <c r="C138" s="45"/>
      <c r="D138" s="2" t="str">
        <f t="shared" si="6"/>
        <v> / </v>
      </c>
    </row>
    <row r="139" spans="2:4" s="1" customFormat="1" ht="15">
      <c r="B139" s="2"/>
      <c r="C139" s="45"/>
      <c r="D139" s="2" t="str">
        <f t="shared" si="6"/>
        <v> / </v>
      </c>
    </row>
    <row r="140" spans="2:4" s="1" customFormat="1" ht="15">
      <c r="B140" s="2"/>
      <c r="C140" s="45"/>
      <c r="D140" s="2" t="str">
        <f t="shared" si="6"/>
        <v> / </v>
      </c>
    </row>
    <row r="141" spans="2:4" s="1" customFormat="1" ht="15">
      <c r="B141" s="2"/>
      <c r="C141" s="45"/>
      <c r="D141" s="2" t="str">
        <f t="shared" si="6"/>
        <v> / </v>
      </c>
    </row>
    <row r="142" spans="2:4" s="1" customFormat="1" ht="15">
      <c r="B142" s="2"/>
      <c r="C142" s="45"/>
      <c r="D142" s="2" t="str">
        <f t="shared" si="6"/>
        <v> / </v>
      </c>
    </row>
    <row r="143" spans="2:4" s="1" customFormat="1" ht="15">
      <c r="B143" s="2"/>
      <c r="C143" s="45"/>
      <c r="D143" s="2" t="str">
        <f t="shared" si="6"/>
        <v> / </v>
      </c>
    </row>
    <row r="144" spans="2:4" s="1" customFormat="1" ht="15">
      <c r="B144" s="2"/>
      <c r="C144" s="45"/>
      <c r="D144" s="2" t="str">
        <f t="shared" si="6"/>
        <v> / </v>
      </c>
    </row>
    <row r="145" spans="2:4" s="1" customFormat="1" ht="15">
      <c r="B145" s="2"/>
      <c r="C145" s="45"/>
      <c r="D145" s="2" t="str">
        <f t="shared" si="6"/>
        <v> / </v>
      </c>
    </row>
    <row r="146" spans="2:4" s="1" customFormat="1" ht="15">
      <c r="B146" s="2"/>
      <c r="C146" s="45"/>
      <c r="D146" s="2" t="str">
        <f t="shared" si="6"/>
        <v> / </v>
      </c>
    </row>
    <row r="147" spans="2:4" s="1" customFormat="1" ht="15">
      <c r="B147" s="2"/>
      <c r="C147" s="45"/>
      <c r="D147" s="2" t="str">
        <f t="shared" si="6"/>
        <v> / </v>
      </c>
    </row>
    <row r="148" spans="2:4" s="1" customFormat="1" ht="15">
      <c r="B148" s="2"/>
      <c r="C148" s="45"/>
      <c r="D148" s="2" t="str">
        <f t="shared" si="6"/>
        <v> / </v>
      </c>
    </row>
    <row r="149" spans="2:4" s="1" customFormat="1" ht="15">
      <c r="B149" s="2"/>
      <c r="C149" s="45"/>
      <c r="D149" s="2" t="str">
        <f t="shared" si="6"/>
        <v> / </v>
      </c>
    </row>
    <row r="150" spans="2:4" s="1" customFormat="1" ht="15">
      <c r="B150" s="2"/>
      <c r="C150" s="45"/>
      <c r="D150" s="2" t="str">
        <f t="shared" si="6"/>
        <v> / </v>
      </c>
    </row>
    <row r="151" spans="2:4" s="1" customFormat="1" ht="15">
      <c r="B151" s="2"/>
      <c r="C151" s="45"/>
      <c r="D151" s="2" t="str">
        <f t="shared" si="6"/>
        <v> / </v>
      </c>
    </row>
    <row r="152" spans="2:4" s="1" customFormat="1" ht="15">
      <c r="B152" s="2"/>
      <c r="C152" s="45"/>
      <c r="D152" s="2" t="str">
        <f t="shared" si="6"/>
        <v> / </v>
      </c>
    </row>
    <row r="153" spans="2:4" s="1" customFormat="1" ht="15">
      <c r="B153" s="2"/>
      <c r="C153" s="45"/>
      <c r="D153" s="2" t="str">
        <f t="shared" si="6"/>
        <v> / </v>
      </c>
    </row>
    <row r="154" spans="2:4" s="1" customFormat="1" ht="15">
      <c r="B154" s="2"/>
      <c r="C154" s="45"/>
      <c r="D154" s="2" t="str">
        <f aca="true" t="shared" si="7" ref="D154:D185">B154&amp;" / "&amp;C154</f>
        <v> / </v>
      </c>
    </row>
    <row r="155" spans="2:4" s="1" customFormat="1" ht="15">
      <c r="B155" s="2"/>
      <c r="C155" s="45"/>
      <c r="D155" s="2" t="str">
        <f t="shared" si="7"/>
        <v> / </v>
      </c>
    </row>
    <row r="156" spans="2:4" s="1" customFormat="1" ht="15">
      <c r="B156" s="2"/>
      <c r="C156" s="45"/>
      <c r="D156" s="2" t="str">
        <f t="shared" si="7"/>
        <v> / </v>
      </c>
    </row>
    <row r="157" spans="2:4" s="1" customFormat="1" ht="15">
      <c r="B157" s="2"/>
      <c r="C157" s="45"/>
      <c r="D157" s="2" t="str">
        <f t="shared" si="7"/>
        <v> / </v>
      </c>
    </row>
    <row r="158" spans="2:4" s="1" customFormat="1" ht="15">
      <c r="B158" s="2"/>
      <c r="C158" s="45"/>
      <c r="D158" s="2" t="str">
        <f t="shared" si="7"/>
        <v> / </v>
      </c>
    </row>
    <row r="159" spans="2:4" s="1" customFormat="1" ht="15">
      <c r="B159" s="2"/>
      <c r="C159" s="45"/>
      <c r="D159" s="2" t="str">
        <f t="shared" si="7"/>
        <v> / </v>
      </c>
    </row>
    <row r="160" spans="2:4" s="1" customFormat="1" ht="15">
      <c r="B160" s="2"/>
      <c r="C160" s="45"/>
      <c r="D160" s="2" t="str">
        <f t="shared" si="7"/>
        <v> / </v>
      </c>
    </row>
    <row r="161" spans="2:4" s="1" customFormat="1" ht="15">
      <c r="B161" s="2"/>
      <c r="C161" s="45"/>
      <c r="D161" s="2" t="str">
        <f t="shared" si="7"/>
        <v> / </v>
      </c>
    </row>
    <row r="162" spans="2:4" s="1" customFormat="1" ht="15">
      <c r="B162" s="2"/>
      <c r="C162" s="45"/>
      <c r="D162" s="2" t="str">
        <f t="shared" si="7"/>
        <v> / </v>
      </c>
    </row>
    <row r="163" spans="2:4" s="1" customFormat="1" ht="15">
      <c r="B163" s="2"/>
      <c r="C163" s="45"/>
      <c r="D163" s="2" t="str">
        <f t="shared" si="7"/>
        <v> / </v>
      </c>
    </row>
    <row r="164" spans="2:4" s="1" customFormat="1" ht="15">
      <c r="B164" s="2"/>
      <c r="C164" s="45"/>
      <c r="D164" s="2" t="str">
        <f t="shared" si="7"/>
        <v> / </v>
      </c>
    </row>
    <row r="165" spans="2:4" s="1" customFormat="1" ht="15">
      <c r="B165" s="2"/>
      <c r="C165" s="45"/>
      <c r="D165" s="2" t="str">
        <f t="shared" si="7"/>
        <v> / </v>
      </c>
    </row>
    <row r="166" spans="2:4" s="1" customFormat="1" ht="15">
      <c r="B166" s="2"/>
      <c r="C166" s="45"/>
      <c r="D166" s="2" t="str">
        <f t="shared" si="7"/>
        <v> / </v>
      </c>
    </row>
    <row r="167" spans="2:4" s="1" customFormat="1" ht="15">
      <c r="B167" s="2"/>
      <c r="C167" s="45"/>
      <c r="D167" s="2" t="str">
        <f t="shared" si="7"/>
        <v> / </v>
      </c>
    </row>
    <row r="168" spans="2:4" s="1" customFormat="1" ht="15">
      <c r="B168" s="2"/>
      <c r="C168" s="45"/>
      <c r="D168" s="2" t="str">
        <f t="shared" si="7"/>
        <v> / </v>
      </c>
    </row>
    <row r="169" spans="2:4" s="1" customFormat="1" ht="15">
      <c r="B169" s="2"/>
      <c r="C169" s="45"/>
      <c r="D169" s="2" t="str">
        <f t="shared" si="7"/>
        <v> / </v>
      </c>
    </row>
    <row r="170" spans="2:4" s="1" customFormat="1" ht="15">
      <c r="B170" s="2"/>
      <c r="C170" s="45"/>
      <c r="D170" s="2" t="str">
        <f t="shared" si="7"/>
        <v> / </v>
      </c>
    </row>
    <row r="171" spans="2:4" s="1" customFormat="1" ht="15">
      <c r="B171" s="2"/>
      <c r="C171" s="45"/>
      <c r="D171" s="2" t="str">
        <f t="shared" si="7"/>
        <v> / </v>
      </c>
    </row>
    <row r="172" spans="2:4" s="1" customFormat="1" ht="15">
      <c r="B172" s="2"/>
      <c r="C172" s="45"/>
      <c r="D172" s="2" t="str">
        <f t="shared" si="7"/>
        <v> / </v>
      </c>
    </row>
    <row r="173" spans="2:4" s="1" customFormat="1" ht="15">
      <c r="B173" s="2"/>
      <c r="C173" s="45"/>
      <c r="D173" s="2" t="str">
        <f t="shared" si="7"/>
        <v> / </v>
      </c>
    </row>
    <row r="174" spans="2:4" s="1" customFormat="1" ht="15">
      <c r="B174" s="2"/>
      <c r="C174" s="45"/>
      <c r="D174" s="2" t="str">
        <f t="shared" si="7"/>
        <v> / </v>
      </c>
    </row>
    <row r="175" spans="2:4" s="1" customFormat="1" ht="15">
      <c r="B175" s="2"/>
      <c r="C175" s="45"/>
      <c r="D175" s="2" t="str">
        <f t="shared" si="7"/>
        <v> / </v>
      </c>
    </row>
    <row r="176" spans="2:4" s="1" customFormat="1" ht="15">
      <c r="B176" s="2"/>
      <c r="C176" s="45"/>
      <c r="D176" s="2" t="str">
        <f t="shared" si="7"/>
        <v> / </v>
      </c>
    </row>
    <row r="177" spans="2:4" s="1" customFormat="1" ht="15">
      <c r="B177" s="2"/>
      <c r="C177" s="45"/>
      <c r="D177" s="2" t="str">
        <f t="shared" si="7"/>
        <v> / </v>
      </c>
    </row>
    <row r="178" spans="2:4" s="1" customFormat="1" ht="15">
      <c r="B178" s="2"/>
      <c r="C178" s="45"/>
      <c r="D178" s="2" t="str">
        <f t="shared" si="7"/>
        <v> / </v>
      </c>
    </row>
    <row r="179" spans="2:4" s="1" customFormat="1" ht="15">
      <c r="B179" s="2"/>
      <c r="C179" s="45"/>
      <c r="D179" s="2" t="str">
        <f t="shared" si="7"/>
        <v> / </v>
      </c>
    </row>
    <row r="180" spans="2:4" s="1" customFormat="1" ht="15">
      <c r="B180" s="2"/>
      <c r="C180" s="45"/>
      <c r="D180" s="2" t="str">
        <f t="shared" si="7"/>
        <v> / </v>
      </c>
    </row>
    <row r="181" spans="2:4" s="1" customFormat="1" ht="15">
      <c r="B181" s="2"/>
      <c r="C181" s="45"/>
      <c r="D181" s="2" t="str">
        <f t="shared" si="7"/>
        <v> / </v>
      </c>
    </row>
    <row r="182" spans="2:4" s="1" customFormat="1" ht="15">
      <c r="B182" s="2"/>
      <c r="C182" s="45"/>
      <c r="D182" s="2" t="str">
        <f t="shared" si="7"/>
        <v> / </v>
      </c>
    </row>
    <row r="183" spans="2:4" s="1" customFormat="1" ht="15">
      <c r="B183" s="2"/>
      <c r="C183" s="45"/>
      <c r="D183" s="2" t="str">
        <f t="shared" si="7"/>
        <v> / </v>
      </c>
    </row>
    <row r="184" spans="2:4" s="1" customFormat="1" ht="15">
      <c r="B184" s="2"/>
      <c r="C184" s="45"/>
      <c r="D184" s="2" t="str">
        <f t="shared" si="7"/>
        <v> / </v>
      </c>
    </row>
    <row r="185" spans="2:4" s="1" customFormat="1" ht="15">
      <c r="B185" s="2"/>
      <c r="C185" s="45"/>
      <c r="D185" s="2" t="str">
        <f t="shared" si="7"/>
        <v> / </v>
      </c>
    </row>
    <row r="186" spans="2:4" s="1" customFormat="1" ht="15">
      <c r="B186" s="2"/>
      <c r="C186" s="45"/>
      <c r="D186" s="2" t="str">
        <f aca="true" t="shared" si="8" ref="D186:D217">B186&amp;" / "&amp;C186</f>
        <v> / </v>
      </c>
    </row>
    <row r="187" spans="2:4" s="1" customFormat="1" ht="15">
      <c r="B187" s="2"/>
      <c r="C187" s="45"/>
      <c r="D187" s="2" t="str">
        <f t="shared" si="8"/>
        <v> / </v>
      </c>
    </row>
    <row r="188" spans="2:4" s="1" customFormat="1" ht="15">
      <c r="B188" s="2"/>
      <c r="C188" s="45"/>
      <c r="D188" s="2" t="str">
        <f t="shared" si="8"/>
        <v> / </v>
      </c>
    </row>
    <row r="189" spans="2:4" s="1" customFormat="1" ht="15">
      <c r="B189" s="2"/>
      <c r="C189" s="45"/>
      <c r="D189" s="2" t="str">
        <f t="shared" si="8"/>
        <v> / </v>
      </c>
    </row>
    <row r="190" spans="2:4" s="1" customFormat="1" ht="15">
      <c r="B190" s="2"/>
      <c r="C190" s="45"/>
      <c r="D190" s="2" t="str">
        <f t="shared" si="8"/>
        <v> / </v>
      </c>
    </row>
    <row r="191" spans="2:4" s="1" customFormat="1" ht="15">
      <c r="B191" s="2"/>
      <c r="C191" s="45"/>
      <c r="D191" s="2" t="str">
        <f t="shared" si="8"/>
        <v> / </v>
      </c>
    </row>
    <row r="192" spans="2:4" s="1" customFormat="1" ht="15">
      <c r="B192" s="2"/>
      <c r="C192" s="45"/>
      <c r="D192" s="2" t="str">
        <f t="shared" si="8"/>
        <v> / </v>
      </c>
    </row>
    <row r="193" spans="2:4" s="1" customFormat="1" ht="15">
      <c r="B193" s="2"/>
      <c r="C193" s="45"/>
      <c r="D193" s="2" t="str">
        <f t="shared" si="8"/>
        <v> / </v>
      </c>
    </row>
    <row r="194" spans="2:4" s="1" customFormat="1" ht="15">
      <c r="B194" s="2"/>
      <c r="C194" s="45"/>
      <c r="D194" s="2" t="str">
        <f t="shared" si="8"/>
        <v> / </v>
      </c>
    </row>
    <row r="195" spans="2:4" s="1" customFormat="1" ht="15">
      <c r="B195" s="2"/>
      <c r="C195" s="45"/>
      <c r="D195" s="2" t="str">
        <f t="shared" si="8"/>
        <v> / </v>
      </c>
    </row>
    <row r="196" spans="2:4" s="1" customFormat="1" ht="15">
      <c r="B196" s="2"/>
      <c r="C196" s="45"/>
      <c r="D196" s="2" t="str">
        <f t="shared" si="8"/>
        <v> / </v>
      </c>
    </row>
    <row r="197" spans="2:4" s="1" customFormat="1" ht="15">
      <c r="B197" s="2"/>
      <c r="C197" s="45"/>
      <c r="D197" s="2" t="str">
        <f t="shared" si="8"/>
        <v> / </v>
      </c>
    </row>
    <row r="198" spans="2:4" s="1" customFormat="1" ht="15">
      <c r="B198" s="2"/>
      <c r="C198" s="45"/>
      <c r="D198" s="2" t="str">
        <f t="shared" si="8"/>
        <v> / </v>
      </c>
    </row>
    <row r="199" spans="2:4" s="1" customFormat="1" ht="15">
      <c r="B199" s="2"/>
      <c r="C199" s="45"/>
      <c r="D199" s="2" t="str">
        <f t="shared" si="8"/>
        <v> / </v>
      </c>
    </row>
    <row r="200" spans="2:4" s="1" customFormat="1" ht="15">
      <c r="B200" s="2"/>
      <c r="C200" s="45"/>
      <c r="D200" s="2" t="str">
        <f t="shared" si="8"/>
        <v> / </v>
      </c>
    </row>
    <row r="201" spans="2:4" s="1" customFormat="1" ht="15">
      <c r="B201" s="2"/>
      <c r="C201" s="45"/>
      <c r="D201" s="2" t="str">
        <f t="shared" si="8"/>
        <v> / </v>
      </c>
    </row>
    <row r="202" spans="2:4" s="1" customFormat="1" ht="15">
      <c r="B202" s="2"/>
      <c r="C202" s="45"/>
      <c r="D202" s="2" t="str">
        <f t="shared" si="8"/>
        <v> / </v>
      </c>
    </row>
    <row r="203" spans="2:4" s="1" customFormat="1" ht="15">
      <c r="B203" s="2"/>
      <c r="C203" s="45"/>
      <c r="D203" s="2" t="str">
        <f t="shared" si="8"/>
        <v> / </v>
      </c>
    </row>
    <row r="204" spans="2:4" s="1" customFormat="1" ht="15">
      <c r="B204" s="2"/>
      <c r="C204" s="45"/>
      <c r="D204" s="2" t="str">
        <f t="shared" si="8"/>
        <v> / </v>
      </c>
    </row>
    <row r="205" spans="2:4" s="1" customFormat="1" ht="15">
      <c r="B205" s="2"/>
      <c r="C205" s="45"/>
      <c r="D205" s="2" t="str">
        <f t="shared" si="8"/>
        <v> / </v>
      </c>
    </row>
    <row r="206" spans="2:4" s="1" customFormat="1" ht="15">
      <c r="B206" s="2"/>
      <c r="C206" s="45"/>
      <c r="D206" s="2" t="str">
        <f t="shared" si="8"/>
        <v> / </v>
      </c>
    </row>
    <row r="207" spans="2:4" s="1" customFormat="1" ht="15">
      <c r="B207" s="2"/>
      <c r="C207" s="45"/>
      <c r="D207" s="2" t="str">
        <f t="shared" si="8"/>
        <v> / </v>
      </c>
    </row>
    <row r="208" spans="2:4" s="1" customFormat="1" ht="15">
      <c r="B208" s="2"/>
      <c r="C208" s="45"/>
      <c r="D208" s="2" t="str">
        <f t="shared" si="8"/>
        <v> / </v>
      </c>
    </row>
    <row r="209" spans="2:4" s="1" customFormat="1" ht="15">
      <c r="B209" s="2"/>
      <c r="C209" s="45"/>
      <c r="D209" s="2" t="str">
        <f t="shared" si="8"/>
        <v> / </v>
      </c>
    </row>
    <row r="210" spans="2:4" s="1" customFormat="1" ht="15">
      <c r="B210" s="2"/>
      <c r="C210" s="45"/>
      <c r="D210" s="2" t="str">
        <f t="shared" si="8"/>
        <v> / </v>
      </c>
    </row>
    <row r="211" spans="2:4" s="1" customFormat="1" ht="15">
      <c r="B211" s="2"/>
      <c r="C211" s="45"/>
      <c r="D211" s="2" t="str">
        <f t="shared" si="8"/>
        <v> / </v>
      </c>
    </row>
    <row r="212" spans="2:4" s="1" customFormat="1" ht="15">
      <c r="B212" s="2"/>
      <c r="C212" s="45"/>
      <c r="D212" s="2" t="str">
        <f t="shared" si="8"/>
        <v> / </v>
      </c>
    </row>
    <row r="213" spans="2:4" s="1" customFormat="1" ht="15">
      <c r="B213" s="2"/>
      <c r="C213" s="45"/>
      <c r="D213" s="2" t="str">
        <f t="shared" si="8"/>
        <v> / </v>
      </c>
    </row>
    <row r="214" spans="2:4" s="1" customFormat="1" ht="15">
      <c r="B214" s="2"/>
      <c r="C214" s="45"/>
      <c r="D214" s="2" t="str">
        <f t="shared" si="8"/>
        <v> / </v>
      </c>
    </row>
    <row r="215" spans="2:4" s="1" customFormat="1" ht="15">
      <c r="B215" s="2"/>
      <c r="C215" s="45"/>
      <c r="D215" s="2" t="str">
        <f t="shared" si="8"/>
        <v> / </v>
      </c>
    </row>
    <row r="216" spans="2:4" s="1" customFormat="1" ht="15">
      <c r="B216" s="2"/>
      <c r="C216" s="45"/>
      <c r="D216" s="2" t="str">
        <f t="shared" si="8"/>
        <v> / </v>
      </c>
    </row>
    <row r="217" spans="2:4" s="1" customFormat="1" ht="15">
      <c r="B217" s="2"/>
      <c r="C217" s="45"/>
      <c r="D217" s="2" t="str">
        <f t="shared" si="8"/>
        <v> / </v>
      </c>
    </row>
    <row r="218" spans="2:4" s="1" customFormat="1" ht="15">
      <c r="B218" s="2"/>
      <c r="C218" s="45"/>
      <c r="D218" s="2" t="str">
        <f aca="true" t="shared" si="9" ref="D218:D225">B218&amp;" / "&amp;C218</f>
        <v> / </v>
      </c>
    </row>
    <row r="219" spans="2:4" s="1" customFormat="1" ht="15">
      <c r="B219" s="2"/>
      <c r="C219" s="45"/>
      <c r="D219" s="2" t="str">
        <f t="shared" si="9"/>
        <v> / </v>
      </c>
    </row>
    <row r="220" spans="2:4" s="1" customFormat="1" ht="15">
      <c r="B220" s="2"/>
      <c r="C220" s="45"/>
      <c r="D220" s="2" t="str">
        <f t="shared" si="9"/>
        <v> / </v>
      </c>
    </row>
    <row r="221" spans="2:4" s="1" customFormat="1" ht="15">
      <c r="B221" s="2"/>
      <c r="C221" s="45"/>
      <c r="D221" s="2" t="str">
        <f t="shared" si="9"/>
        <v> / </v>
      </c>
    </row>
    <row r="222" spans="2:4" s="1" customFormat="1" ht="15">
      <c r="B222" s="2"/>
      <c r="C222" s="45"/>
      <c r="D222" s="2" t="str">
        <f t="shared" si="9"/>
        <v> / </v>
      </c>
    </row>
    <row r="223" spans="2:4" s="1" customFormat="1" ht="15">
      <c r="B223" s="2"/>
      <c r="C223" s="45"/>
      <c r="D223" s="2" t="str">
        <f t="shared" si="9"/>
        <v> / </v>
      </c>
    </row>
    <row r="224" spans="2:4" s="1" customFormat="1" ht="15">
      <c r="B224" s="2"/>
      <c r="C224" s="45"/>
      <c r="D224" s="2" t="str">
        <f t="shared" si="9"/>
        <v> / </v>
      </c>
    </row>
    <row r="225" spans="2:4" s="1" customFormat="1" ht="15">
      <c r="B225" s="2"/>
      <c r="C225" s="45"/>
      <c r="D225" s="2" t="str">
        <f t="shared" si="9"/>
        <v> / </v>
      </c>
    </row>
  </sheetData>
  <sheetProtection selectLockedCells="1" selectUnlockedCells="1"/>
  <mergeCells count="1">
    <mergeCell ref="A1:C4"/>
  </mergeCells>
  <conditionalFormatting sqref="H37:H40 H22:H31 H50:H55 H42:H48 H7:H20 H33:H34">
    <cfRule type="cellIs" priority="68" dxfId="5" operator="equal" stopIfTrue="1">
      <formula>$E$1</formula>
    </cfRule>
    <cfRule type="cellIs" priority="69" dxfId="5" operator="equal" stopIfTrue="1">
      <formula>"""0"""</formula>
    </cfRule>
  </conditionalFormatting>
  <conditionalFormatting sqref="N1:N5 N58:N65536 N7 N28">
    <cfRule type="cellIs" priority="78" dxfId="3" operator="greaterThan" stopIfTrue="1">
      <formula>$E$4</formula>
    </cfRule>
  </conditionalFormatting>
  <conditionalFormatting sqref="N29:N31 N37:N40 N52:N53 N42:N47 N8:N27 N33:N34">
    <cfRule type="cellIs" priority="80" dxfId="3" operator="greaterThan" stopIfTrue="1">
      <formula>$E$4</formula>
    </cfRule>
    <cfRule type="cellIs" priority="81" dxfId="2" operator="greaterThan" stopIfTrue="1">
      <formula>$E$2</formula>
    </cfRule>
  </conditionalFormatting>
  <conditionalFormatting sqref="N48 N51">
    <cfRule type="cellIs" priority="36" dxfId="3" operator="greaterThan" stopIfTrue="1">
      <formula>$E$4</formula>
    </cfRule>
  </conditionalFormatting>
  <conditionalFormatting sqref="N54:N55">
    <cfRule type="cellIs" priority="35" dxfId="3" operator="greaterThan" stopIfTrue="1">
      <formula>$E$4</formula>
    </cfRule>
  </conditionalFormatting>
  <conditionalFormatting sqref="N50">
    <cfRule type="cellIs" priority="27" dxfId="3" operator="greaterThan" stopIfTrue="1">
      <formula>$E$4</formula>
    </cfRule>
    <cfRule type="cellIs" priority="28" dxfId="2" operator="greaterThan" stopIfTrue="1">
      <formula>$E$2</formula>
    </cfRule>
  </conditionalFormatting>
  <conditionalFormatting sqref="H21:M21">
    <cfRule type="cellIs" priority="24" dxfId="0" operator="equal" stopIfTrue="1">
      <formula>0</formula>
    </cfRule>
  </conditionalFormatting>
  <conditionalFormatting sqref="N49">
    <cfRule type="cellIs" priority="22" dxfId="3" operator="greaterThan" stopIfTrue="1">
      <formula>$E$4</formula>
    </cfRule>
    <cfRule type="cellIs" priority="23" dxfId="2" operator="greaterThan" stopIfTrue="1">
      <formula>$E$2</formula>
    </cfRule>
  </conditionalFormatting>
  <conditionalFormatting sqref="H49:M49">
    <cfRule type="cellIs" priority="21" dxfId="0" operator="equal" stopIfTrue="1">
      <formula>0</formula>
    </cfRule>
  </conditionalFormatting>
  <conditionalFormatting sqref="H36">
    <cfRule type="cellIs" priority="17" dxfId="5" operator="equal" stopIfTrue="1">
      <formula>$E$1</formula>
    </cfRule>
    <cfRule type="cellIs" priority="18" dxfId="5" operator="equal" stopIfTrue="1">
      <formula>"""0"""</formula>
    </cfRule>
  </conditionalFormatting>
  <conditionalFormatting sqref="N36">
    <cfRule type="cellIs" priority="19" dxfId="3" operator="greaterThan" stopIfTrue="1">
      <formula>$E$4</formula>
    </cfRule>
    <cfRule type="cellIs" priority="20" dxfId="2" operator="greaterThan" stopIfTrue="1">
      <formula>$E$2</formula>
    </cfRule>
  </conditionalFormatting>
  <conditionalFormatting sqref="H32">
    <cfRule type="cellIs" priority="13" dxfId="5" operator="equal" stopIfTrue="1">
      <formula>$E$1</formula>
    </cfRule>
    <cfRule type="cellIs" priority="14" dxfId="5" operator="equal" stopIfTrue="1">
      <formula>"""0"""</formula>
    </cfRule>
  </conditionalFormatting>
  <conditionalFormatting sqref="N32">
    <cfRule type="cellIs" priority="15" dxfId="3" operator="greaterThan" stopIfTrue="1">
      <formula>$E$4</formula>
    </cfRule>
    <cfRule type="cellIs" priority="16" dxfId="2" operator="greaterThan" stopIfTrue="1">
      <formula>$E$2</formula>
    </cfRule>
  </conditionalFormatting>
  <conditionalFormatting sqref="H56">
    <cfRule type="cellIs" priority="9" dxfId="5" operator="equal" stopIfTrue="1">
      <formula>$E$1</formula>
    </cfRule>
    <cfRule type="cellIs" priority="10" dxfId="5" operator="equal" stopIfTrue="1">
      <formula>"""0"""</formula>
    </cfRule>
  </conditionalFormatting>
  <conditionalFormatting sqref="N56">
    <cfRule type="cellIs" priority="11" dxfId="3" operator="greaterThan" stopIfTrue="1">
      <formula>$E$4</formula>
    </cfRule>
    <cfRule type="cellIs" priority="12" dxfId="2" operator="greaterThan" stopIfTrue="1">
      <formula>$E$2</formula>
    </cfRule>
  </conditionalFormatting>
  <conditionalFormatting sqref="H41">
    <cfRule type="cellIs" priority="5" dxfId="5" operator="equal" stopIfTrue="1">
      <formula>$E$1</formula>
    </cfRule>
    <cfRule type="cellIs" priority="6" dxfId="5" operator="equal" stopIfTrue="1">
      <formula>"""0"""</formula>
    </cfRule>
  </conditionalFormatting>
  <conditionalFormatting sqref="N41">
    <cfRule type="cellIs" priority="7" dxfId="3" operator="greaterThan" stopIfTrue="1">
      <formula>$E$4</formula>
    </cfRule>
    <cfRule type="cellIs" priority="8" dxfId="2" operator="greaterThan" stopIfTrue="1">
      <formula>$E$2</formula>
    </cfRule>
  </conditionalFormatting>
  <conditionalFormatting sqref="H31">
    <cfRule type="cellIs" priority="1" dxfId="5" operator="equal" stopIfTrue="1">
      <formula>$E$1</formula>
    </cfRule>
    <cfRule type="cellIs" priority="2" dxfId="5" operator="equal" stopIfTrue="1">
      <formula>"""0"""</formula>
    </cfRule>
  </conditionalFormatting>
  <conditionalFormatting sqref="N31">
    <cfRule type="cellIs" priority="3" dxfId="3" operator="greaterThan" stopIfTrue="1">
      <formula>$E$4</formula>
    </cfRule>
    <cfRule type="cellIs" priority="4" dxfId="2" operator="greaterThan" stopIfTrue="1">
      <formula>$E$2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6"/>
  <ignoredErrors>
    <ignoredError sqref="N12 N23 N27:N28 N54:N55 N16:N20 N25 N37:N40 N51:N52 N45:N48" formulaRange="1"/>
    <ignoredError sqref="H50 H42 H22 H1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187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I27" sqref="I27"/>
    </sheetView>
  </sheetViews>
  <sheetFormatPr defaultColWidth="8.7109375" defaultRowHeight="12.75"/>
  <cols>
    <col min="1" max="1" width="5.8515625" style="1" customWidth="1"/>
    <col min="2" max="2" width="19.8515625" style="2" customWidth="1"/>
    <col min="3" max="3" width="27.57421875" style="2" customWidth="1"/>
    <col min="4" max="4" width="0" style="2" hidden="1" customWidth="1"/>
    <col min="5" max="5" width="10.00390625" style="1" customWidth="1"/>
    <col min="6" max="8" width="9.140625" style="1" customWidth="1"/>
    <col min="9" max="9" width="10.28125" style="1" customWidth="1"/>
    <col min="10" max="14" width="9.140625" style="1" customWidth="1"/>
    <col min="15" max="16384" width="8.7109375" style="2" customWidth="1"/>
  </cols>
  <sheetData>
    <row r="1" spans="1:14" ht="15" customHeight="1">
      <c r="A1" s="155" t="s">
        <v>87</v>
      </c>
      <c r="B1" s="155"/>
      <c r="C1" s="155"/>
      <c r="E1" s="28">
        <v>0</v>
      </c>
      <c r="F1" s="97" t="s">
        <v>88</v>
      </c>
      <c r="G1" s="97"/>
      <c r="H1" s="97"/>
      <c r="I1" s="97"/>
      <c r="J1" s="97"/>
      <c r="K1" s="97"/>
      <c r="L1" s="97"/>
      <c r="M1" s="97"/>
      <c r="N1" s="97"/>
    </row>
    <row r="2" spans="1:14" s="3" customFormat="1" ht="15" customHeight="1">
      <c r="A2" s="155"/>
      <c r="B2" s="155"/>
      <c r="C2" s="155"/>
      <c r="E2" s="29">
        <v>19</v>
      </c>
      <c r="F2" s="98" t="s">
        <v>89</v>
      </c>
      <c r="G2" s="98"/>
      <c r="H2" s="98"/>
      <c r="I2" s="98"/>
      <c r="J2" s="98"/>
      <c r="K2" s="98"/>
      <c r="L2" s="98"/>
      <c r="M2" s="98"/>
      <c r="N2" s="98"/>
    </row>
    <row r="3" spans="1:14" s="3" customFormat="1" ht="15" customHeight="1">
      <c r="A3" s="155"/>
      <c r="B3" s="155"/>
      <c r="C3" s="155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3" customFormat="1" ht="15" customHeight="1">
      <c r="A4" s="155"/>
      <c r="B4" s="155"/>
      <c r="C4" s="155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s="3" customFormat="1" ht="15" customHeight="1">
      <c r="A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0" customFormat="1" ht="15">
      <c r="A6" s="5" t="s">
        <v>0</v>
      </c>
      <c r="B6" s="6" t="s">
        <v>1</v>
      </c>
      <c r="C6" s="6" t="s">
        <v>2</v>
      </c>
      <c r="D6" s="7" t="s">
        <v>3</v>
      </c>
      <c r="E6" s="32">
        <v>2015</v>
      </c>
      <c r="F6" s="32">
        <v>2016</v>
      </c>
      <c r="G6" s="33">
        <v>2017</v>
      </c>
      <c r="H6" s="8" t="s">
        <v>4</v>
      </c>
      <c r="I6" s="8" t="s">
        <v>7</v>
      </c>
      <c r="J6" s="8" t="s">
        <v>5</v>
      </c>
      <c r="K6" s="8" t="s">
        <v>6</v>
      </c>
      <c r="L6" s="8" t="s">
        <v>228</v>
      </c>
      <c r="M6" s="8" t="s">
        <v>8</v>
      </c>
      <c r="N6" s="9">
        <v>2018</v>
      </c>
    </row>
    <row r="7" spans="1:14" ht="15">
      <c r="A7" s="1" t="s">
        <v>50</v>
      </c>
      <c r="B7" s="2" t="s">
        <v>91</v>
      </c>
      <c r="C7" s="42" t="s">
        <v>130</v>
      </c>
      <c r="D7" s="2" t="str">
        <f aca="true" t="shared" si="0" ref="D7:D16">B7&amp;" / "&amp;C7</f>
        <v>Annelieke Stoop / Ysabella F</v>
      </c>
      <c r="E7" s="1">
        <v>13</v>
      </c>
      <c r="F7" s="35">
        <v>13</v>
      </c>
      <c r="G7" s="35">
        <v>13</v>
      </c>
      <c r="H7" s="25"/>
      <c r="I7" s="26"/>
      <c r="M7" s="27"/>
      <c r="N7" s="15">
        <f>SUM(G7:M7)</f>
        <v>13</v>
      </c>
    </row>
    <row r="8" spans="1:14" ht="15">
      <c r="A8" s="1" t="s">
        <v>50</v>
      </c>
      <c r="B8" s="2" t="s">
        <v>46</v>
      </c>
      <c r="C8" s="42" t="s">
        <v>47</v>
      </c>
      <c r="D8" s="2" t="str">
        <f t="shared" si="0"/>
        <v>Aurélie Van Oost / Krystl Gucci</v>
      </c>
      <c r="F8" s="26"/>
      <c r="G8" s="26">
        <v>7</v>
      </c>
      <c r="H8" s="25"/>
      <c r="I8" s="26"/>
      <c r="J8" s="1">
        <v>3</v>
      </c>
      <c r="K8" s="1">
        <v>3</v>
      </c>
      <c r="L8" s="1">
        <v>4</v>
      </c>
      <c r="M8" s="27">
        <v>4</v>
      </c>
      <c r="N8" s="15">
        <f aca="true" t="shared" si="1" ref="N8:N16">SUM(G8:M8)</f>
        <v>21</v>
      </c>
    </row>
    <row r="9" spans="1:14" ht="15">
      <c r="A9" s="1" t="s">
        <v>50</v>
      </c>
      <c r="B9" s="2" t="s">
        <v>52</v>
      </c>
      <c r="C9" s="42" t="s">
        <v>24</v>
      </c>
      <c r="D9" s="2" t="str">
        <f t="shared" si="0"/>
        <v>Caroline Heraly / Bélisaire de Croissart</v>
      </c>
      <c r="E9" s="35">
        <v>42</v>
      </c>
      <c r="F9" s="26">
        <v>61</v>
      </c>
      <c r="G9" s="26">
        <v>70</v>
      </c>
      <c r="H9" s="25"/>
      <c r="I9" s="26"/>
      <c r="M9" s="27"/>
      <c r="N9" s="15">
        <f t="shared" si="1"/>
        <v>70</v>
      </c>
    </row>
    <row r="10" spans="1:14" ht="15">
      <c r="A10" s="1" t="s">
        <v>50</v>
      </c>
      <c r="B10" s="2" t="s">
        <v>13</v>
      </c>
      <c r="C10" s="42" t="s">
        <v>37</v>
      </c>
      <c r="D10" s="2" t="str">
        <f>B10&amp;" / "&amp;C10</f>
        <v>Caroline Jacoby / Al Shariff de Croissart</v>
      </c>
      <c r="E10" s="90"/>
      <c r="F10" s="34"/>
      <c r="G10" s="34"/>
      <c r="H10" s="25"/>
      <c r="I10" s="26"/>
      <c r="K10" s="1">
        <v>2</v>
      </c>
      <c r="M10" s="27"/>
      <c r="N10" s="15">
        <f>SUM(G10:M10)</f>
        <v>2</v>
      </c>
    </row>
    <row r="11" spans="1:14" ht="15">
      <c r="A11" s="1" t="s">
        <v>50</v>
      </c>
      <c r="B11" s="2" t="s">
        <v>172</v>
      </c>
      <c r="C11" s="42" t="s">
        <v>173</v>
      </c>
      <c r="D11" s="2" t="str">
        <f t="shared" si="0"/>
        <v>Cinthe Swennen / Jewel Nabilis</v>
      </c>
      <c r="F11" s="26">
        <v>22</v>
      </c>
      <c r="G11" s="26">
        <v>22</v>
      </c>
      <c r="H11" s="25"/>
      <c r="I11" s="26"/>
      <c r="M11" s="27"/>
      <c r="N11" s="15">
        <f t="shared" si="1"/>
        <v>22</v>
      </c>
    </row>
    <row r="12" spans="1:14" ht="15">
      <c r="A12" s="1" t="s">
        <v>50</v>
      </c>
      <c r="B12" s="2" t="s">
        <v>53</v>
      </c>
      <c r="C12" s="42" t="s">
        <v>54</v>
      </c>
      <c r="D12" s="2" t="str">
        <f t="shared" si="0"/>
        <v>Elien Segers / Elektro J</v>
      </c>
      <c r="F12" s="26"/>
      <c r="G12" s="26">
        <v>15</v>
      </c>
      <c r="H12" s="25"/>
      <c r="I12" s="26">
        <v>5</v>
      </c>
      <c r="K12" s="1">
        <v>5</v>
      </c>
      <c r="L12" s="1">
        <v>5</v>
      </c>
      <c r="M12" s="27">
        <v>5</v>
      </c>
      <c r="N12" s="15">
        <f t="shared" si="1"/>
        <v>35</v>
      </c>
    </row>
    <row r="13" spans="1:14" s="1" customFormat="1" ht="15">
      <c r="A13" s="1" t="s">
        <v>50</v>
      </c>
      <c r="B13" s="2" t="s">
        <v>55</v>
      </c>
      <c r="C13" s="42" t="s">
        <v>48</v>
      </c>
      <c r="D13" s="2" t="str">
        <f t="shared" si="0"/>
        <v>Gautier Magnée / Al Moubarak de Croissart</v>
      </c>
      <c r="F13" s="26"/>
      <c r="G13" s="26">
        <v>7</v>
      </c>
      <c r="H13" s="25">
        <v>2</v>
      </c>
      <c r="I13" s="26">
        <v>4</v>
      </c>
      <c r="L13" s="1">
        <v>5</v>
      </c>
      <c r="M13" s="1">
        <v>4</v>
      </c>
      <c r="N13" s="96">
        <f t="shared" si="1"/>
        <v>22</v>
      </c>
    </row>
    <row r="14" spans="1:14" ht="15">
      <c r="A14" s="1" t="s">
        <v>50</v>
      </c>
      <c r="B14" s="2" t="s">
        <v>33</v>
      </c>
      <c r="C14" s="42" t="s">
        <v>48</v>
      </c>
      <c r="D14" s="2" t="str">
        <f t="shared" si="0"/>
        <v>Helene Henrotte / Al Moubarak de Croissart</v>
      </c>
      <c r="F14" s="26"/>
      <c r="G14" s="26">
        <v>7</v>
      </c>
      <c r="H14" s="25"/>
      <c r="I14" s="26"/>
      <c r="K14" s="1">
        <v>3</v>
      </c>
      <c r="M14" s="27"/>
      <c r="N14" s="15">
        <f t="shared" si="1"/>
        <v>10</v>
      </c>
    </row>
    <row r="15" spans="1:14" ht="15">
      <c r="A15" s="1" t="s">
        <v>50</v>
      </c>
      <c r="B15" s="2" t="s">
        <v>171</v>
      </c>
      <c r="C15" s="42" t="s">
        <v>144</v>
      </c>
      <c r="D15" s="2" t="str">
        <f t="shared" si="0"/>
        <v>Manon Hoornaert / Rastafiari</v>
      </c>
      <c r="E15" s="1">
        <v>5</v>
      </c>
      <c r="F15" s="35">
        <v>5</v>
      </c>
      <c r="G15" s="35">
        <v>5</v>
      </c>
      <c r="H15" s="25"/>
      <c r="I15" s="26"/>
      <c r="M15" s="27"/>
      <c r="N15" s="15">
        <f t="shared" si="1"/>
        <v>5</v>
      </c>
    </row>
    <row r="16" spans="1:14" ht="15">
      <c r="A16" s="1" t="s">
        <v>50</v>
      </c>
      <c r="B16" s="2" t="s">
        <v>51</v>
      </c>
      <c r="C16" s="42" t="s">
        <v>37</v>
      </c>
      <c r="D16" s="2" t="str">
        <f t="shared" si="0"/>
        <v>Pierre Hertoghe / Al Shariff de Croissart</v>
      </c>
      <c r="E16" s="1">
        <v>39</v>
      </c>
      <c r="F16" s="26">
        <v>62</v>
      </c>
      <c r="G16" s="26">
        <v>82</v>
      </c>
      <c r="H16" s="25">
        <v>3</v>
      </c>
      <c r="I16" s="26">
        <v>4</v>
      </c>
      <c r="L16" s="1">
        <v>5</v>
      </c>
      <c r="M16" s="27">
        <v>4</v>
      </c>
      <c r="N16" s="15">
        <f t="shared" si="1"/>
        <v>98</v>
      </c>
    </row>
    <row r="17" spans="1:14" ht="9" customHeight="1">
      <c r="A17" s="37"/>
      <c r="B17" s="38"/>
      <c r="C17" s="38"/>
      <c r="D17" s="39"/>
      <c r="E17" s="94"/>
      <c r="F17" s="40"/>
      <c r="G17" s="37"/>
      <c r="H17" s="39"/>
      <c r="I17" s="40"/>
      <c r="J17" s="40"/>
      <c r="K17" s="40"/>
      <c r="L17" s="40"/>
      <c r="M17" s="41"/>
      <c r="N17" s="37"/>
    </row>
    <row r="18" spans="1:14" ht="15">
      <c r="A18" s="1" t="s">
        <v>56</v>
      </c>
      <c r="B18" s="2" t="s">
        <v>91</v>
      </c>
      <c r="C18" s="42" t="s">
        <v>130</v>
      </c>
      <c r="D18" s="2" t="str">
        <f aca="true" t="shared" si="2" ref="D18:D24">B18&amp;" / "&amp;C18</f>
        <v>Annelieke Stoop / Ysabella F</v>
      </c>
      <c r="E18" s="1">
        <v>13</v>
      </c>
      <c r="F18" s="35">
        <v>13</v>
      </c>
      <c r="G18" s="35">
        <v>13</v>
      </c>
      <c r="H18" s="25"/>
      <c r="I18" s="26"/>
      <c r="N18" s="43">
        <f aca="true" t="shared" si="3" ref="N18:N24">SUM(F18:M18)</f>
        <v>26</v>
      </c>
    </row>
    <row r="19" spans="1:14" ht="15">
      <c r="A19" s="1" t="s">
        <v>56</v>
      </c>
      <c r="B19" s="2" t="s">
        <v>52</v>
      </c>
      <c r="C19" s="42" t="s">
        <v>24</v>
      </c>
      <c r="D19" s="2" t="str">
        <f t="shared" si="2"/>
        <v>Caroline Heraly / Bélisaire de Croissart</v>
      </c>
      <c r="E19" s="35">
        <v>16</v>
      </c>
      <c r="F19" s="26">
        <v>30</v>
      </c>
      <c r="G19" s="26">
        <v>35</v>
      </c>
      <c r="H19" s="25"/>
      <c r="I19" s="26"/>
      <c r="N19" s="43">
        <f t="shared" si="3"/>
        <v>65</v>
      </c>
    </row>
    <row r="20" spans="1:14" ht="15">
      <c r="A20" s="1" t="s">
        <v>56</v>
      </c>
      <c r="B20" s="2" t="s">
        <v>172</v>
      </c>
      <c r="C20" s="42" t="s">
        <v>173</v>
      </c>
      <c r="D20" s="2" t="str">
        <f t="shared" si="2"/>
        <v>Cinthe Swennen / Jewel Nabilis</v>
      </c>
      <c r="F20" s="26">
        <v>19</v>
      </c>
      <c r="G20" s="26">
        <v>19</v>
      </c>
      <c r="H20" s="25"/>
      <c r="I20" s="26"/>
      <c r="N20" s="43">
        <f t="shared" si="3"/>
        <v>38</v>
      </c>
    </row>
    <row r="21" spans="1:14" ht="15">
      <c r="A21" s="1" t="s">
        <v>56</v>
      </c>
      <c r="B21" s="2" t="s">
        <v>33</v>
      </c>
      <c r="C21" s="42" t="s">
        <v>48</v>
      </c>
      <c r="D21" s="2" t="str">
        <f t="shared" si="2"/>
        <v>Helene Henrotte / Al Moubarak de Croissart</v>
      </c>
      <c r="F21" s="26"/>
      <c r="G21" s="26"/>
      <c r="H21" s="25"/>
      <c r="I21" s="26"/>
      <c r="K21" s="1">
        <v>1</v>
      </c>
      <c r="M21" s="27"/>
      <c r="N21" s="15">
        <f>SUM(G21:M21)</f>
        <v>1</v>
      </c>
    </row>
    <row r="22" spans="1:14" s="1" customFormat="1" ht="15">
      <c r="A22" s="1" t="s">
        <v>56</v>
      </c>
      <c r="B22" s="2" t="s">
        <v>51</v>
      </c>
      <c r="C22" s="42" t="s">
        <v>37</v>
      </c>
      <c r="D22" s="2" t="str">
        <f t="shared" si="2"/>
        <v>Pierre Hertoghe / Al Shariff de Croissart</v>
      </c>
      <c r="E22" s="1">
        <v>35</v>
      </c>
      <c r="F22" s="26">
        <v>57</v>
      </c>
      <c r="G22" s="26">
        <v>75</v>
      </c>
      <c r="H22" s="25">
        <v>2</v>
      </c>
      <c r="I22" s="26">
        <v>5</v>
      </c>
      <c r="L22" s="1">
        <v>5</v>
      </c>
      <c r="M22" s="1">
        <v>4</v>
      </c>
      <c r="N22" s="43">
        <f t="shared" si="3"/>
        <v>148</v>
      </c>
    </row>
    <row r="23" spans="1:14" s="1" customFormat="1" ht="15">
      <c r="A23" s="1" t="s">
        <v>56</v>
      </c>
      <c r="B23" s="2" t="s">
        <v>53</v>
      </c>
      <c r="C23" s="42" t="s">
        <v>54</v>
      </c>
      <c r="D23" s="2" t="str">
        <f t="shared" si="2"/>
        <v>Elien Segers / Elektro J</v>
      </c>
      <c r="F23" s="26"/>
      <c r="G23" s="26">
        <v>15</v>
      </c>
      <c r="H23" s="25"/>
      <c r="I23" s="26">
        <v>5</v>
      </c>
      <c r="K23" s="1">
        <v>4</v>
      </c>
      <c r="L23" s="1">
        <v>4</v>
      </c>
      <c r="M23" s="1">
        <v>4</v>
      </c>
      <c r="N23" s="43">
        <f t="shared" si="3"/>
        <v>32</v>
      </c>
    </row>
    <row r="24" spans="1:14" s="1" customFormat="1" ht="15">
      <c r="A24" s="1" t="s">
        <v>56</v>
      </c>
      <c r="B24" s="2" t="s">
        <v>55</v>
      </c>
      <c r="C24" s="42" t="s">
        <v>48</v>
      </c>
      <c r="D24" s="2" t="str">
        <f t="shared" si="2"/>
        <v>Gautier Magnée / Al Moubarak de Croissart</v>
      </c>
      <c r="F24" s="26"/>
      <c r="G24" s="26">
        <v>18</v>
      </c>
      <c r="H24" s="25">
        <v>3</v>
      </c>
      <c r="I24" s="26">
        <v>5</v>
      </c>
      <c r="L24" s="1">
        <v>5</v>
      </c>
      <c r="M24" s="1">
        <v>4</v>
      </c>
      <c r="N24" s="43">
        <f t="shared" si="3"/>
        <v>35</v>
      </c>
    </row>
    <row r="25" spans="1:14" ht="9" customHeight="1">
      <c r="A25" s="37"/>
      <c r="B25" s="38"/>
      <c r="C25" s="38"/>
      <c r="D25" s="39"/>
      <c r="E25" s="37"/>
      <c r="F25" s="40"/>
      <c r="G25" s="37"/>
      <c r="H25" s="39"/>
      <c r="I25" s="40"/>
      <c r="J25" s="40"/>
      <c r="K25" s="40"/>
      <c r="L25" s="40"/>
      <c r="M25" s="41"/>
      <c r="N25" s="37"/>
    </row>
    <row r="26" spans="2:6" s="1" customFormat="1" ht="15">
      <c r="B26" s="2"/>
      <c r="C26" s="45"/>
      <c r="D26" s="2" t="str">
        <f aca="true" t="shared" si="4" ref="D26:D57">B26&amp;" / "&amp;C26</f>
        <v> / </v>
      </c>
      <c r="F26" s="26"/>
    </row>
    <row r="27" spans="2:6" s="1" customFormat="1" ht="15">
      <c r="B27" s="2"/>
      <c r="C27" s="45"/>
      <c r="D27" s="2" t="str">
        <f t="shared" si="4"/>
        <v> / </v>
      </c>
      <c r="F27" s="26"/>
    </row>
    <row r="28" spans="2:6" s="1" customFormat="1" ht="15">
      <c r="B28" s="2"/>
      <c r="C28" s="45"/>
      <c r="D28" s="2" t="str">
        <f t="shared" si="4"/>
        <v> / </v>
      </c>
      <c r="F28" s="26"/>
    </row>
    <row r="29" spans="2:6" s="1" customFormat="1" ht="15">
      <c r="B29" s="2"/>
      <c r="C29" s="45"/>
      <c r="D29" s="2" t="str">
        <f t="shared" si="4"/>
        <v> / </v>
      </c>
      <c r="F29" s="26"/>
    </row>
    <row r="30" spans="2:6" s="1" customFormat="1" ht="15">
      <c r="B30" s="2"/>
      <c r="C30" s="45"/>
      <c r="D30" s="2" t="str">
        <f t="shared" si="4"/>
        <v> / </v>
      </c>
      <c r="F30" s="26"/>
    </row>
    <row r="31" spans="2:6" s="1" customFormat="1" ht="15">
      <c r="B31" s="2"/>
      <c r="C31" s="45"/>
      <c r="D31" s="2" t="str">
        <f t="shared" si="4"/>
        <v> / </v>
      </c>
      <c r="F31" s="26"/>
    </row>
    <row r="32" spans="2:6" s="1" customFormat="1" ht="15">
      <c r="B32" s="2"/>
      <c r="C32" s="45"/>
      <c r="D32" s="2" t="str">
        <f t="shared" si="4"/>
        <v> / </v>
      </c>
      <c r="F32" s="26"/>
    </row>
    <row r="33" spans="2:6" s="1" customFormat="1" ht="15">
      <c r="B33" s="2"/>
      <c r="C33" s="45"/>
      <c r="D33" s="2" t="str">
        <f t="shared" si="4"/>
        <v> / </v>
      </c>
      <c r="F33" s="26"/>
    </row>
    <row r="34" spans="2:6" s="1" customFormat="1" ht="15">
      <c r="B34" s="2"/>
      <c r="C34" s="45"/>
      <c r="D34" s="2" t="str">
        <f t="shared" si="4"/>
        <v> / </v>
      </c>
      <c r="F34" s="26"/>
    </row>
    <row r="35" spans="2:6" s="1" customFormat="1" ht="15">
      <c r="B35" s="2"/>
      <c r="C35" s="45"/>
      <c r="D35" s="2" t="str">
        <f t="shared" si="4"/>
        <v> / </v>
      </c>
      <c r="F35" s="26"/>
    </row>
    <row r="36" spans="2:6" s="1" customFormat="1" ht="15">
      <c r="B36" s="2"/>
      <c r="C36" s="45"/>
      <c r="D36" s="2" t="str">
        <f t="shared" si="4"/>
        <v> / </v>
      </c>
      <c r="F36" s="26"/>
    </row>
    <row r="37" spans="2:6" s="1" customFormat="1" ht="15">
      <c r="B37" s="2"/>
      <c r="C37" s="45"/>
      <c r="D37" s="2" t="str">
        <f t="shared" si="4"/>
        <v> / </v>
      </c>
      <c r="F37" s="26"/>
    </row>
    <row r="38" spans="2:6" s="1" customFormat="1" ht="15">
      <c r="B38" s="2"/>
      <c r="C38" s="45"/>
      <c r="D38" s="2" t="str">
        <f t="shared" si="4"/>
        <v> / </v>
      </c>
      <c r="F38" s="26"/>
    </row>
    <row r="39" spans="2:6" s="1" customFormat="1" ht="15">
      <c r="B39" s="2"/>
      <c r="C39" s="45"/>
      <c r="D39" s="2" t="str">
        <f t="shared" si="4"/>
        <v> / </v>
      </c>
      <c r="F39" s="26"/>
    </row>
    <row r="40" spans="2:6" s="1" customFormat="1" ht="15">
      <c r="B40" s="2"/>
      <c r="C40" s="45"/>
      <c r="D40" s="2" t="str">
        <f t="shared" si="4"/>
        <v> / </v>
      </c>
      <c r="F40" s="26"/>
    </row>
    <row r="41" spans="2:6" s="1" customFormat="1" ht="15">
      <c r="B41" s="2"/>
      <c r="C41" s="45"/>
      <c r="D41" s="2" t="str">
        <f t="shared" si="4"/>
        <v> / </v>
      </c>
      <c r="F41" s="26"/>
    </row>
    <row r="42" spans="2:6" s="1" customFormat="1" ht="15">
      <c r="B42" s="2"/>
      <c r="C42" s="45"/>
      <c r="D42" s="2" t="str">
        <f t="shared" si="4"/>
        <v> / </v>
      </c>
      <c r="F42" s="26"/>
    </row>
    <row r="43" spans="2:6" s="1" customFormat="1" ht="15">
      <c r="B43" s="2"/>
      <c r="C43" s="45"/>
      <c r="D43" s="2" t="str">
        <f t="shared" si="4"/>
        <v> / </v>
      </c>
      <c r="F43" s="26"/>
    </row>
    <row r="44" spans="2:6" s="1" customFormat="1" ht="15">
      <c r="B44" s="2"/>
      <c r="C44" s="45"/>
      <c r="D44" s="2" t="str">
        <f t="shared" si="4"/>
        <v> / </v>
      </c>
      <c r="F44" s="26"/>
    </row>
    <row r="45" spans="2:6" s="1" customFormat="1" ht="15">
      <c r="B45" s="2"/>
      <c r="C45" s="45"/>
      <c r="D45" s="2" t="str">
        <f t="shared" si="4"/>
        <v> / </v>
      </c>
      <c r="F45" s="26"/>
    </row>
    <row r="46" spans="2:6" s="1" customFormat="1" ht="15">
      <c r="B46" s="2"/>
      <c r="C46" s="45"/>
      <c r="D46" s="2" t="str">
        <f t="shared" si="4"/>
        <v> / </v>
      </c>
      <c r="F46" s="26"/>
    </row>
    <row r="47" spans="2:6" s="1" customFormat="1" ht="15">
      <c r="B47" s="2"/>
      <c r="C47" s="45"/>
      <c r="D47" s="2" t="str">
        <f t="shared" si="4"/>
        <v> / </v>
      </c>
      <c r="F47" s="26"/>
    </row>
    <row r="48" spans="2:6" s="1" customFormat="1" ht="15">
      <c r="B48" s="2"/>
      <c r="C48" s="45"/>
      <c r="D48" s="2" t="str">
        <f t="shared" si="4"/>
        <v> / </v>
      </c>
      <c r="F48" s="26"/>
    </row>
    <row r="49" spans="2:6" s="1" customFormat="1" ht="15">
      <c r="B49" s="2"/>
      <c r="C49" s="45"/>
      <c r="D49" s="2" t="str">
        <f t="shared" si="4"/>
        <v> / </v>
      </c>
      <c r="F49" s="26"/>
    </row>
    <row r="50" spans="2:6" s="1" customFormat="1" ht="15">
      <c r="B50" s="2"/>
      <c r="C50" s="45"/>
      <c r="D50" s="2" t="str">
        <f t="shared" si="4"/>
        <v> / </v>
      </c>
      <c r="F50" s="26"/>
    </row>
    <row r="51" spans="2:6" s="1" customFormat="1" ht="15">
      <c r="B51" s="2"/>
      <c r="C51" s="45"/>
      <c r="D51" s="2" t="str">
        <f t="shared" si="4"/>
        <v> / </v>
      </c>
      <c r="F51" s="26"/>
    </row>
    <row r="52" spans="2:6" s="1" customFormat="1" ht="15">
      <c r="B52" s="2"/>
      <c r="C52" s="45"/>
      <c r="D52" s="2" t="str">
        <f t="shared" si="4"/>
        <v> / </v>
      </c>
      <c r="F52" s="26"/>
    </row>
    <row r="53" spans="2:6" s="1" customFormat="1" ht="15">
      <c r="B53" s="2"/>
      <c r="C53" s="45"/>
      <c r="D53" s="2" t="str">
        <f t="shared" si="4"/>
        <v> / </v>
      </c>
      <c r="F53" s="26"/>
    </row>
    <row r="54" spans="2:6" s="1" customFormat="1" ht="15">
      <c r="B54" s="2"/>
      <c r="C54" s="45"/>
      <c r="D54" s="2" t="str">
        <f t="shared" si="4"/>
        <v> / </v>
      </c>
      <c r="F54" s="26"/>
    </row>
    <row r="55" spans="2:6" s="1" customFormat="1" ht="15">
      <c r="B55" s="2"/>
      <c r="C55" s="45"/>
      <c r="D55" s="2" t="str">
        <f t="shared" si="4"/>
        <v> / </v>
      </c>
      <c r="F55" s="26"/>
    </row>
    <row r="56" spans="2:6" s="1" customFormat="1" ht="15">
      <c r="B56" s="2"/>
      <c r="C56" s="45"/>
      <c r="D56" s="2" t="str">
        <f t="shared" si="4"/>
        <v> / </v>
      </c>
      <c r="F56" s="26"/>
    </row>
    <row r="57" spans="2:6" s="1" customFormat="1" ht="15">
      <c r="B57" s="2"/>
      <c r="C57" s="45"/>
      <c r="D57" s="2" t="str">
        <f t="shared" si="4"/>
        <v> / </v>
      </c>
      <c r="F57" s="26"/>
    </row>
    <row r="58" spans="2:6" s="1" customFormat="1" ht="15">
      <c r="B58" s="2"/>
      <c r="C58" s="45"/>
      <c r="D58" s="2" t="str">
        <f aca="true" t="shared" si="5" ref="D58:D89">B58&amp;" / "&amp;C58</f>
        <v> / </v>
      </c>
      <c r="F58" s="26"/>
    </row>
    <row r="59" spans="2:6" s="1" customFormat="1" ht="15">
      <c r="B59" s="2"/>
      <c r="C59" s="45"/>
      <c r="D59" s="2" t="str">
        <f t="shared" si="5"/>
        <v> / </v>
      </c>
      <c r="F59" s="26"/>
    </row>
    <row r="60" spans="2:6" s="1" customFormat="1" ht="15">
      <c r="B60" s="2"/>
      <c r="C60" s="45"/>
      <c r="D60" s="2" t="str">
        <f t="shared" si="5"/>
        <v> / </v>
      </c>
      <c r="F60" s="26"/>
    </row>
    <row r="61" spans="2:6" s="1" customFormat="1" ht="15">
      <c r="B61" s="2"/>
      <c r="C61" s="45"/>
      <c r="D61" s="2" t="str">
        <f t="shared" si="5"/>
        <v> / </v>
      </c>
      <c r="F61" s="26"/>
    </row>
    <row r="62" spans="2:6" s="1" customFormat="1" ht="15">
      <c r="B62" s="2"/>
      <c r="C62" s="45"/>
      <c r="D62" s="2" t="str">
        <f t="shared" si="5"/>
        <v> / </v>
      </c>
      <c r="F62" s="26"/>
    </row>
    <row r="63" spans="2:6" s="1" customFormat="1" ht="15">
      <c r="B63" s="2"/>
      <c r="C63" s="45"/>
      <c r="D63" s="2" t="str">
        <f t="shared" si="5"/>
        <v> / </v>
      </c>
      <c r="F63" s="26"/>
    </row>
    <row r="64" spans="2:6" s="1" customFormat="1" ht="15">
      <c r="B64" s="2"/>
      <c r="C64" s="45"/>
      <c r="D64" s="2" t="str">
        <f t="shared" si="5"/>
        <v> / </v>
      </c>
      <c r="F64" s="26"/>
    </row>
    <row r="65" spans="2:6" s="1" customFormat="1" ht="15">
      <c r="B65" s="2"/>
      <c r="C65" s="45"/>
      <c r="D65" s="2" t="str">
        <f t="shared" si="5"/>
        <v> / </v>
      </c>
      <c r="F65" s="26"/>
    </row>
    <row r="66" spans="2:6" s="1" customFormat="1" ht="15">
      <c r="B66" s="2"/>
      <c r="C66" s="45"/>
      <c r="D66" s="2" t="str">
        <f t="shared" si="5"/>
        <v> / </v>
      </c>
      <c r="F66" s="26"/>
    </row>
    <row r="67" spans="2:6" s="1" customFormat="1" ht="15">
      <c r="B67" s="2"/>
      <c r="C67" s="45"/>
      <c r="D67" s="2" t="str">
        <f t="shared" si="5"/>
        <v> / </v>
      </c>
      <c r="F67" s="26"/>
    </row>
    <row r="68" spans="2:6" s="1" customFormat="1" ht="15">
      <c r="B68" s="2"/>
      <c r="C68" s="45"/>
      <c r="D68" s="2" t="str">
        <f t="shared" si="5"/>
        <v> / </v>
      </c>
      <c r="F68" s="26"/>
    </row>
    <row r="69" spans="2:6" s="1" customFormat="1" ht="15">
      <c r="B69" s="2"/>
      <c r="C69" s="45"/>
      <c r="D69" s="2" t="str">
        <f t="shared" si="5"/>
        <v> / </v>
      </c>
      <c r="F69" s="26"/>
    </row>
    <row r="70" spans="2:6" s="1" customFormat="1" ht="15">
      <c r="B70" s="2"/>
      <c r="C70" s="45"/>
      <c r="D70" s="2" t="str">
        <f t="shared" si="5"/>
        <v> / </v>
      </c>
      <c r="F70" s="26"/>
    </row>
    <row r="71" spans="2:6" s="1" customFormat="1" ht="15">
      <c r="B71" s="2"/>
      <c r="C71" s="45"/>
      <c r="D71" s="2" t="str">
        <f t="shared" si="5"/>
        <v> / </v>
      </c>
      <c r="F71" s="26"/>
    </row>
    <row r="72" spans="2:6" s="1" customFormat="1" ht="15">
      <c r="B72" s="2"/>
      <c r="C72" s="45"/>
      <c r="D72" s="2" t="str">
        <f t="shared" si="5"/>
        <v> / </v>
      </c>
      <c r="F72" s="26"/>
    </row>
    <row r="73" spans="2:6" s="1" customFormat="1" ht="15">
      <c r="B73" s="2"/>
      <c r="C73" s="45"/>
      <c r="D73" s="2" t="str">
        <f t="shared" si="5"/>
        <v> / </v>
      </c>
      <c r="F73" s="26"/>
    </row>
    <row r="74" spans="2:6" s="1" customFormat="1" ht="15">
      <c r="B74" s="2"/>
      <c r="C74" s="45"/>
      <c r="D74" s="2" t="str">
        <f t="shared" si="5"/>
        <v> / </v>
      </c>
      <c r="F74" s="26"/>
    </row>
    <row r="75" spans="2:6" s="1" customFormat="1" ht="15">
      <c r="B75" s="2"/>
      <c r="C75" s="45"/>
      <c r="D75" s="2" t="str">
        <f t="shared" si="5"/>
        <v> / </v>
      </c>
      <c r="F75" s="26"/>
    </row>
    <row r="76" spans="2:6" s="1" customFormat="1" ht="15">
      <c r="B76" s="2"/>
      <c r="C76" s="45"/>
      <c r="D76" s="2" t="str">
        <f t="shared" si="5"/>
        <v> / </v>
      </c>
      <c r="F76" s="26"/>
    </row>
    <row r="77" spans="2:6" s="1" customFormat="1" ht="15">
      <c r="B77" s="2"/>
      <c r="C77" s="45"/>
      <c r="D77" s="2" t="str">
        <f t="shared" si="5"/>
        <v> / </v>
      </c>
      <c r="F77" s="26"/>
    </row>
    <row r="78" spans="2:6" s="1" customFormat="1" ht="15">
      <c r="B78" s="2"/>
      <c r="C78" s="45"/>
      <c r="D78" s="2" t="str">
        <f t="shared" si="5"/>
        <v> / </v>
      </c>
      <c r="F78" s="26"/>
    </row>
    <row r="79" spans="2:6" s="1" customFormat="1" ht="15">
      <c r="B79" s="2"/>
      <c r="C79" s="45"/>
      <c r="D79" s="2" t="str">
        <f t="shared" si="5"/>
        <v> / </v>
      </c>
      <c r="F79" s="26"/>
    </row>
    <row r="80" spans="2:6" s="1" customFormat="1" ht="15">
      <c r="B80" s="2"/>
      <c r="C80" s="45"/>
      <c r="D80" s="2" t="str">
        <f t="shared" si="5"/>
        <v> / </v>
      </c>
      <c r="F80" s="26"/>
    </row>
    <row r="81" spans="2:6" s="1" customFormat="1" ht="15">
      <c r="B81" s="2"/>
      <c r="C81" s="45"/>
      <c r="D81" s="2" t="str">
        <f t="shared" si="5"/>
        <v> / </v>
      </c>
      <c r="F81" s="26"/>
    </row>
    <row r="82" spans="2:6" s="1" customFormat="1" ht="15">
      <c r="B82" s="2"/>
      <c r="C82" s="45"/>
      <c r="D82" s="2" t="str">
        <f t="shared" si="5"/>
        <v> / </v>
      </c>
      <c r="F82" s="26"/>
    </row>
    <row r="83" spans="2:6" s="1" customFormat="1" ht="15">
      <c r="B83" s="2"/>
      <c r="C83" s="45"/>
      <c r="D83" s="2" t="str">
        <f t="shared" si="5"/>
        <v> / </v>
      </c>
      <c r="F83" s="26"/>
    </row>
    <row r="84" spans="2:6" s="1" customFormat="1" ht="15">
      <c r="B84" s="2"/>
      <c r="C84" s="45"/>
      <c r="D84" s="2" t="str">
        <f t="shared" si="5"/>
        <v> / </v>
      </c>
      <c r="F84" s="26"/>
    </row>
    <row r="85" spans="2:6" s="1" customFormat="1" ht="15">
      <c r="B85" s="2"/>
      <c r="C85" s="45"/>
      <c r="D85" s="2" t="str">
        <f t="shared" si="5"/>
        <v> / </v>
      </c>
      <c r="F85" s="26"/>
    </row>
    <row r="86" spans="2:6" s="1" customFormat="1" ht="15">
      <c r="B86" s="2"/>
      <c r="C86" s="45"/>
      <c r="D86" s="2" t="str">
        <f t="shared" si="5"/>
        <v> / </v>
      </c>
      <c r="F86" s="26"/>
    </row>
    <row r="87" spans="2:6" s="1" customFormat="1" ht="15">
      <c r="B87" s="2"/>
      <c r="C87" s="45"/>
      <c r="D87" s="2" t="str">
        <f t="shared" si="5"/>
        <v> / </v>
      </c>
      <c r="F87" s="26"/>
    </row>
    <row r="88" spans="2:6" s="1" customFormat="1" ht="15">
      <c r="B88" s="2"/>
      <c r="C88" s="45"/>
      <c r="D88" s="2" t="str">
        <f t="shared" si="5"/>
        <v> / </v>
      </c>
      <c r="F88" s="26"/>
    </row>
    <row r="89" spans="2:4" s="1" customFormat="1" ht="15">
      <c r="B89" s="2"/>
      <c r="C89" s="45"/>
      <c r="D89" s="2" t="str">
        <f t="shared" si="5"/>
        <v> / </v>
      </c>
    </row>
    <row r="90" spans="2:4" s="1" customFormat="1" ht="15">
      <c r="B90" s="2"/>
      <c r="C90" s="45"/>
      <c r="D90" s="2" t="str">
        <f aca="true" t="shared" si="6" ref="D90:D121">B90&amp;" / "&amp;C90</f>
        <v> / </v>
      </c>
    </row>
    <row r="91" spans="2:4" s="1" customFormat="1" ht="15">
      <c r="B91" s="2"/>
      <c r="C91" s="45"/>
      <c r="D91" s="2" t="str">
        <f t="shared" si="6"/>
        <v> / </v>
      </c>
    </row>
    <row r="92" spans="2:4" s="1" customFormat="1" ht="15">
      <c r="B92" s="2"/>
      <c r="C92" s="45"/>
      <c r="D92" s="2" t="str">
        <f t="shared" si="6"/>
        <v> / </v>
      </c>
    </row>
    <row r="93" spans="2:4" s="1" customFormat="1" ht="15">
      <c r="B93" s="2"/>
      <c r="C93" s="45"/>
      <c r="D93" s="2" t="str">
        <f t="shared" si="6"/>
        <v> / </v>
      </c>
    </row>
    <row r="94" spans="2:4" s="1" customFormat="1" ht="15">
      <c r="B94" s="2"/>
      <c r="C94" s="45"/>
      <c r="D94" s="2" t="str">
        <f t="shared" si="6"/>
        <v> / </v>
      </c>
    </row>
    <row r="95" spans="2:4" s="1" customFormat="1" ht="15">
      <c r="B95" s="2"/>
      <c r="C95" s="45"/>
      <c r="D95" s="2" t="str">
        <f t="shared" si="6"/>
        <v> / </v>
      </c>
    </row>
    <row r="96" spans="2:4" s="1" customFormat="1" ht="15">
      <c r="B96" s="2"/>
      <c r="C96" s="45"/>
      <c r="D96" s="2" t="str">
        <f t="shared" si="6"/>
        <v> / </v>
      </c>
    </row>
    <row r="97" spans="2:4" s="1" customFormat="1" ht="15">
      <c r="B97" s="2"/>
      <c r="C97" s="45"/>
      <c r="D97" s="2" t="str">
        <f t="shared" si="6"/>
        <v> / </v>
      </c>
    </row>
    <row r="98" spans="2:4" s="1" customFormat="1" ht="15">
      <c r="B98" s="2"/>
      <c r="C98" s="45"/>
      <c r="D98" s="2" t="str">
        <f t="shared" si="6"/>
        <v> / </v>
      </c>
    </row>
    <row r="99" spans="2:4" s="1" customFormat="1" ht="15">
      <c r="B99" s="2"/>
      <c r="C99" s="45"/>
      <c r="D99" s="2" t="str">
        <f t="shared" si="6"/>
        <v> / </v>
      </c>
    </row>
    <row r="100" spans="2:4" s="1" customFormat="1" ht="15">
      <c r="B100" s="2"/>
      <c r="C100" s="45"/>
      <c r="D100" s="2" t="str">
        <f t="shared" si="6"/>
        <v> / </v>
      </c>
    </row>
    <row r="101" spans="2:4" s="1" customFormat="1" ht="15">
      <c r="B101" s="2"/>
      <c r="C101" s="45"/>
      <c r="D101" s="2" t="str">
        <f t="shared" si="6"/>
        <v> / </v>
      </c>
    </row>
    <row r="102" spans="2:4" s="1" customFormat="1" ht="15">
      <c r="B102" s="2"/>
      <c r="C102" s="45"/>
      <c r="D102" s="2" t="str">
        <f t="shared" si="6"/>
        <v> / </v>
      </c>
    </row>
    <row r="103" spans="2:4" s="1" customFormat="1" ht="15">
      <c r="B103" s="2"/>
      <c r="C103" s="45"/>
      <c r="D103" s="2" t="str">
        <f t="shared" si="6"/>
        <v> / </v>
      </c>
    </row>
    <row r="104" spans="2:4" s="1" customFormat="1" ht="15">
      <c r="B104" s="2"/>
      <c r="C104" s="45"/>
      <c r="D104" s="2" t="str">
        <f t="shared" si="6"/>
        <v> / </v>
      </c>
    </row>
    <row r="105" spans="2:4" s="1" customFormat="1" ht="15">
      <c r="B105" s="2"/>
      <c r="C105" s="45"/>
      <c r="D105" s="2" t="str">
        <f t="shared" si="6"/>
        <v> / </v>
      </c>
    </row>
    <row r="106" spans="2:4" s="1" customFormat="1" ht="15">
      <c r="B106" s="2"/>
      <c r="C106" s="45"/>
      <c r="D106" s="2" t="str">
        <f t="shared" si="6"/>
        <v> / </v>
      </c>
    </row>
    <row r="107" spans="2:4" s="1" customFormat="1" ht="15">
      <c r="B107" s="2"/>
      <c r="C107" s="45"/>
      <c r="D107" s="2" t="str">
        <f t="shared" si="6"/>
        <v> / </v>
      </c>
    </row>
    <row r="108" spans="2:4" s="1" customFormat="1" ht="15">
      <c r="B108" s="2"/>
      <c r="C108" s="45"/>
      <c r="D108" s="2" t="str">
        <f t="shared" si="6"/>
        <v> / </v>
      </c>
    </row>
    <row r="109" spans="2:4" s="1" customFormat="1" ht="15">
      <c r="B109" s="2"/>
      <c r="C109" s="45"/>
      <c r="D109" s="2" t="str">
        <f t="shared" si="6"/>
        <v> / </v>
      </c>
    </row>
    <row r="110" spans="2:4" s="1" customFormat="1" ht="15">
      <c r="B110" s="2"/>
      <c r="C110" s="45"/>
      <c r="D110" s="2" t="str">
        <f t="shared" si="6"/>
        <v> / </v>
      </c>
    </row>
    <row r="111" spans="2:4" s="1" customFormat="1" ht="15">
      <c r="B111" s="2"/>
      <c r="C111" s="45"/>
      <c r="D111" s="2" t="str">
        <f t="shared" si="6"/>
        <v> / </v>
      </c>
    </row>
    <row r="112" spans="2:4" s="1" customFormat="1" ht="15">
      <c r="B112" s="2"/>
      <c r="C112" s="45"/>
      <c r="D112" s="2" t="str">
        <f t="shared" si="6"/>
        <v> / </v>
      </c>
    </row>
    <row r="113" spans="2:4" s="1" customFormat="1" ht="15">
      <c r="B113" s="2"/>
      <c r="C113" s="45"/>
      <c r="D113" s="2" t="str">
        <f t="shared" si="6"/>
        <v> / </v>
      </c>
    </row>
    <row r="114" spans="2:4" s="1" customFormat="1" ht="15">
      <c r="B114" s="2"/>
      <c r="C114" s="45"/>
      <c r="D114" s="2" t="str">
        <f t="shared" si="6"/>
        <v> / </v>
      </c>
    </row>
    <row r="115" spans="2:4" s="1" customFormat="1" ht="15">
      <c r="B115" s="2"/>
      <c r="C115" s="45"/>
      <c r="D115" s="2" t="str">
        <f t="shared" si="6"/>
        <v> / </v>
      </c>
    </row>
    <row r="116" spans="2:4" s="1" customFormat="1" ht="15">
      <c r="B116" s="2"/>
      <c r="C116" s="45"/>
      <c r="D116" s="2" t="str">
        <f t="shared" si="6"/>
        <v> / </v>
      </c>
    </row>
    <row r="117" spans="2:4" s="1" customFormat="1" ht="15">
      <c r="B117" s="2"/>
      <c r="C117" s="45"/>
      <c r="D117" s="2" t="str">
        <f t="shared" si="6"/>
        <v> / </v>
      </c>
    </row>
    <row r="118" spans="2:4" s="1" customFormat="1" ht="15">
      <c r="B118" s="2"/>
      <c r="C118" s="45"/>
      <c r="D118" s="2" t="str">
        <f t="shared" si="6"/>
        <v> / </v>
      </c>
    </row>
    <row r="119" spans="2:4" s="1" customFormat="1" ht="15">
      <c r="B119" s="2"/>
      <c r="C119" s="45"/>
      <c r="D119" s="2" t="str">
        <f t="shared" si="6"/>
        <v> / </v>
      </c>
    </row>
    <row r="120" spans="2:4" s="1" customFormat="1" ht="15">
      <c r="B120" s="2"/>
      <c r="C120" s="45"/>
      <c r="D120" s="2" t="str">
        <f t="shared" si="6"/>
        <v> / </v>
      </c>
    </row>
    <row r="121" spans="2:4" s="1" customFormat="1" ht="15">
      <c r="B121" s="2"/>
      <c r="C121" s="45"/>
      <c r="D121" s="2" t="str">
        <f t="shared" si="6"/>
        <v> / </v>
      </c>
    </row>
    <row r="122" spans="2:4" s="1" customFormat="1" ht="15">
      <c r="B122" s="2"/>
      <c r="C122" s="45"/>
      <c r="D122" s="2" t="str">
        <f aca="true" t="shared" si="7" ref="D122:D153">B122&amp;" / "&amp;C122</f>
        <v> / </v>
      </c>
    </row>
    <row r="123" spans="2:4" s="1" customFormat="1" ht="15">
      <c r="B123" s="2"/>
      <c r="C123" s="45"/>
      <c r="D123" s="2" t="str">
        <f t="shared" si="7"/>
        <v> / </v>
      </c>
    </row>
    <row r="124" spans="2:4" s="1" customFormat="1" ht="15">
      <c r="B124" s="2"/>
      <c r="C124" s="45"/>
      <c r="D124" s="2" t="str">
        <f t="shared" si="7"/>
        <v> / </v>
      </c>
    </row>
    <row r="125" spans="2:4" s="1" customFormat="1" ht="15">
      <c r="B125" s="2"/>
      <c r="C125" s="45"/>
      <c r="D125" s="2" t="str">
        <f t="shared" si="7"/>
        <v> / </v>
      </c>
    </row>
    <row r="126" spans="2:4" s="1" customFormat="1" ht="15">
      <c r="B126" s="2"/>
      <c r="C126" s="45"/>
      <c r="D126" s="2" t="str">
        <f t="shared" si="7"/>
        <v> / </v>
      </c>
    </row>
    <row r="127" spans="2:4" s="1" customFormat="1" ht="15">
      <c r="B127" s="2"/>
      <c r="C127" s="45"/>
      <c r="D127" s="2" t="str">
        <f t="shared" si="7"/>
        <v> / </v>
      </c>
    </row>
    <row r="128" spans="2:4" s="1" customFormat="1" ht="15">
      <c r="B128" s="2"/>
      <c r="C128" s="45"/>
      <c r="D128" s="2" t="str">
        <f t="shared" si="7"/>
        <v> / </v>
      </c>
    </row>
    <row r="129" spans="2:4" s="1" customFormat="1" ht="15">
      <c r="B129" s="2"/>
      <c r="C129" s="45"/>
      <c r="D129" s="2" t="str">
        <f t="shared" si="7"/>
        <v> / </v>
      </c>
    </row>
    <row r="130" spans="2:4" s="1" customFormat="1" ht="15">
      <c r="B130" s="2"/>
      <c r="C130" s="45"/>
      <c r="D130" s="2" t="str">
        <f t="shared" si="7"/>
        <v> / </v>
      </c>
    </row>
    <row r="131" spans="2:4" s="1" customFormat="1" ht="15">
      <c r="B131" s="2"/>
      <c r="C131" s="45"/>
      <c r="D131" s="2" t="str">
        <f t="shared" si="7"/>
        <v> / </v>
      </c>
    </row>
    <row r="132" spans="2:4" s="1" customFormat="1" ht="15">
      <c r="B132" s="2"/>
      <c r="C132" s="45"/>
      <c r="D132" s="2" t="str">
        <f t="shared" si="7"/>
        <v> / </v>
      </c>
    </row>
    <row r="133" spans="2:4" s="1" customFormat="1" ht="15">
      <c r="B133" s="2"/>
      <c r="C133" s="45"/>
      <c r="D133" s="2" t="str">
        <f t="shared" si="7"/>
        <v> / </v>
      </c>
    </row>
    <row r="134" spans="2:4" s="1" customFormat="1" ht="15">
      <c r="B134" s="2"/>
      <c r="C134" s="45"/>
      <c r="D134" s="2" t="str">
        <f t="shared" si="7"/>
        <v> / </v>
      </c>
    </row>
    <row r="135" spans="2:4" s="1" customFormat="1" ht="15">
      <c r="B135" s="2"/>
      <c r="C135" s="45"/>
      <c r="D135" s="2" t="str">
        <f t="shared" si="7"/>
        <v> / </v>
      </c>
    </row>
    <row r="136" spans="2:4" s="1" customFormat="1" ht="15">
      <c r="B136" s="2"/>
      <c r="C136" s="45"/>
      <c r="D136" s="2" t="str">
        <f t="shared" si="7"/>
        <v> / </v>
      </c>
    </row>
    <row r="137" spans="2:4" s="1" customFormat="1" ht="15">
      <c r="B137" s="2"/>
      <c r="C137" s="45"/>
      <c r="D137" s="2" t="str">
        <f t="shared" si="7"/>
        <v> / </v>
      </c>
    </row>
    <row r="138" spans="2:4" s="1" customFormat="1" ht="15">
      <c r="B138" s="2"/>
      <c r="C138" s="45"/>
      <c r="D138" s="2" t="str">
        <f t="shared" si="7"/>
        <v> / </v>
      </c>
    </row>
    <row r="139" spans="2:4" s="1" customFormat="1" ht="15">
      <c r="B139" s="2"/>
      <c r="C139" s="45"/>
      <c r="D139" s="2" t="str">
        <f t="shared" si="7"/>
        <v> / </v>
      </c>
    </row>
    <row r="140" spans="2:4" s="1" customFormat="1" ht="15">
      <c r="B140" s="2"/>
      <c r="C140" s="45"/>
      <c r="D140" s="2" t="str">
        <f t="shared" si="7"/>
        <v> / </v>
      </c>
    </row>
    <row r="141" spans="2:4" s="1" customFormat="1" ht="15">
      <c r="B141" s="2"/>
      <c r="C141" s="45"/>
      <c r="D141" s="2" t="str">
        <f t="shared" si="7"/>
        <v> / </v>
      </c>
    </row>
    <row r="142" spans="2:4" s="1" customFormat="1" ht="15">
      <c r="B142" s="2"/>
      <c r="C142" s="45"/>
      <c r="D142" s="2" t="str">
        <f t="shared" si="7"/>
        <v> / </v>
      </c>
    </row>
    <row r="143" spans="2:4" s="1" customFormat="1" ht="15">
      <c r="B143" s="2"/>
      <c r="C143" s="45"/>
      <c r="D143" s="2" t="str">
        <f t="shared" si="7"/>
        <v> / </v>
      </c>
    </row>
    <row r="144" spans="2:4" s="1" customFormat="1" ht="15">
      <c r="B144" s="2"/>
      <c r="C144" s="45"/>
      <c r="D144" s="2" t="str">
        <f t="shared" si="7"/>
        <v> / </v>
      </c>
    </row>
    <row r="145" spans="2:4" s="1" customFormat="1" ht="15">
      <c r="B145" s="2"/>
      <c r="C145" s="45"/>
      <c r="D145" s="2" t="str">
        <f t="shared" si="7"/>
        <v> / </v>
      </c>
    </row>
    <row r="146" spans="2:4" s="1" customFormat="1" ht="15">
      <c r="B146" s="2"/>
      <c r="C146" s="45"/>
      <c r="D146" s="2" t="str">
        <f t="shared" si="7"/>
        <v> / </v>
      </c>
    </row>
    <row r="147" spans="2:4" s="1" customFormat="1" ht="15">
      <c r="B147" s="2"/>
      <c r="C147" s="45"/>
      <c r="D147" s="2" t="str">
        <f t="shared" si="7"/>
        <v> / </v>
      </c>
    </row>
    <row r="148" spans="2:4" s="1" customFormat="1" ht="15">
      <c r="B148" s="2"/>
      <c r="C148" s="45"/>
      <c r="D148" s="2" t="str">
        <f t="shared" si="7"/>
        <v> / </v>
      </c>
    </row>
    <row r="149" spans="2:4" s="1" customFormat="1" ht="15">
      <c r="B149" s="2"/>
      <c r="C149" s="45"/>
      <c r="D149" s="2" t="str">
        <f t="shared" si="7"/>
        <v> / </v>
      </c>
    </row>
    <row r="150" spans="2:4" s="1" customFormat="1" ht="15">
      <c r="B150" s="2"/>
      <c r="C150" s="45"/>
      <c r="D150" s="2" t="str">
        <f t="shared" si="7"/>
        <v> / </v>
      </c>
    </row>
    <row r="151" spans="2:4" s="1" customFormat="1" ht="15">
      <c r="B151" s="2"/>
      <c r="C151" s="45"/>
      <c r="D151" s="2" t="str">
        <f t="shared" si="7"/>
        <v> / </v>
      </c>
    </row>
    <row r="152" spans="2:4" s="1" customFormat="1" ht="15">
      <c r="B152" s="2"/>
      <c r="C152" s="45"/>
      <c r="D152" s="2" t="str">
        <f t="shared" si="7"/>
        <v> / </v>
      </c>
    </row>
    <row r="153" spans="2:4" s="1" customFormat="1" ht="15">
      <c r="B153" s="2"/>
      <c r="C153" s="45"/>
      <c r="D153" s="2" t="str">
        <f t="shared" si="7"/>
        <v> / </v>
      </c>
    </row>
    <row r="154" spans="2:4" s="1" customFormat="1" ht="15">
      <c r="B154" s="2"/>
      <c r="C154" s="45"/>
      <c r="D154" s="2" t="str">
        <f aca="true" t="shared" si="8" ref="D154:D185">B154&amp;" / "&amp;C154</f>
        <v> / </v>
      </c>
    </row>
    <row r="155" spans="2:4" s="1" customFormat="1" ht="15">
      <c r="B155" s="2"/>
      <c r="C155" s="45"/>
      <c r="D155" s="2" t="str">
        <f t="shared" si="8"/>
        <v> / </v>
      </c>
    </row>
    <row r="156" spans="2:4" s="1" customFormat="1" ht="15">
      <c r="B156" s="2"/>
      <c r="C156" s="45"/>
      <c r="D156" s="2" t="str">
        <f t="shared" si="8"/>
        <v> / </v>
      </c>
    </row>
    <row r="157" spans="2:4" s="1" customFormat="1" ht="15">
      <c r="B157" s="2"/>
      <c r="C157" s="45"/>
      <c r="D157" s="2" t="str">
        <f t="shared" si="8"/>
        <v> / </v>
      </c>
    </row>
    <row r="158" spans="2:4" s="1" customFormat="1" ht="15">
      <c r="B158" s="2"/>
      <c r="C158" s="45"/>
      <c r="D158" s="2" t="str">
        <f t="shared" si="8"/>
        <v> / </v>
      </c>
    </row>
    <row r="159" spans="2:4" s="1" customFormat="1" ht="15">
      <c r="B159" s="2"/>
      <c r="C159" s="45"/>
      <c r="D159" s="2" t="str">
        <f t="shared" si="8"/>
        <v> / </v>
      </c>
    </row>
    <row r="160" spans="2:4" s="1" customFormat="1" ht="15">
      <c r="B160" s="2"/>
      <c r="C160" s="45"/>
      <c r="D160" s="2" t="str">
        <f t="shared" si="8"/>
        <v> / </v>
      </c>
    </row>
    <row r="161" spans="2:4" s="1" customFormat="1" ht="15">
      <c r="B161" s="2"/>
      <c r="C161" s="45"/>
      <c r="D161" s="2" t="str">
        <f t="shared" si="8"/>
        <v> / </v>
      </c>
    </row>
    <row r="162" spans="2:4" s="1" customFormat="1" ht="15">
      <c r="B162" s="2"/>
      <c r="C162" s="45"/>
      <c r="D162" s="2" t="str">
        <f t="shared" si="8"/>
        <v> / </v>
      </c>
    </row>
    <row r="163" spans="2:4" s="1" customFormat="1" ht="15">
      <c r="B163" s="2"/>
      <c r="C163" s="45"/>
      <c r="D163" s="2" t="str">
        <f t="shared" si="8"/>
        <v> / </v>
      </c>
    </row>
    <row r="164" spans="2:4" s="1" customFormat="1" ht="15">
      <c r="B164" s="2"/>
      <c r="C164" s="45"/>
      <c r="D164" s="2" t="str">
        <f t="shared" si="8"/>
        <v> / </v>
      </c>
    </row>
    <row r="165" spans="2:4" s="1" customFormat="1" ht="15">
      <c r="B165" s="2"/>
      <c r="C165" s="45"/>
      <c r="D165" s="2" t="str">
        <f t="shared" si="8"/>
        <v> / </v>
      </c>
    </row>
    <row r="166" spans="2:4" s="1" customFormat="1" ht="15">
      <c r="B166" s="2"/>
      <c r="C166" s="45"/>
      <c r="D166" s="2" t="str">
        <f t="shared" si="8"/>
        <v> / </v>
      </c>
    </row>
    <row r="167" spans="2:4" s="1" customFormat="1" ht="15">
      <c r="B167" s="2"/>
      <c r="C167" s="45"/>
      <c r="D167" s="2" t="str">
        <f t="shared" si="8"/>
        <v> / </v>
      </c>
    </row>
    <row r="168" spans="2:4" s="1" customFormat="1" ht="15">
      <c r="B168" s="2"/>
      <c r="C168" s="45"/>
      <c r="D168" s="2" t="str">
        <f t="shared" si="8"/>
        <v> / </v>
      </c>
    </row>
    <row r="169" spans="2:4" s="1" customFormat="1" ht="15">
      <c r="B169" s="2"/>
      <c r="C169" s="45"/>
      <c r="D169" s="2" t="str">
        <f t="shared" si="8"/>
        <v> / </v>
      </c>
    </row>
    <row r="170" spans="2:4" s="1" customFormat="1" ht="15">
      <c r="B170" s="2"/>
      <c r="C170" s="45"/>
      <c r="D170" s="2" t="str">
        <f t="shared" si="8"/>
        <v> / </v>
      </c>
    </row>
    <row r="171" spans="2:4" s="1" customFormat="1" ht="15">
      <c r="B171" s="2"/>
      <c r="C171" s="45"/>
      <c r="D171" s="2" t="str">
        <f t="shared" si="8"/>
        <v> / </v>
      </c>
    </row>
    <row r="172" spans="2:4" s="1" customFormat="1" ht="15">
      <c r="B172" s="2"/>
      <c r="C172" s="45"/>
      <c r="D172" s="2" t="str">
        <f t="shared" si="8"/>
        <v> / </v>
      </c>
    </row>
    <row r="173" spans="2:4" s="1" customFormat="1" ht="15">
      <c r="B173" s="2"/>
      <c r="C173" s="45"/>
      <c r="D173" s="2" t="str">
        <f t="shared" si="8"/>
        <v> / </v>
      </c>
    </row>
    <row r="174" spans="2:4" s="1" customFormat="1" ht="15">
      <c r="B174" s="2"/>
      <c r="C174" s="45"/>
      <c r="D174" s="2" t="str">
        <f t="shared" si="8"/>
        <v> / </v>
      </c>
    </row>
    <row r="175" spans="2:4" s="1" customFormat="1" ht="15">
      <c r="B175" s="2"/>
      <c r="C175" s="45"/>
      <c r="D175" s="2" t="str">
        <f t="shared" si="8"/>
        <v> / </v>
      </c>
    </row>
    <row r="176" spans="2:4" s="1" customFormat="1" ht="15">
      <c r="B176" s="2"/>
      <c r="C176" s="45"/>
      <c r="D176" s="2" t="str">
        <f t="shared" si="8"/>
        <v> / </v>
      </c>
    </row>
    <row r="177" spans="2:4" s="1" customFormat="1" ht="15">
      <c r="B177" s="2"/>
      <c r="C177" s="45"/>
      <c r="D177" s="2" t="str">
        <f t="shared" si="8"/>
        <v> / </v>
      </c>
    </row>
    <row r="178" spans="2:4" s="1" customFormat="1" ht="15">
      <c r="B178" s="2"/>
      <c r="C178" s="45"/>
      <c r="D178" s="2" t="str">
        <f t="shared" si="8"/>
        <v> / </v>
      </c>
    </row>
    <row r="179" spans="2:4" s="1" customFormat="1" ht="15">
      <c r="B179" s="2"/>
      <c r="C179" s="45"/>
      <c r="D179" s="2" t="str">
        <f t="shared" si="8"/>
        <v> / </v>
      </c>
    </row>
    <row r="180" spans="2:4" s="1" customFormat="1" ht="15">
      <c r="B180" s="2"/>
      <c r="C180" s="45"/>
      <c r="D180" s="2" t="str">
        <f t="shared" si="8"/>
        <v> / </v>
      </c>
    </row>
    <row r="181" spans="2:4" s="1" customFormat="1" ht="15">
      <c r="B181" s="2"/>
      <c r="C181" s="45"/>
      <c r="D181" s="2" t="str">
        <f t="shared" si="8"/>
        <v> / </v>
      </c>
    </row>
    <row r="182" spans="2:4" s="1" customFormat="1" ht="15">
      <c r="B182" s="2"/>
      <c r="C182" s="45"/>
      <c r="D182" s="2" t="str">
        <f t="shared" si="8"/>
        <v> / </v>
      </c>
    </row>
    <row r="183" spans="2:4" s="1" customFormat="1" ht="15">
      <c r="B183" s="2"/>
      <c r="C183" s="45"/>
      <c r="D183" s="2" t="str">
        <f t="shared" si="8"/>
        <v> / </v>
      </c>
    </row>
    <row r="184" spans="2:4" s="1" customFormat="1" ht="15">
      <c r="B184" s="2"/>
      <c r="C184" s="45"/>
      <c r="D184" s="2" t="str">
        <f t="shared" si="8"/>
        <v> / </v>
      </c>
    </row>
    <row r="185" spans="2:4" s="1" customFormat="1" ht="15">
      <c r="B185" s="2"/>
      <c r="C185" s="45"/>
      <c r="D185" s="2" t="str">
        <f t="shared" si="8"/>
        <v> / </v>
      </c>
    </row>
    <row r="186" spans="2:4" s="1" customFormat="1" ht="15">
      <c r="B186" s="2"/>
      <c r="C186" s="45"/>
      <c r="D186" s="2" t="str">
        <f>B186&amp;" / "&amp;C186</f>
        <v> / </v>
      </c>
    </row>
    <row r="187" spans="2:4" s="1" customFormat="1" ht="15">
      <c r="B187" s="2"/>
      <c r="C187" s="45"/>
      <c r="D187" s="2" t="str">
        <f>B187&amp;" / "&amp;C187</f>
        <v> / </v>
      </c>
    </row>
  </sheetData>
  <sheetProtection selectLockedCells="1" selectUnlockedCells="1"/>
  <mergeCells count="1">
    <mergeCell ref="A1:C4"/>
  </mergeCells>
  <conditionalFormatting sqref="H7:I9 H18:I20 H11:I16 H22:I24">
    <cfRule type="cellIs" priority="54" dxfId="5" operator="equal" stopIfTrue="1">
      <formula>$E$1</formula>
    </cfRule>
    <cfRule type="cellIs" priority="55" dxfId="5" operator="equal" stopIfTrue="1">
      <formula>"""0"""</formula>
    </cfRule>
  </conditionalFormatting>
  <conditionalFormatting sqref="N7:N9 N11:N20 N22:N25">
    <cfRule type="cellIs" priority="58" dxfId="2" operator="greaterThan" stopIfTrue="1">
      <formula>$E$2</formula>
    </cfRule>
  </conditionalFormatting>
  <conditionalFormatting sqref="H10:I10">
    <cfRule type="cellIs" priority="4" dxfId="5" operator="equal" stopIfTrue="1">
      <formula>$E$1</formula>
    </cfRule>
    <cfRule type="cellIs" priority="5" dxfId="5" operator="equal" stopIfTrue="1">
      <formula>"""0"""</formula>
    </cfRule>
  </conditionalFormatting>
  <conditionalFormatting sqref="N10">
    <cfRule type="cellIs" priority="6" dxfId="2" operator="greaterThan" stopIfTrue="1">
      <formula>$E$2</formula>
    </cfRule>
  </conditionalFormatting>
  <conditionalFormatting sqref="H21:I21">
    <cfRule type="cellIs" priority="1" dxfId="5" operator="equal" stopIfTrue="1">
      <formula>$E$1</formula>
    </cfRule>
    <cfRule type="cellIs" priority="2" dxfId="5" operator="equal" stopIfTrue="1">
      <formula>"""0"""</formula>
    </cfRule>
  </conditionalFormatting>
  <conditionalFormatting sqref="N21">
    <cfRule type="cellIs" priority="3" dxfId="2" operator="greaterThan" stopIfTrue="1">
      <formula>$E$2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17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15" sqref="M15"/>
    </sheetView>
  </sheetViews>
  <sheetFormatPr defaultColWidth="8.7109375" defaultRowHeight="12.75"/>
  <cols>
    <col min="1" max="1" width="5.8515625" style="1" customWidth="1"/>
    <col min="2" max="2" width="23.57421875" style="2" customWidth="1"/>
    <col min="3" max="3" width="26.421875" style="2" customWidth="1"/>
    <col min="4" max="4" width="0" style="2" hidden="1" customWidth="1"/>
    <col min="5" max="5" width="10.00390625" style="1" customWidth="1"/>
    <col min="6" max="8" width="9.140625" style="1" customWidth="1"/>
    <col min="9" max="9" width="10.28125" style="1" customWidth="1"/>
    <col min="10" max="14" width="9.140625" style="1" customWidth="1"/>
    <col min="15" max="16384" width="8.7109375" style="2" customWidth="1"/>
  </cols>
  <sheetData>
    <row r="1" spans="1:14" ht="15" customHeight="1">
      <c r="A1" s="155" t="s">
        <v>87</v>
      </c>
      <c r="B1" s="155"/>
      <c r="C1" s="155"/>
      <c r="E1" s="28">
        <v>0</v>
      </c>
      <c r="F1" s="97" t="s">
        <v>88</v>
      </c>
      <c r="G1" s="97"/>
      <c r="H1" s="97"/>
      <c r="I1" s="97"/>
      <c r="J1" s="97"/>
      <c r="K1" s="97"/>
      <c r="L1" s="97"/>
      <c r="M1" s="97"/>
      <c r="N1" s="97"/>
    </row>
    <row r="2" spans="1:14" s="3" customFormat="1" ht="15" customHeight="1">
      <c r="A2" s="155"/>
      <c r="B2" s="155"/>
      <c r="C2" s="155"/>
      <c r="E2" s="29">
        <v>19</v>
      </c>
      <c r="F2" s="98" t="s">
        <v>89</v>
      </c>
      <c r="G2" s="98"/>
      <c r="H2" s="98"/>
      <c r="I2" s="98"/>
      <c r="J2" s="98"/>
      <c r="K2" s="98"/>
      <c r="L2" s="98"/>
      <c r="M2" s="98"/>
      <c r="N2" s="98"/>
    </row>
    <row r="3" spans="1:14" s="3" customFormat="1" ht="15" customHeight="1">
      <c r="A3" s="155"/>
      <c r="B3" s="155"/>
      <c r="C3" s="155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3" customFormat="1" ht="15" customHeight="1">
      <c r="A4" s="155"/>
      <c r="B4" s="155"/>
      <c r="C4" s="155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s="3" customFormat="1" ht="15" customHeight="1">
      <c r="A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0" customFormat="1" ht="15">
      <c r="A6" s="5" t="s">
        <v>0</v>
      </c>
      <c r="B6" s="6" t="s">
        <v>1</v>
      </c>
      <c r="C6" s="6" t="s">
        <v>2</v>
      </c>
      <c r="D6" s="7" t="s">
        <v>3</v>
      </c>
      <c r="E6" s="32">
        <v>2015</v>
      </c>
      <c r="F6" s="32">
        <v>2016</v>
      </c>
      <c r="G6" s="33">
        <v>2017</v>
      </c>
      <c r="H6" s="8" t="s">
        <v>4</v>
      </c>
      <c r="I6" s="8" t="s">
        <v>7</v>
      </c>
      <c r="J6" s="8" t="s">
        <v>5</v>
      </c>
      <c r="K6" s="8" t="s">
        <v>6</v>
      </c>
      <c r="L6" s="8" t="s">
        <v>228</v>
      </c>
      <c r="M6" s="8" t="s">
        <v>8</v>
      </c>
      <c r="N6" s="9">
        <v>2018</v>
      </c>
    </row>
    <row r="7" spans="1:14" ht="15">
      <c r="A7" s="1" t="s">
        <v>57</v>
      </c>
      <c r="B7" s="2" t="s">
        <v>55</v>
      </c>
      <c r="C7" s="42" t="s">
        <v>58</v>
      </c>
      <c r="D7" s="2" t="str">
        <f>B7&amp;" / "&amp;C7</f>
        <v>Gautier Magnée / Al Shaday de Croissart</v>
      </c>
      <c r="F7" s="26">
        <v>18</v>
      </c>
      <c r="G7" s="26">
        <v>42</v>
      </c>
      <c r="H7" s="25">
        <v>1</v>
      </c>
      <c r="I7" s="1">
        <v>5</v>
      </c>
      <c r="L7" s="1">
        <v>5</v>
      </c>
      <c r="M7" s="26">
        <v>4</v>
      </c>
      <c r="N7" s="96">
        <f>SUM(G7:M7)</f>
        <v>57</v>
      </c>
    </row>
    <row r="8" spans="1:14" ht="15">
      <c r="A8" s="1" t="s">
        <v>57</v>
      </c>
      <c r="B8" s="2" t="s">
        <v>15</v>
      </c>
      <c r="C8" s="42" t="s">
        <v>59</v>
      </c>
      <c r="D8" s="2" t="str">
        <f>B8&amp;" / "&amp;C8</f>
        <v>Isabelle Vanpeteghem / Bajazet de Croissart</v>
      </c>
      <c r="F8" s="26">
        <v>23</v>
      </c>
      <c r="G8" s="26">
        <v>33</v>
      </c>
      <c r="H8" s="25">
        <v>2</v>
      </c>
      <c r="I8" s="1">
        <v>4</v>
      </c>
      <c r="J8" s="1">
        <v>2</v>
      </c>
      <c r="K8" s="1">
        <v>4</v>
      </c>
      <c r="L8" s="1">
        <v>4</v>
      </c>
      <c r="M8" s="26">
        <v>2</v>
      </c>
      <c r="N8" s="96">
        <f aca="true" t="shared" si="0" ref="N8:N13">SUM(G8:M8)</f>
        <v>51</v>
      </c>
    </row>
    <row r="9" spans="1:14" ht="15">
      <c r="A9" s="1" t="s">
        <v>57</v>
      </c>
      <c r="B9" s="2" t="s">
        <v>51</v>
      </c>
      <c r="C9" s="42" t="s">
        <v>47</v>
      </c>
      <c r="D9" s="2" t="str">
        <f>B9&amp;" / "&amp;C9</f>
        <v>Pierre Hertoghe / Krystl Gucci</v>
      </c>
      <c r="F9" s="26"/>
      <c r="G9" s="26">
        <v>9</v>
      </c>
      <c r="H9" s="25">
        <v>1</v>
      </c>
      <c r="I9" s="1">
        <v>3</v>
      </c>
      <c r="J9" s="1">
        <v>2</v>
      </c>
      <c r="L9" s="1">
        <v>3</v>
      </c>
      <c r="M9" s="26">
        <v>1</v>
      </c>
      <c r="N9" s="96">
        <f t="shared" si="0"/>
        <v>19</v>
      </c>
    </row>
    <row r="10" spans="1:14" ht="9" customHeight="1">
      <c r="A10" s="37"/>
      <c r="B10" s="38"/>
      <c r="C10" s="38"/>
      <c r="D10" s="39"/>
      <c r="E10" s="94"/>
      <c r="F10" s="40"/>
      <c r="G10" s="37"/>
      <c r="H10" s="39"/>
      <c r="I10" s="40"/>
      <c r="J10" s="40"/>
      <c r="K10" s="40"/>
      <c r="L10" s="40"/>
      <c r="M10" s="40"/>
      <c r="N10" s="94"/>
    </row>
    <row r="11" spans="1:14" ht="15">
      <c r="A11" s="1" t="s">
        <v>60</v>
      </c>
      <c r="B11" s="2" t="s">
        <v>55</v>
      </c>
      <c r="C11" s="42" t="s">
        <v>58</v>
      </c>
      <c r="D11" s="2" t="str">
        <f>B11&amp;" / "&amp;C11</f>
        <v>Gautier Magnée / Al Shaday de Croissart</v>
      </c>
      <c r="F11" s="26">
        <v>19</v>
      </c>
      <c r="G11" s="26">
        <v>40</v>
      </c>
      <c r="H11" s="25">
        <v>1</v>
      </c>
      <c r="I11" s="1">
        <v>5</v>
      </c>
      <c r="L11" s="1">
        <v>4</v>
      </c>
      <c r="M11" s="1">
        <v>2</v>
      </c>
      <c r="N11" s="96">
        <f t="shared" si="0"/>
        <v>52</v>
      </c>
    </row>
    <row r="12" spans="1:14" ht="15">
      <c r="A12" s="1" t="s">
        <v>60</v>
      </c>
      <c r="B12" s="2" t="s">
        <v>15</v>
      </c>
      <c r="C12" s="42" t="s">
        <v>59</v>
      </c>
      <c r="D12" s="2" t="str">
        <f>B12&amp;" / "&amp;C12</f>
        <v>Isabelle Vanpeteghem / Bajazet de Croissart</v>
      </c>
      <c r="F12" s="26">
        <v>23</v>
      </c>
      <c r="G12" s="26">
        <v>36</v>
      </c>
      <c r="H12" s="25">
        <f>SUMIF(Lichtaart!$D$96:$D$97,'N3'!D12,Lichtaart!$H$96:$H$97)</f>
        <v>0</v>
      </c>
      <c r="J12" s="1">
        <v>2</v>
      </c>
      <c r="N12" s="96">
        <f t="shared" si="0"/>
        <v>38</v>
      </c>
    </row>
    <row r="13" spans="1:14" ht="15">
      <c r="A13" s="1" t="s">
        <v>60</v>
      </c>
      <c r="B13" s="2" t="s">
        <v>61</v>
      </c>
      <c r="C13" s="42" t="s">
        <v>62</v>
      </c>
      <c r="F13" s="26"/>
      <c r="G13" s="26">
        <v>1</v>
      </c>
      <c r="H13" s="25"/>
      <c r="M13" s="26"/>
      <c r="N13" s="96">
        <f t="shared" si="0"/>
        <v>1</v>
      </c>
    </row>
    <row r="14" spans="1:14" ht="15">
      <c r="A14" s="1" t="s">
        <v>60</v>
      </c>
      <c r="B14" s="2" t="s">
        <v>51</v>
      </c>
      <c r="C14" s="42" t="s">
        <v>47</v>
      </c>
      <c r="D14" s="2" t="str">
        <f>B14&amp;" / "&amp;C14</f>
        <v>Pierre Hertoghe / Krystl Gucci</v>
      </c>
      <c r="F14" s="26"/>
      <c r="G14" s="26"/>
      <c r="H14" s="25">
        <v>1</v>
      </c>
      <c r="I14" s="1">
        <v>4</v>
      </c>
      <c r="J14" s="1">
        <v>2</v>
      </c>
      <c r="M14" s="26">
        <v>2</v>
      </c>
      <c r="N14" s="96">
        <f>SUM(G14:M14)</f>
        <v>9</v>
      </c>
    </row>
    <row r="15" spans="1:14" ht="9" customHeight="1">
      <c r="A15" s="37"/>
      <c r="B15" s="38"/>
      <c r="C15" s="38"/>
      <c r="D15" s="39"/>
      <c r="E15" s="94"/>
      <c r="F15" s="40"/>
      <c r="G15" s="37"/>
      <c r="H15" s="39"/>
      <c r="I15" s="40"/>
      <c r="J15" s="40"/>
      <c r="K15" s="40"/>
      <c r="L15" s="40"/>
      <c r="M15" s="40"/>
      <c r="N15" s="94"/>
    </row>
    <row r="16" spans="2:14" s="1" customFormat="1" ht="15">
      <c r="B16" s="2"/>
      <c r="C16" s="100"/>
      <c r="D16" s="2" t="str">
        <f aca="true" t="shared" si="1" ref="D16:D47">B16&amp;" / "&amp;C16</f>
        <v> / </v>
      </c>
      <c r="F16" s="26"/>
      <c r="G16" s="89"/>
      <c r="N16" s="91"/>
    </row>
    <row r="17" spans="2:14" s="1" customFormat="1" ht="15">
      <c r="B17" s="2"/>
      <c r="C17" s="100"/>
      <c r="D17" s="2" t="str">
        <f t="shared" si="1"/>
        <v> / </v>
      </c>
      <c r="G17" s="89"/>
      <c r="N17" s="91"/>
    </row>
    <row r="18" spans="2:4" s="1" customFormat="1" ht="15">
      <c r="B18" s="2"/>
      <c r="C18" s="45"/>
      <c r="D18" s="2" t="str">
        <f t="shared" si="1"/>
        <v> / </v>
      </c>
    </row>
    <row r="19" spans="2:4" s="1" customFormat="1" ht="15">
      <c r="B19" s="2"/>
      <c r="C19" s="45"/>
      <c r="D19" s="2" t="str">
        <f t="shared" si="1"/>
        <v> / </v>
      </c>
    </row>
    <row r="20" spans="2:4" s="1" customFormat="1" ht="15">
      <c r="B20" s="2"/>
      <c r="C20" s="45"/>
      <c r="D20" s="2" t="str">
        <f t="shared" si="1"/>
        <v> / </v>
      </c>
    </row>
    <row r="21" spans="2:4" s="1" customFormat="1" ht="15">
      <c r="B21" s="2"/>
      <c r="C21" s="45"/>
      <c r="D21" s="2" t="str">
        <f t="shared" si="1"/>
        <v> / </v>
      </c>
    </row>
    <row r="22" spans="2:4" s="1" customFormat="1" ht="15">
      <c r="B22" s="2"/>
      <c r="C22" s="45"/>
      <c r="D22" s="2" t="str">
        <f t="shared" si="1"/>
        <v> / </v>
      </c>
    </row>
    <row r="23" spans="2:4" s="1" customFormat="1" ht="15">
      <c r="B23" s="2"/>
      <c r="C23" s="45"/>
      <c r="D23" s="2" t="str">
        <f t="shared" si="1"/>
        <v> / </v>
      </c>
    </row>
    <row r="24" spans="2:4" s="1" customFormat="1" ht="15">
      <c r="B24" s="2"/>
      <c r="C24" s="45"/>
      <c r="D24" s="2" t="str">
        <f t="shared" si="1"/>
        <v> / </v>
      </c>
    </row>
    <row r="25" spans="2:4" s="1" customFormat="1" ht="15">
      <c r="B25" s="2"/>
      <c r="C25" s="45"/>
      <c r="D25" s="2" t="str">
        <f t="shared" si="1"/>
        <v> / </v>
      </c>
    </row>
    <row r="26" spans="2:4" s="1" customFormat="1" ht="15">
      <c r="B26" s="2"/>
      <c r="C26" s="45"/>
      <c r="D26" s="2" t="str">
        <f t="shared" si="1"/>
        <v> / </v>
      </c>
    </row>
    <row r="27" spans="2:4" s="1" customFormat="1" ht="15">
      <c r="B27" s="2"/>
      <c r="C27" s="45"/>
      <c r="D27" s="2" t="str">
        <f t="shared" si="1"/>
        <v> / </v>
      </c>
    </row>
    <row r="28" spans="2:4" s="1" customFormat="1" ht="15">
      <c r="B28" s="2"/>
      <c r="C28" s="45"/>
      <c r="D28" s="2" t="str">
        <f t="shared" si="1"/>
        <v> / </v>
      </c>
    </row>
    <row r="29" spans="2:4" s="1" customFormat="1" ht="15">
      <c r="B29" s="2"/>
      <c r="C29" s="45"/>
      <c r="D29" s="2" t="str">
        <f t="shared" si="1"/>
        <v> / </v>
      </c>
    </row>
    <row r="30" spans="2:4" s="1" customFormat="1" ht="15">
      <c r="B30" s="2"/>
      <c r="C30" s="45"/>
      <c r="D30" s="2" t="str">
        <f t="shared" si="1"/>
        <v> / </v>
      </c>
    </row>
    <row r="31" spans="2:4" s="1" customFormat="1" ht="15">
      <c r="B31" s="2"/>
      <c r="C31" s="45"/>
      <c r="D31" s="2" t="str">
        <f t="shared" si="1"/>
        <v> / </v>
      </c>
    </row>
    <row r="32" spans="2:4" s="1" customFormat="1" ht="15">
      <c r="B32" s="2"/>
      <c r="C32" s="45"/>
      <c r="D32" s="2" t="str">
        <f t="shared" si="1"/>
        <v> / </v>
      </c>
    </row>
    <row r="33" spans="2:4" s="1" customFormat="1" ht="15">
      <c r="B33" s="2"/>
      <c r="C33" s="45"/>
      <c r="D33" s="2" t="str">
        <f t="shared" si="1"/>
        <v> / </v>
      </c>
    </row>
    <row r="34" spans="2:4" s="1" customFormat="1" ht="15">
      <c r="B34" s="2"/>
      <c r="C34" s="45"/>
      <c r="D34" s="2" t="str">
        <f t="shared" si="1"/>
        <v> / </v>
      </c>
    </row>
    <row r="35" spans="2:4" s="1" customFormat="1" ht="15">
      <c r="B35" s="2"/>
      <c r="C35" s="45"/>
      <c r="D35" s="2" t="str">
        <f t="shared" si="1"/>
        <v> / </v>
      </c>
    </row>
    <row r="36" spans="2:4" s="1" customFormat="1" ht="15">
      <c r="B36" s="2"/>
      <c r="C36" s="45"/>
      <c r="D36" s="2" t="str">
        <f t="shared" si="1"/>
        <v> / </v>
      </c>
    </row>
    <row r="37" spans="2:4" s="1" customFormat="1" ht="15">
      <c r="B37" s="2"/>
      <c r="C37" s="45"/>
      <c r="D37" s="2" t="str">
        <f t="shared" si="1"/>
        <v> / </v>
      </c>
    </row>
    <row r="38" spans="2:4" s="1" customFormat="1" ht="15">
      <c r="B38" s="2"/>
      <c r="C38" s="45"/>
      <c r="D38" s="2" t="str">
        <f t="shared" si="1"/>
        <v> / </v>
      </c>
    </row>
    <row r="39" spans="2:4" s="1" customFormat="1" ht="15">
      <c r="B39" s="2"/>
      <c r="C39" s="45"/>
      <c r="D39" s="2" t="str">
        <f t="shared" si="1"/>
        <v> / </v>
      </c>
    </row>
    <row r="40" spans="2:4" s="1" customFormat="1" ht="15">
      <c r="B40" s="2"/>
      <c r="C40" s="45"/>
      <c r="D40" s="2" t="str">
        <f t="shared" si="1"/>
        <v> / </v>
      </c>
    </row>
    <row r="41" spans="2:4" s="1" customFormat="1" ht="15">
      <c r="B41" s="2"/>
      <c r="C41" s="45"/>
      <c r="D41" s="2" t="str">
        <f t="shared" si="1"/>
        <v> / </v>
      </c>
    </row>
    <row r="42" spans="2:4" s="1" customFormat="1" ht="15">
      <c r="B42" s="2"/>
      <c r="C42" s="45"/>
      <c r="D42" s="2" t="str">
        <f t="shared" si="1"/>
        <v> / </v>
      </c>
    </row>
    <row r="43" spans="2:4" s="1" customFormat="1" ht="15">
      <c r="B43" s="2"/>
      <c r="C43" s="45"/>
      <c r="D43" s="2" t="str">
        <f t="shared" si="1"/>
        <v> / </v>
      </c>
    </row>
    <row r="44" spans="2:4" s="1" customFormat="1" ht="15">
      <c r="B44" s="2"/>
      <c r="C44" s="45"/>
      <c r="D44" s="2" t="str">
        <f t="shared" si="1"/>
        <v> / </v>
      </c>
    </row>
    <row r="45" spans="2:4" s="1" customFormat="1" ht="15">
      <c r="B45" s="2"/>
      <c r="C45" s="45"/>
      <c r="D45" s="2" t="str">
        <f t="shared" si="1"/>
        <v> / </v>
      </c>
    </row>
    <row r="46" spans="2:4" s="1" customFormat="1" ht="15">
      <c r="B46" s="2"/>
      <c r="C46" s="45"/>
      <c r="D46" s="2" t="str">
        <f t="shared" si="1"/>
        <v> / </v>
      </c>
    </row>
    <row r="47" spans="2:4" s="1" customFormat="1" ht="15">
      <c r="B47" s="2"/>
      <c r="C47" s="45"/>
      <c r="D47" s="2" t="str">
        <f t="shared" si="1"/>
        <v> / </v>
      </c>
    </row>
    <row r="48" spans="2:4" s="1" customFormat="1" ht="15">
      <c r="B48" s="2"/>
      <c r="C48" s="45"/>
      <c r="D48" s="2" t="str">
        <f aca="true" t="shared" si="2" ref="D48:D79">B48&amp;" / "&amp;C48</f>
        <v> / </v>
      </c>
    </row>
    <row r="49" spans="2:4" s="1" customFormat="1" ht="15">
      <c r="B49" s="2"/>
      <c r="C49" s="45"/>
      <c r="D49" s="2" t="str">
        <f t="shared" si="2"/>
        <v> / </v>
      </c>
    </row>
    <row r="50" spans="2:4" s="1" customFormat="1" ht="15">
      <c r="B50" s="2"/>
      <c r="C50" s="45"/>
      <c r="D50" s="2" t="str">
        <f t="shared" si="2"/>
        <v> / </v>
      </c>
    </row>
    <row r="51" spans="2:4" s="1" customFormat="1" ht="15">
      <c r="B51" s="2"/>
      <c r="C51" s="45"/>
      <c r="D51" s="2" t="str">
        <f t="shared" si="2"/>
        <v> / </v>
      </c>
    </row>
    <row r="52" spans="2:4" s="1" customFormat="1" ht="15">
      <c r="B52" s="2"/>
      <c r="C52" s="45"/>
      <c r="D52" s="2" t="str">
        <f t="shared" si="2"/>
        <v> / </v>
      </c>
    </row>
    <row r="53" spans="2:4" s="1" customFormat="1" ht="15">
      <c r="B53" s="2"/>
      <c r="C53" s="45"/>
      <c r="D53" s="2" t="str">
        <f t="shared" si="2"/>
        <v> / </v>
      </c>
    </row>
    <row r="54" spans="2:4" s="1" customFormat="1" ht="15">
      <c r="B54" s="2"/>
      <c r="C54" s="45"/>
      <c r="D54" s="2" t="str">
        <f t="shared" si="2"/>
        <v> / </v>
      </c>
    </row>
    <row r="55" spans="2:4" s="1" customFormat="1" ht="15">
      <c r="B55" s="2"/>
      <c r="C55" s="45"/>
      <c r="D55" s="2" t="str">
        <f t="shared" si="2"/>
        <v> / </v>
      </c>
    </row>
    <row r="56" spans="2:4" s="1" customFormat="1" ht="15">
      <c r="B56" s="2"/>
      <c r="C56" s="45"/>
      <c r="D56" s="2" t="str">
        <f t="shared" si="2"/>
        <v> / </v>
      </c>
    </row>
    <row r="57" spans="2:4" s="1" customFormat="1" ht="15">
      <c r="B57" s="2"/>
      <c r="C57" s="45"/>
      <c r="D57" s="2" t="str">
        <f t="shared" si="2"/>
        <v> / </v>
      </c>
    </row>
    <row r="58" spans="2:4" s="1" customFormat="1" ht="15">
      <c r="B58" s="2"/>
      <c r="C58" s="45"/>
      <c r="D58" s="2" t="str">
        <f t="shared" si="2"/>
        <v> / </v>
      </c>
    </row>
    <row r="59" spans="2:4" s="1" customFormat="1" ht="15">
      <c r="B59" s="2"/>
      <c r="C59" s="45"/>
      <c r="D59" s="2" t="str">
        <f t="shared" si="2"/>
        <v> / </v>
      </c>
    </row>
    <row r="60" spans="2:4" s="1" customFormat="1" ht="15">
      <c r="B60" s="2"/>
      <c r="C60" s="45"/>
      <c r="D60" s="2" t="str">
        <f t="shared" si="2"/>
        <v> / </v>
      </c>
    </row>
    <row r="61" spans="2:4" s="1" customFormat="1" ht="15">
      <c r="B61" s="2"/>
      <c r="C61" s="45"/>
      <c r="D61" s="2" t="str">
        <f t="shared" si="2"/>
        <v> / </v>
      </c>
    </row>
    <row r="62" spans="2:4" s="1" customFormat="1" ht="15">
      <c r="B62" s="2"/>
      <c r="C62" s="45"/>
      <c r="D62" s="2" t="str">
        <f t="shared" si="2"/>
        <v> / </v>
      </c>
    </row>
    <row r="63" spans="2:4" s="1" customFormat="1" ht="15">
      <c r="B63" s="2"/>
      <c r="C63" s="45"/>
      <c r="D63" s="2" t="str">
        <f t="shared" si="2"/>
        <v> / </v>
      </c>
    </row>
    <row r="64" spans="2:4" s="1" customFormat="1" ht="15">
      <c r="B64" s="2"/>
      <c r="C64" s="45"/>
      <c r="D64" s="2" t="str">
        <f t="shared" si="2"/>
        <v> / </v>
      </c>
    </row>
    <row r="65" spans="2:4" s="1" customFormat="1" ht="15">
      <c r="B65" s="2"/>
      <c r="C65" s="45"/>
      <c r="D65" s="2" t="str">
        <f t="shared" si="2"/>
        <v> / </v>
      </c>
    </row>
    <row r="66" spans="2:4" s="1" customFormat="1" ht="15">
      <c r="B66" s="2"/>
      <c r="C66" s="45"/>
      <c r="D66" s="2" t="str">
        <f t="shared" si="2"/>
        <v> / </v>
      </c>
    </row>
    <row r="67" spans="2:4" s="1" customFormat="1" ht="15">
      <c r="B67" s="2"/>
      <c r="C67" s="45"/>
      <c r="D67" s="2" t="str">
        <f t="shared" si="2"/>
        <v> / </v>
      </c>
    </row>
    <row r="68" spans="2:4" s="1" customFormat="1" ht="15">
      <c r="B68" s="2"/>
      <c r="C68" s="45"/>
      <c r="D68" s="2" t="str">
        <f t="shared" si="2"/>
        <v> / </v>
      </c>
    </row>
    <row r="69" spans="2:4" s="1" customFormat="1" ht="15">
      <c r="B69" s="2"/>
      <c r="C69" s="45"/>
      <c r="D69" s="2" t="str">
        <f t="shared" si="2"/>
        <v> / </v>
      </c>
    </row>
    <row r="70" spans="2:4" s="1" customFormat="1" ht="15">
      <c r="B70" s="2"/>
      <c r="C70" s="45"/>
      <c r="D70" s="2" t="str">
        <f t="shared" si="2"/>
        <v> / </v>
      </c>
    </row>
    <row r="71" spans="2:4" s="1" customFormat="1" ht="15">
      <c r="B71" s="2"/>
      <c r="C71" s="45"/>
      <c r="D71" s="2" t="str">
        <f t="shared" si="2"/>
        <v> / </v>
      </c>
    </row>
    <row r="72" spans="2:4" s="1" customFormat="1" ht="15">
      <c r="B72" s="2"/>
      <c r="C72" s="45"/>
      <c r="D72" s="2" t="str">
        <f t="shared" si="2"/>
        <v> / </v>
      </c>
    </row>
    <row r="73" spans="2:4" s="1" customFormat="1" ht="15">
      <c r="B73" s="2"/>
      <c r="C73" s="45"/>
      <c r="D73" s="2" t="str">
        <f t="shared" si="2"/>
        <v> / </v>
      </c>
    </row>
    <row r="74" spans="2:4" s="1" customFormat="1" ht="15">
      <c r="B74" s="2"/>
      <c r="C74" s="45"/>
      <c r="D74" s="2" t="str">
        <f t="shared" si="2"/>
        <v> / </v>
      </c>
    </row>
    <row r="75" spans="2:4" s="1" customFormat="1" ht="15">
      <c r="B75" s="2"/>
      <c r="C75" s="45"/>
      <c r="D75" s="2" t="str">
        <f t="shared" si="2"/>
        <v> / </v>
      </c>
    </row>
    <row r="76" spans="2:4" s="1" customFormat="1" ht="15">
      <c r="B76" s="2"/>
      <c r="C76" s="45"/>
      <c r="D76" s="2" t="str">
        <f t="shared" si="2"/>
        <v> / </v>
      </c>
    </row>
    <row r="77" spans="2:4" s="1" customFormat="1" ht="15">
      <c r="B77" s="2"/>
      <c r="C77" s="45"/>
      <c r="D77" s="2" t="str">
        <f t="shared" si="2"/>
        <v> / </v>
      </c>
    </row>
    <row r="78" spans="2:4" s="1" customFormat="1" ht="15">
      <c r="B78" s="2"/>
      <c r="C78" s="45"/>
      <c r="D78" s="2" t="str">
        <f t="shared" si="2"/>
        <v> / </v>
      </c>
    </row>
    <row r="79" spans="2:4" s="1" customFormat="1" ht="15">
      <c r="B79" s="2"/>
      <c r="C79" s="45"/>
      <c r="D79" s="2" t="str">
        <f t="shared" si="2"/>
        <v> / </v>
      </c>
    </row>
    <row r="80" spans="2:4" s="1" customFormat="1" ht="15">
      <c r="B80" s="2"/>
      <c r="C80" s="45"/>
      <c r="D80" s="2" t="str">
        <f aca="true" t="shared" si="3" ref="D80:D111">B80&amp;" / "&amp;C80</f>
        <v> / </v>
      </c>
    </row>
    <row r="81" spans="2:4" s="1" customFormat="1" ht="15">
      <c r="B81" s="2"/>
      <c r="C81" s="45"/>
      <c r="D81" s="2" t="str">
        <f t="shared" si="3"/>
        <v> / </v>
      </c>
    </row>
    <row r="82" spans="2:4" s="1" customFormat="1" ht="15">
      <c r="B82" s="2"/>
      <c r="C82" s="45"/>
      <c r="D82" s="2" t="str">
        <f t="shared" si="3"/>
        <v> / </v>
      </c>
    </row>
    <row r="83" spans="2:4" s="1" customFormat="1" ht="15">
      <c r="B83" s="2"/>
      <c r="C83" s="45"/>
      <c r="D83" s="2" t="str">
        <f t="shared" si="3"/>
        <v> / </v>
      </c>
    </row>
    <row r="84" spans="2:4" s="1" customFormat="1" ht="15">
      <c r="B84" s="2"/>
      <c r="C84" s="45"/>
      <c r="D84" s="2" t="str">
        <f t="shared" si="3"/>
        <v> / </v>
      </c>
    </row>
    <row r="85" spans="2:4" s="1" customFormat="1" ht="15">
      <c r="B85" s="2"/>
      <c r="C85" s="45"/>
      <c r="D85" s="2" t="str">
        <f t="shared" si="3"/>
        <v> / </v>
      </c>
    </row>
    <row r="86" spans="2:4" s="1" customFormat="1" ht="15">
      <c r="B86" s="2"/>
      <c r="C86" s="45"/>
      <c r="D86" s="2" t="str">
        <f t="shared" si="3"/>
        <v> / </v>
      </c>
    </row>
    <row r="87" spans="2:4" s="1" customFormat="1" ht="15">
      <c r="B87" s="2"/>
      <c r="C87" s="45"/>
      <c r="D87" s="2" t="str">
        <f t="shared" si="3"/>
        <v> / </v>
      </c>
    </row>
    <row r="88" spans="2:4" s="1" customFormat="1" ht="15">
      <c r="B88" s="2"/>
      <c r="C88" s="45"/>
      <c r="D88" s="2" t="str">
        <f t="shared" si="3"/>
        <v> / </v>
      </c>
    </row>
    <row r="89" spans="2:4" s="1" customFormat="1" ht="15">
      <c r="B89" s="2"/>
      <c r="C89" s="45"/>
      <c r="D89" s="2" t="str">
        <f t="shared" si="3"/>
        <v> / </v>
      </c>
    </row>
    <row r="90" spans="2:4" s="1" customFormat="1" ht="15">
      <c r="B90" s="2"/>
      <c r="C90" s="45"/>
      <c r="D90" s="2" t="str">
        <f t="shared" si="3"/>
        <v> / </v>
      </c>
    </row>
    <row r="91" spans="2:4" s="1" customFormat="1" ht="15">
      <c r="B91" s="2"/>
      <c r="C91" s="45"/>
      <c r="D91" s="2" t="str">
        <f t="shared" si="3"/>
        <v> / </v>
      </c>
    </row>
    <row r="92" spans="2:4" s="1" customFormat="1" ht="15">
      <c r="B92" s="2"/>
      <c r="C92" s="45"/>
      <c r="D92" s="2" t="str">
        <f t="shared" si="3"/>
        <v> / </v>
      </c>
    </row>
    <row r="93" spans="2:4" s="1" customFormat="1" ht="15">
      <c r="B93" s="2"/>
      <c r="C93" s="45"/>
      <c r="D93" s="2" t="str">
        <f t="shared" si="3"/>
        <v> / </v>
      </c>
    </row>
    <row r="94" spans="2:4" s="1" customFormat="1" ht="15">
      <c r="B94" s="2"/>
      <c r="C94" s="45"/>
      <c r="D94" s="2" t="str">
        <f t="shared" si="3"/>
        <v> / </v>
      </c>
    </row>
    <row r="95" spans="2:4" s="1" customFormat="1" ht="15">
      <c r="B95" s="2"/>
      <c r="C95" s="45"/>
      <c r="D95" s="2" t="str">
        <f t="shared" si="3"/>
        <v> / </v>
      </c>
    </row>
    <row r="96" spans="2:4" s="1" customFormat="1" ht="15">
      <c r="B96" s="2"/>
      <c r="C96" s="45"/>
      <c r="D96" s="2" t="str">
        <f t="shared" si="3"/>
        <v> / </v>
      </c>
    </row>
    <row r="97" spans="2:4" s="1" customFormat="1" ht="15">
      <c r="B97" s="2"/>
      <c r="C97" s="45"/>
      <c r="D97" s="2" t="str">
        <f t="shared" si="3"/>
        <v> / </v>
      </c>
    </row>
    <row r="98" spans="2:4" s="1" customFormat="1" ht="15">
      <c r="B98" s="2"/>
      <c r="C98" s="45"/>
      <c r="D98" s="2" t="str">
        <f t="shared" si="3"/>
        <v> / </v>
      </c>
    </row>
    <row r="99" spans="2:4" s="1" customFormat="1" ht="15">
      <c r="B99" s="2"/>
      <c r="C99" s="45"/>
      <c r="D99" s="2" t="str">
        <f t="shared" si="3"/>
        <v> / </v>
      </c>
    </row>
    <row r="100" spans="2:4" s="1" customFormat="1" ht="15">
      <c r="B100" s="2"/>
      <c r="C100" s="45"/>
      <c r="D100" s="2" t="str">
        <f t="shared" si="3"/>
        <v> / </v>
      </c>
    </row>
    <row r="101" spans="2:4" s="1" customFormat="1" ht="15">
      <c r="B101" s="2"/>
      <c r="C101" s="45"/>
      <c r="D101" s="2" t="str">
        <f t="shared" si="3"/>
        <v> / </v>
      </c>
    </row>
    <row r="102" spans="2:4" s="1" customFormat="1" ht="15">
      <c r="B102" s="2"/>
      <c r="C102" s="45"/>
      <c r="D102" s="2" t="str">
        <f t="shared" si="3"/>
        <v> / </v>
      </c>
    </row>
    <row r="103" spans="2:4" s="1" customFormat="1" ht="15">
      <c r="B103" s="2"/>
      <c r="C103" s="45"/>
      <c r="D103" s="2" t="str">
        <f t="shared" si="3"/>
        <v> / </v>
      </c>
    </row>
    <row r="104" spans="2:4" s="1" customFormat="1" ht="15">
      <c r="B104" s="2"/>
      <c r="C104" s="45"/>
      <c r="D104" s="2" t="str">
        <f t="shared" si="3"/>
        <v> / </v>
      </c>
    </row>
    <row r="105" spans="2:4" s="1" customFormat="1" ht="15">
      <c r="B105" s="2"/>
      <c r="C105" s="45"/>
      <c r="D105" s="2" t="str">
        <f t="shared" si="3"/>
        <v> / </v>
      </c>
    </row>
    <row r="106" spans="2:4" s="1" customFormat="1" ht="15">
      <c r="B106" s="2"/>
      <c r="C106" s="45"/>
      <c r="D106" s="2" t="str">
        <f t="shared" si="3"/>
        <v> / </v>
      </c>
    </row>
    <row r="107" spans="2:4" s="1" customFormat="1" ht="15">
      <c r="B107" s="2"/>
      <c r="C107" s="45"/>
      <c r="D107" s="2" t="str">
        <f t="shared" si="3"/>
        <v> / </v>
      </c>
    </row>
    <row r="108" spans="2:4" s="1" customFormat="1" ht="15">
      <c r="B108" s="2"/>
      <c r="C108" s="45"/>
      <c r="D108" s="2" t="str">
        <f t="shared" si="3"/>
        <v> / </v>
      </c>
    </row>
    <row r="109" spans="2:4" s="1" customFormat="1" ht="15">
      <c r="B109" s="2"/>
      <c r="C109" s="45"/>
      <c r="D109" s="2" t="str">
        <f t="shared" si="3"/>
        <v> / </v>
      </c>
    </row>
    <row r="110" spans="2:4" s="1" customFormat="1" ht="15">
      <c r="B110" s="2"/>
      <c r="C110" s="45"/>
      <c r="D110" s="2" t="str">
        <f t="shared" si="3"/>
        <v> / </v>
      </c>
    </row>
    <row r="111" spans="2:4" s="1" customFormat="1" ht="15">
      <c r="B111" s="2"/>
      <c r="C111" s="45"/>
      <c r="D111" s="2" t="str">
        <f t="shared" si="3"/>
        <v> / </v>
      </c>
    </row>
    <row r="112" spans="2:4" s="1" customFormat="1" ht="15">
      <c r="B112" s="2"/>
      <c r="C112" s="45"/>
      <c r="D112" s="2" t="str">
        <f aca="true" t="shared" si="4" ref="D112:D143">B112&amp;" / "&amp;C112</f>
        <v> / </v>
      </c>
    </row>
    <row r="113" spans="2:4" s="1" customFormat="1" ht="15">
      <c r="B113" s="2"/>
      <c r="C113" s="45"/>
      <c r="D113" s="2" t="str">
        <f t="shared" si="4"/>
        <v> / </v>
      </c>
    </row>
    <row r="114" spans="2:4" s="1" customFormat="1" ht="15">
      <c r="B114" s="2"/>
      <c r="C114" s="45"/>
      <c r="D114" s="2" t="str">
        <f t="shared" si="4"/>
        <v> / </v>
      </c>
    </row>
    <row r="115" spans="2:4" s="1" customFormat="1" ht="15">
      <c r="B115" s="2"/>
      <c r="C115" s="45"/>
      <c r="D115" s="2" t="str">
        <f t="shared" si="4"/>
        <v> / </v>
      </c>
    </row>
    <row r="116" spans="2:4" s="1" customFormat="1" ht="15">
      <c r="B116" s="2"/>
      <c r="C116" s="45"/>
      <c r="D116" s="2" t="str">
        <f t="shared" si="4"/>
        <v> / </v>
      </c>
    </row>
    <row r="117" spans="2:4" s="1" customFormat="1" ht="15">
      <c r="B117" s="2"/>
      <c r="C117" s="45"/>
      <c r="D117" s="2" t="str">
        <f t="shared" si="4"/>
        <v> / </v>
      </c>
    </row>
    <row r="118" spans="2:4" s="1" customFormat="1" ht="15">
      <c r="B118" s="2"/>
      <c r="C118" s="45"/>
      <c r="D118" s="2" t="str">
        <f t="shared" si="4"/>
        <v> / </v>
      </c>
    </row>
    <row r="119" spans="2:4" s="1" customFormat="1" ht="15">
      <c r="B119" s="2"/>
      <c r="C119" s="45"/>
      <c r="D119" s="2" t="str">
        <f t="shared" si="4"/>
        <v> / </v>
      </c>
    </row>
    <row r="120" spans="2:4" s="1" customFormat="1" ht="15">
      <c r="B120" s="2"/>
      <c r="C120" s="45"/>
      <c r="D120" s="2" t="str">
        <f t="shared" si="4"/>
        <v> / </v>
      </c>
    </row>
    <row r="121" spans="2:4" s="1" customFormat="1" ht="15">
      <c r="B121" s="2"/>
      <c r="C121" s="45"/>
      <c r="D121" s="2" t="str">
        <f t="shared" si="4"/>
        <v> / </v>
      </c>
    </row>
    <row r="122" spans="2:4" s="1" customFormat="1" ht="15">
      <c r="B122" s="2"/>
      <c r="C122" s="45"/>
      <c r="D122" s="2" t="str">
        <f t="shared" si="4"/>
        <v> / </v>
      </c>
    </row>
    <row r="123" spans="2:4" s="1" customFormat="1" ht="15">
      <c r="B123" s="2"/>
      <c r="C123" s="45"/>
      <c r="D123" s="2" t="str">
        <f t="shared" si="4"/>
        <v> / </v>
      </c>
    </row>
    <row r="124" spans="2:4" s="1" customFormat="1" ht="15">
      <c r="B124" s="2"/>
      <c r="C124" s="45"/>
      <c r="D124" s="2" t="str">
        <f t="shared" si="4"/>
        <v> / </v>
      </c>
    </row>
    <row r="125" spans="2:4" s="1" customFormat="1" ht="15">
      <c r="B125" s="2"/>
      <c r="C125" s="45"/>
      <c r="D125" s="2" t="str">
        <f t="shared" si="4"/>
        <v> / </v>
      </c>
    </row>
    <row r="126" spans="2:4" s="1" customFormat="1" ht="15">
      <c r="B126" s="2"/>
      <c r="C126" s="45"/>
      <c r="D126" s="2" t="str">
        <f t="shared" si="4"/>
        <v> / </v>
      </c>
    </row>
    <row r="127" spans="2:4" s="1" customFormat="1" ht="15">
      <c r="B127" s="2"/>
      <c r="C127" s="45"/>
      <c r="D127" s="2" t="str">
        <f t="shared" si="4"/>
        <v> / </v>
      </c>
    </row>
    <row r="128" spans="2:4" s="1" customFormat="1" ht="15">
      <c r="B128" s="2"/>
      <c r="C128" s="45"/>
      <c r="D128" s="2" t="str">
        <f t="shared" si="4"/>
        <v> / </v>
      </c>
    </row>
    <row r="129" spans="2:4" s="1" customFormat="1" ht="15">
      <c r="B129" s="2"/>
      <c r="C129" s="45"/>
      <c r="D129" s="2" t="str">
        <f t="shared" si="4"/>
        <v> / </v>
      </c>
    </row>
    <row r="130" spans="2:4" s="1" customFormat="1" ht="15">
      <c r="B130" s="2"/>
      <c r="C130" s="45"/>
      <c r="D130" s="2" t="str">
        <f t="shared" si="4"/>
        <v> / </v>
      </c>
    </row>
    <row r="131" spans="2:4" s="1" customFormat="1" ht="15">
      <c r="B131" s="2"/>
      <c r="C131" s="45"/>
      <c r="D131" s="2" t="str">
        <f t="shared" si="4"/>
        <v> / </v>
      </c>
    </row>
    <row r="132" spans="2:4" s="1" customFormat="1" ht="15">
      <c r="B132" s="2"/>
      <c r="C132" s="45"/>
      <c r="D132" s="2" t="str">
        <f t="shared" si="4"/>
        <v> / </v>
      </c>
    </row>
    <row r="133" spans="2:4" s="1" customFormat="1" ht="15">
      <c r="B133" s="2"/>
      <c r="C133" s="45"/>
      <c r="D133" s="2" t="str">
        <f t="shared" si="4"/>
        <v> / </v>
      </c>
    </row>
    <row r="134" spans="2:4" s="1" customFormat="1" ht="15">
      <c r="B134" s="2"/>
      <c r="C134" s="45"/>
      <c r="D134" s="2" t="str">
        <f t="shared" si="4"/>
        <v> / </v>
      </c>
    </row>
    <row r="135" spans="2:4" s="1" customFormat="1" ht="15">
      <c r="B135" s="2"/>
      <c r="C135" s="45"/>
      <c r="D135" s="2" t="str">
        <f t="shared" si="4"/>
        <v> / </v>
      </c>
    </row>
    <row r="136" spans="2:4" s="1" customFormat="1" ht="15">
      <c r="B136" s="2"/>
      <c r="C136" s="45"/>
      <c r="D136" s="2" t="str">
        <f t="shared" si="4"/>
        <v> / </v>
      </c>
    </row>
    <row r="137" spans="2:4" s="1" customFormat="1" ht="15">
      <c r="B137" s="2"/>
      <c r="C137" s="45"/>
      <c r="D137" s="2" t="str">
        <f t="shared" si="4"/>
        <v> / </v>
      </c>
    </row>
    <row r="138" spans="2:4" s="1" customFormat="1" ht="15">
      <c r="B138" s="2"/>
      <c r="C138" s="45"/>
      <c r="D138" s="2" t="str">
        <f t="shared" si="4"/>
        <v> / </v>
      </c>
    </row>
    <row r="139" spans="2:4" s="1" customFormat="1" ht="15">
      <c r="B139" s="2"/>
      <c r="C139" s="45"/>
      <c r="D139" s="2" t="str">
        <f t="shared" si="4"/>
        <v> / </v>
      </c>
    </row>
    <row r="140" spans="2:4" s="1" customFormat="1" ht="15">
      <c r="B140" s="2"/>
      <c r="C140" s="45"/>
      <c r="D140" s="2" t="str">
        <f t="shared" si="4"/>
        <v> / </v>
      </c>
    </row>
    <row r="141" spans="2:4" s="1" customFormat="1" ht="15">
      <c r="B141" s="2"/>
      <c r="C141" s="45"/>
      <c r="D141" s="2" t="str">
        <f t="shared" si="4"/>
        <v> / </v>
      </c>
    </row>
    <row r="142" spans="2:4" s="1" customFormat="1" ht="15">
      <c r="B142" s="2"/>
      <c r="C142" s="45"/>
      <c r="D142" s="2" t="str">
        <f t="shared" si="4"/>
        <v> / </v>
      </c>
    </row>
    <row r="143" spans="2:4" s="1" customFormat="1" ht="15">
      <c r="B143" s="2"/>
      <c r="C143" s="45"/>
      <c r="D143" s="2" t="str">
        <f t="shared" si="4"/>
        <v> / </v>
      </c>
    </row>
    <row r="144" spans="2:4" s="1" customFormat="1" ht="15">
      <c r="B144" s="2"/>
      <c r="C144" s="45"/>
      <c r="D144" s="2" t="str">
        <f aca="true" t="shared" si="5" ref="D144:D175">B144&amp;" / "&amp;C144</f>
        <v> / </v>
      </c>
    </row>
    <row r="145" spans="2:4" s="1" customFormat="1" ht="15">
      <c r="B145" s="2"/>
      <c r="C145" s="45"/>
      <c r="D145" s="2" t="str">
        <f t="shared" si="5"/>
        <v> / </v>
      </c>
    </row>
    <row r="146" spans="2:4" s="1" customFormat="1" ht="15">
      <c r="B146" s="2"/>
      <c r="C146" s="45"/>
      <c r="D146" s="2" t="str">
        <f t="shared" si="5"/>
        <v> / </v>
      </c>
    </row>
    <row r="147" spans="2:4" s="1" customFormat="1" ht="15">
      <c r="B147" s="2"/>
      <c r="C147" s="45"/>
      <c r="D147" s="2" t="str">
        <f t="shared" si="5"/>
        <v> / </v>
      </c>
    </row>
    <row r="148" spans="2:4" s="1" customFormat="1" ht="15">
      <c r="B148" s="2"/>
      <c r="C148" s="45"/>
      <c r="D148" s="2" t="str">
        <f t="shared" si="5"/>
        <v> / </v>
      </c>
    </row>
    <row r="149" spans="2:4" s="1" customFormat="1" ht="15">
      <c r="B149" s="2"/>
      <c r="C149" s="45"/>
      <c r="D149" s="2" t="str">
        <f t="shared" si="5"/>
        <v> / </v>
      </c>
    </row>
    <row r="150" spans="2:4" s="1" customFormat="1" ht="15">
      <c r="B150" s="2"/>
      <c r="C150" s="45"/>
      <c r="D150" s="2" t="str">
        <f t="shared" si="5"/>
        <v> / </v>
      </c>
    </row>
    <row r="151" spans="2:4" s="1" customFormat="1" ht="15">
      <c r="B151" s="2"/>
      <c r="C151" s="45"/>
      <c r="D151" s="2" t="str">
        <f t="shared" si="5"/>
        <v> / </v>
      </c>
    </row>
    <row r="152" spans="2:4" s="1" customFormat="1" ht="15">
      <c r="B152" s="2"/>
      <c r="C152" s="45"/>
      <c r="D152" s="2" t="str">
        <f t="shared" si="5"/>
        <v> / </v>
      </c>
    </row>
    <row r="153" spans="2:4" s="1" customFormat="1" ht="15">
      <c r="B153" s="2"/>
      <c r="C153" s="45"/>
      <c r="D153" s="2" t="str">
        <f t="shared" si="5"/>
        <v> / </v>
      </c>
    </row>
    <row r="154" spans="2:4" s="1" customFormat="1" ht="15">
      <c r="B154" s="2"/>
      <c r="C154" s="45"/>
      <c r="D154" s="2" t="str">
        <f t="shared" si="5"/>
        <v> / </v>
      </c>
    </row>
    <row r="155" spans="2:4" s="1" customFormat="1" ht="15">
      <c r="B155" s="2"/>
      <c r="C155" s="45"/>
      <c r="D155" s="2" t="str">
        <f t="shared" si="5"/>
        <v> / </v>
      </c>
    </row>
    <row r="156" spans="2:4" s="1" customFormat="1" ht="15">
      <c r="B156" s="2"/>
      <c r="C156" s="45"/>
      <c r="D156" s="2" t="str">
        <f t="shared" si="5"/>
        <v> / </v>
      </c>
    </row>
    <row r="157" spans="2:4" s="1" customFormat="1" ht="15">
      <c r="B157" s="2"/>
      <c r="C157" s="45"/>
      <c r="D157" s="2" t="str">
        <f t="shared" si="5"/>
        <v> / </v>
      </c>
    </row>
    <row r="158" spans="2:4" s="1" customFormat="1" ht="15">
      <c r="B158" s="2"/>
      <c r="C158" s="45"/>
      <c r="D158" s="2" t="str">
        <f t="shared" si="5"/>
        <v> / </v>
      </c>
    </row>
    <row r="159" spans="2:4" s="1" customFormat="1" ht="15">
      <c r="B159" s="2"/>
      <c r="C159" s="45"/>
      <c r="D159" s="2" t="str">
        <f t="shared" si="5"/>
        <v> / </v>
      </c>
    </row>
    <row r="160" spans="2:4" s="1" customFormat="1" ht="15">
      <c r="B160" s="2"/>
      <c r="C160" s="45"/>
      <c r="D160" s="2" t="str">
        <f t="shared" si="5"/>
        <v> / </v>
      </c>
    </row>
    <row r="161" spans="2:4" s="1" customFormat="1" ht="15">
      <c r="B161" s="2"/>
      <c r="C161" s="45"/>
      <c r="D161" s="2" t="str">
        <f t="shared" si="5"/>
        <v> / </v>
      </c>
    </row>
    <row r="162" spans="2:4" s="1" customFormat="1" ht="15">
      <c r="B162" s="2"/>
      <c r="C162" s="45"/>
      <c r="D162" s="2" t="str">
        <f t="shared" si="5"/>
        <v> / </v>
      </c>
    </row>
    <row r="163" spans="2:4" s="1" customFormat="1" ht="15">
      <c r="B163" s="2"/>
      <c r="C163" s="45"/>
      <c r="D163" s="2" t="str">
        <f t="shared" si="5"/>
        <v> / </v>
      </c>
    </row>
    <row r="164" spans="2:4" s="1" customFormat="1" ht="15">
      <c r="B164" s="2"/>
      <c r="C164" s="45"/>
      <c r="D164" s="2" t="str">
        <f t="shared" si="5"/>
        <v> / </v>
      </c>
    </row>
    <row r="165" spans="2:4" s="1" customFormat="1" ht="15">
      <c r="B165" s="2"/>
      <c r="C165" s="45"/>
      <c r="D165" s="2" t="str">
        <f t="shared" si="5"/>
        <v> / </v>
      </c>
    </row>
    <row r="166" spans="2:4" s="1" customFormat="1" ht="15">
      <c r="B166" s="2"/>
      <c r="C166" s="45"/>
      <c r="D166" s="2" t="str">
        <f t="shared" si="5"/>
        <v> / </v>
      </c>
    </row>
    <row r="167" spans="2:4" s="1" customFormat="1" ht="15">
      <c r="B167" s="2"/>
      <c r="C167" s="45"/>
      <c r="D167" s="2" t="str">
        <f t="shared" si="5"/>
        <v> / </v>
      </c>
    </row>
    <row r="168" spans="2:4" s="1" customFormat="1" ht="15">
      <c r="B168" s="2"/>
      <c r="C168" s="45"/>
      <c r="D168" s="2" t="str">
        <f t="shared" si="5"/>
        <v> / </v>
      </c>
    </row>
    <row r="169" spans="2:4" s="1" customFormat="1" ht="15">
      <c r="B169" s="2"/>
      <c r="C169" s="45"/>
      <c r="D169" s="2" t="str">
        <f t="shared" si="5"/>
        <v> / </v>
      </c>
    </row>
    <row r="170" spans="2:4" s="1" customFormat="1" ht="15">
      <c r="B170" s="2"/>
      <c r="C170" s="45"/>
      <c r="D170" s="2" t="str">
        <f t="shared" si="5"/>
        <v> / </v>
      </c>
    </row>
    <row r="171" spans="2:4" s="1" customFormat="1" ht="15">
      <c r="B171" s="2"/>
      <c r="C171" s="45"/>
      <c r="D171" s="2" t="str">
        <f t="shared" si="5"/>
        <v> / </v>
      </c>
    </row>
    <row r="172" spans="2:4" s="1" customFormat="1" ht="15">
      <c r="B172" s="2"/>
      <c r="C172" s="45"/>
      <c r="D172" s="2" t="str">
        <f t="shared" si="5"/>
        <v> / </v>
      </c>
    </row>
    <row r="173" spans="2:4" s="1" customFormat="1" ht="15">
      <c r="B173" s="2"/>
      <c r="C173" s="45"/>
      <c r="D173" s="2" t="str">
        <f t="shared" si="5"/>
        <v> / </v>
      </c>
    </row>
    <row r="174" spans="2:4" s="1" customFormat="1" ht="15">
      <c r="B174" s="2"/>
      <c r="C174" s="45"/>
      <c r="D174" s="2" t="str">
        <f t="shared" si="5"/>
        <v> / </v>
      </c>
    </row>
    <row r="175" spans="2:4" s="1" customFormat="1" ht="15">
      <c r="B175" s="2"/>
      <c r="C175" s="45"/>
      <c r="D175" s="2" t="str">
        <f t="shared" si="5"/>
        <v> / </v>
      </c>
    </row>
    <row r="176" spans="2:4" s="1" customFormat="1" ht="15">
      <c r="B176" s="2"/>
      <c r="C176" s="45"/>
      <c r="D176" s="2" t="str">
        <f>B176&amp;" / "&amp;C176</f>
        <v> / </v>
      </c>
    </row>
    <row r="177" spans="2:4" s="1" customFormat="1" ht="15">
      <c r="B177" s="2"/>
      <c r="C177" s="45"/>
      <c r="D177" s="2" t="str">
        <f>B177&amp;" / "&amp;C177</f>
        <v> / </v>
      </c>
    </row>
  </sheetData>
  <sheetProtection selectLockedCells="1" selectUnlockedCells="1"/>
  <mergeCells count="1">
    <mergeCell ref="A1:C4"/>
  </mergeCells>
  <conditionalFormatting sqref="H7:H9 H11:H13">
    <cfRule type="cellIs" priority="56" dxfId="5" operator="equal" stopIfTrue="1">
      <formula>$E$1</formula>
    </cfRule>
    <cfRule type="cellIs" priority="57" dxfId="5" operator="equal" stopIfTrue="1">
      <formula>"""0"""</formula>
    </cfRule>
  </conditionalFormatting>
  <conditionalFormatting sqref="N7:N13 N15">
    <cfRule type="cellIs" priority="60" dxfId="2" operator="greaterThan" stopIfTrue="1">
      <formula>$E$2</formula>
    </cfRule>
  </conditionalFormatting>
  <conditionalFormatting sqref="H14">
    <cfRule type="cellIs" priority="1" dxfId="5" operator="equal" stopIfTrue="1">
      <formula>$E$1</formula>
    </cfRule>
    <cfRule type="cellIs" priority="2" dxfId="5" operator="equal" stopIfTrue="1">
      <formula>"""0"""</formula>
    </cfRule>
  </conditionalFormatting>
  <conditionalFormatting sqref="N14">
    <cfRule type="cellIs" priority="3" dxfId="2" operator="greaterThan" stopIfTrue="1">
      <formula>$E$2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103"/>
  <sheetViews>
    <sheetView zoomScalePageLayoutView="0" workbookViewId="0" topLeftCell="A45">
      <selection activeCell="I80" sqref="I80"/>
    </sheetView>
  </sheetViews>
  <sheetFormatPr defaultColWidth="11.57421875" defaultRowHeight="13.5" customHeight="1"/>
  <cols>
    <col min="1" max="1" width="6.00390625" style="46" customWidth="1"/>
    <col min="2" max="2" width="25.421875" style="46" customWidth="1"/>
    <col min="3" max="3" width="27.00390625" style="46" customWidth="1"/>
    <col min="4" max="4" width="39.8515625" style="46" hidden="1" customWidth="1"/>
    <col min="5" max="5" width="9.7109375" style="46" customWidth="1"/>
    <col min="6" max="6" width="8.57421875" style="46" customWidth="1"/>
    <col min="7" max="7" width="9.00390625" style="47" customWidth="1"/>
    <col min="8" max="8" width="15.421875" style="47" customWidth="1"/>
    <col min="9" max="9" width="19.421875" style="47" customWidth="1"/>
    <col min="10" max="11" width="11.57421875" style="46" customWidth="1"/>
    <col min="12" max="12" width="11.57421875" style="49" customWidth="1"/>
    <col min="13" max="13" width="6.8515625" style="49" customWidth="1"/>
    <col min="14" max="16" width="11.57421875" style="49" customWidth="1"/>
    <col min="17" max="16384" width="11.57421875" style="46" customWidth="1"/>
  </cols>
  <sheetData>
    <row r="1" spans="1:16" ht="13.5" customHeight="1">
      <c r="A1" s="50" t="s">
        <v>174</v>
      </c>
      <c r="B1" s="50" t="s">
        <v>175</v>
      </c>
      <c r="C1" s="50" t="s">
        <v>176</v>
      </c>
      <c r="D1" s="50"/>
      <c r="E1" s="51" t="s">
        <v>177</v>
      </c>
      <c r="F1" s="51" t="s">
        <v>178</v>
      </c>
      <c r="G1" s="52" t="s">
        <v>179</v>
      </c>
      <c r="H1" s="52" t="s">
        <v>180</v>
      </c>
      <c r="I1" s="52" t="s">
        <v>181</v>
      </c>
      <c r="J1" s="52" t="s">
        <v>182</v>
      </c>
      <c r="L1" s="49" t="s">
        <v>183</v>
      </c>
      <c r="M1" s="54">
        <v>10</v>
      </c>
      <c r="N1" s="55" t="s">
        <v>184</v>
      </c>
      <c r="P1" s="49" t="s">
        <v>185</v>
      </c>
    </row>
    <row r="2" spans="1:14" ht="13.5" customHeight="1" hidden="1">
      <c r="A2" s="84"/>
      <c r="B2" s="85" t="s">
        <v>186</v>
      </c>
      <c r="C2" s="84"/>
      <c r="D2" s="84"/>
      <c r="E2" s="84"/>
      <c r="F2" s="84"/>
      <c r="G2" s="86"/>
      <c r="H2" s="86"/>
      <c r="I2" s="86"/>
      <c r="J2" s="84"/>
      <c r="L2" s="49" t="s">
        <v>187</v>
      </c>
      <c r="M2" s="54">
        <v>8</v>
      </c>
      <c r="N2" s="55" t="s">
        <v>188</v>
      </c>
    </row>
    <row r="3" spans="1:14" ht="13.5" customHeight="1" hidden="1">
      <c r="A3" s="46">
        <v>1</v>
      </c>
      <c r="B3" s="60">
        <v>0</v>
      </c>
      <c r="C3" s="60">
        <v>0</v>
      </c>
      <c r="D3" s="60"/>
      <c r="E3" s="61">
        <v>0</v>
      </c>
      <c r="F3" s="61">
        <v>0</v>
      </c>
      <c r="G3" s="47">
        <v>0</v>
      </c>
      <c r="H3" s="47">
        <v>0</v>
      </c>
      <c r="I3" s="62"/>
      <c r="J3" s="46">
        <v>9</v>
      </c>
      <c r="L3" s="49" t="s">
        <v>189</v>
      </c>
      <c r="M3" s="54">
        <v>6</v>
      </c>
      <c r="N3" s="55" t="s">
        <v>190</v>
      </c>
    </row>
    <row r="4" spans="1:14" ht="13.5" customHeight="1" hidden="1">
      <c r="A4" s="46">
        <v>2</v>
      </c>
      <c r="B4" s="60">
        <v>0</v>
      </c>
      <c r="C4" s="60">
        <v>0</v>
      </c>
      <c r="D4" s="60"/>
      <c r="E4" s="61">
        <v>0</v>
      </c>
      <c r="F4" s="61">
        <v>0</v>
      </c>
      <c r="G4" s="47">
        <v>0</v>
      </c>
      <c r="H4" s="47">
        <v>0</v>
      </c>
      <c r="I4" s="62"/>
      <c r="M4" s="54"/>
      <c r="N4" s="55"/>
    </row>
    <row r="5" spans="1:14" ht="13.5" customHeight="1" hidden="1">
      <c r="A5" s="46">
        <v>3</v>
      </c>
      <c r="B5" s="60">
        <v>0</v>
      </c>
      <c r="C5" s="60">
        <v>0</v>
      </c>
      <c r="D5" s="60"/>
      <c r="E5" s="61">
        <v>0</v>
      </c>
      <c r="F5" s="61">
        <v>0</v>
      </c>
      <c r="G5" s="47">
        <v>0</v>
      </c>
      <c r="H5" s="47">
        <v>0</v>
      </c>
      <c r="I5" s="62"/>
      <c r="L5" s="63" t="s">
        <v>191</v>
      </c>
      <c r="M5" s="64"/>
      <c r="N5" s="55"/>
    </row>
    <row r="6" spans="1:15" ht="13.5" customHeight="1" hidden="1">
      <c r="A6" s="46">
        <v>4</v>
      </c>
      <c r="B6" s="60">
        <v>0</v>
      </c>
      <c r="C6" s="60">
        <v>0</v>
      </c>
      <c r="D6" s="60"/>
      <c r="E6" s="61">
        <v>0</v>
      </c>
      <c r="F6" s="61">
        <v>0</v>
      </c>
      <c r="G6" s="47">
        <v>0</v>
      </c>
      <c r="H6" s="47">
        <v>0</v>
      </c>
      <c r="I6" s="62"/>
      <c r="L6" s="65">
        <v>0.64</v>
      </c>
      <c r="M6" s="49" t="s">
        <v>192</v>
      </c>
      <c r="O6" s="66" t="s">
        <v>193</v>
      </c>
    </row>
    <row r="7" spans="1:15" ht="13.5" customHeight="1" hidden="1">
      <c r="A7" s="46">
        <v>5</v>
      </c>
      <c r="B7" s="60">
        <v>0</v>
      </c>
      <c r="C7" s="60">
        <v>0</v>
      </c>
      <c r="D7" s="60"/>
      <c r="E7" s="61">
        <v>0</v>
      </c>
      <c r="F7" s="61">
        <v>0</v>
      </c>
      <c r="G7" s="47">
        <v>0</v>
      </c>
      <c r="H7" s="47">
        <v>0</v>
      </c>
      <c r="I7" s="62"/>
      <c r="L7" s="65">
        <v>0.6000000000000001</v>
      </c>
      <c r="M7" s="49" t="s">
        <v>194</v>
      </c>
      <c r="N7" s="49" t="s">
        <v>195</v>
      </c>
      <c r="O7" s="66" t="s">
        <v>196</v>
      </c>
    </row>
    <row r="8" spans="1:15" ht="13.5" customHeight="1" hidden="1">
      <c r="A8" s="46">
        <v>6</v>
      </c>
      <c r="B8" s="60">
        <v>0</v>
      </c>
      <c r="C8" s="60">
        <v>0</v>
      </c>
      <c r="D8" s="60"/>
      <c r="E8" s="61">
        <v>0</v>
      </c>
      <c r="F8" s="61">
        <v>0</v>
      </c>
      <c r="G8" s="47">
        <v>0</v>
      </c>
      <c r="H8" s="47">
        <v>0</v>
      </c>
      <c r="I8" s="62"/>
      <c r="L8" s="65">
        <v>0.5800000000000001</v>
      </c>
      <c r="M8" s="49" t="s">
        <v>194</v>
      </c>
      <c r="N8" s="67">
        <v>0.5999</v>
      </c>
      <c r="O8" s="66" t="s">
        <v>197</v>
      </c>
    </row>
    <row r="9" spans="1:15" ht="13.5" customHeight="1" hidden="1">
      <c r="A9" s="46">
        <v>7</v>
      </c>
      <c r="B9" s="60">
        <v>0</v>
      </c>
      <c r="C9" s="60">
        <v>0</v>
      </c>
      <c r="D9" s="60"/>
      <c r="E9" s="61">
        <v>0</v>
      </c>
      <c r="F9" s="61">
        <v>0</v>
      </c>
      <c r="G9" s="47">
        <v>0</v>
      </c>
      <c r="H9" s="47">
        <v>0</v>
      </c>
      <c r="I9" s="62"/>
      <c r="L9" s="65">
        <v>0.55</v>
      </c>
      <c r="M9" s="49" t="s">
        <v>194</v>
      </c>
      <c r="N9" s="49" t="s">
        <v>198</v>
      </c>
      <c r="O9" s="66" t="s">
        <v>199</v>
      </c>
    </row>
    <row r="10" spans="1:15" ht="13.5" customHeight="1" hidden="1">
      <c r="A10" s="46">
        <v>8</v>
      </c>
      <c r="B10" s="60">
        <v>0</v>
      </c>
      <c r="C10" s="60">
        <v>0</v>
      </c>
      <c r="D10" s="60"/>
      <c r="E10" s="61">
        <v>0</v>
      </c>
      <c r="F10" s="61">
        <v>0</v>
      </c>
      <c r="G10" s="47">
        <v>0</v>
      </c>
      <c r="H10" s="47">
        <v>0</v>
      </c>
      <c r="I10" s="62"/>
      <c r="L10" s="65">
        <v>0.5</v>
      </c>
      <c r="M10" s="49" t="s">
        <v>194</v>
      </c>
      <c r="N10" s="67">
        <v>0.5499000000000002</v>
      </c>
      <c r="O10" s="66" t="s">
        <v>200</v>
      </c>
    </row>
    <row r="11" spans="1:15" ht="13.5" customHeight="1" hidden="1">
      <c r="A11" s="46">
        <v>9</v>
      </c>
      <c r="B11" s="60">
        <v>0</v>
      </c>
      <c r="C11" s="60">
        <v>0</v>
      </c>
      <c r="D11" s="60"/>
      <c r="E11" s="61">
        <v>0</v>
      </c>
      <c r="F11" s="61">
        <v>0</v>
      </c>
      <c r="G11" s="47">
        <v>0</v>
      </c>
      <c r="H11" s="47">
        <v>0</v>
      </c>
      <c r="I11" s="62"/>
      <c r="L11" s="68" t="s">
        <v>201</v>
      </c>
      <c r="M11" s="69">
        <v>0.5</v>
      </c>
      <c r="N11" s="70"/>
      <c r="O11" s="66" t="s">
        <v>202</v>
      </c>
    </row>
    <row r="12" spans="1:15" ht="13.5" customHeight="1" hidden="1">
      <c r="A12" s="46">
        <v>10</v>
      </c>
      <c r="B12" s="60">
        <v>0</v>
      </c>
      <c r="C12" s="60">
        <v>0</v>
      </c>
      <c r="D12" s="60"/>
      <c r="E12" s="61">
        <v>0</v>
      </c>
      <c r="F12" s="61">
        <v>0</v>
      </c>
      <c r="G12" s="47">
        <v>0</v>
      </c>
      <c r="H12" s="47">
        <v>0</v>
      </c>
      <c r="I12" s="62"/>
      <c r="L12" s="156" t="s">
        <v>203</v>
      </c>
      <c r="M12" s="156"/>
      <c r="N12" s="156"/>
      <c r="O12" s="68" t="s">
        <v>202</v>
      </c>
    </row>
    <row r="13" ht="13.5" customHeight="1" hidden="1"/>
    <row r="14" spans="1:13" ht="13.5" customHeight="1">
      <c r="A14" s="84"/>
      <c r="B14" s="85" t="s">
        <v>9</v>
      </c>
      <c r="C14" s="84"/>
      <c r="D14" s="84"/>
      <c r="E14" s="84"/>
      <c r="F14" s="84"/>
      <c r="G14" s="86"/>
      <c r="H14" s="86"/>
      <c r="I14" s="86"/>
      <c r="J14" s="84"/>
      <c r="L14" s="71" t="s">
        <v>204</v>
      </c>
      <c r="M14" s="72"/>
    </row>
    <row r="15" spans="1:13" ht="13.5" customHeight="1">
      <c r="A15" s="60">
        <v>1</v>
      </c>
      <c r="B15" s="60" t="s">
        <v>15</v>
      </c>
      <c r="C15" s="60" t="s">
        <v>230</v>
      </c>
      <c r="D15" s="60" t="s">
        <v>243</v>
      </c>
      <c r="E15" s="61">
        <v>48</v>
      </c>
      <c r="F15" s="61">
        <v>144.5</v>
      </c>
      <c r="G15" s="47">
        <v>57.8</v>
      </c>
      <c r="H15" s="47">
        <v>2</v>
      </c>
      <c r="I15" s="62">
        <v>5</v>
      </c>
      <c r="J15" s="46">
        <v>10</v>
      </c>
      <c r="L15" s="68" t="s">
        <v>205</v>
      </c>
      <c r="M15" s="68" t="s">
        <v>206</v>
      </c>
    </row>
    <row r="16" spans="1:13" ht="13.5" customHeight="1">
      <c r="A16" s="60">
        <v>2</v>
      </c>
      <c r="B16" s="60" t="s">
        <v>23</v>
      </c>
      <c r="C16" s="60" t="s">
        <v>24</v>
      </c>
      <c r="D16" s="60" t="s">
        <v>244</v>
      </c>
      <c r="E16" s="61">
        <v>46</v>
      </c>
      <c r="F16" s="61">
        <v>144.5</v>
      </c>
      <c r="G16" s="47">
        <v>57.8</v>
      </c>
      <c r="H16" s="47">
        <v>2</v>
      </c>
      <c r="I16" s="62">
        <v>4</v>
      </c>
      <c r="J16" s="46">
        <v>8</v>
      </c>
      <c r="L16" s="68" t="s">
        <v>207</v>
      </c>
      <c r="M16" s="68" t="s">
        <v>208</v>
      </c>
    </row>
    <row r="17" spans="1:13" ht="13.5" customHeight="1">
      <c r="A17" s="60">
        <v>3</v>
      </c>
      <c r="B17" s="60" t="s">
        <v>234</v>
      </c>
      <c r="C17" s="60" t="s">
        <v>235</v>
      </c>
      <c r="D17" s="60" t="s">
        <v>245</v>
      </c>
      <c r="E17" s="61">
        <v>49</v>
      </c>
      <c r="F17" s="61">
        <v>144</v>
      </c>
      <c r="G17" s="47">
        <v>57.599999999999994</v>
      </c>
      <c r="H17" s="47">
        <v>2</v>
      </c>
      <c r="I17" s="62">
        <v>3</v>
      </c>
      <c r="L17" s="68" t="s">
        <v>209</v>
      </c>
      <c r="M17" s="68" t="s">
        <v>210</v>
      </c>
    </row>
    <row r="18" spans="1:13" ht="13.5" customHeight="1">
      <c r="A18" s="60">
        <v>4</v>
      </c>
      <c r="B18" s="60" t="s">
        <v>238</v>
      </c>
      <c r="C18" s="60" t="s">
        <v>24</v>
      </c>
      <c r="D18" s="60" t="s">
        <v>246</v>
      </c>
      <c r="E18" s="61">
        <v>46</v>
      </c>
      <c r="F18" s="61">
        <v>141</v>
      </c>
      <c r="G18" s="47">
        <v>56.39999999999999</v>
      </c>
      <c r="H18" s="47">
        <v>2</v>
      </c>
      <c r="I18" s="62">
        <v>2</v>
      </c>
      <c r="L18" s="68" t="s">
        <v>211</v>
      </c>
      <c r="M18" s="68" t="s">
        <v>212</v>
      </c>
    </row>
    <row r="19" spans="1:13" ht="13.5" customHeight="1">
      <c r="A19" s="60">
        <v>5</v>
      </c>
      <c r="B19" s="60" t="s">
        <v>19</v>
      </c>
      <c r="C19" s="60" t="s">
        <v>106</v>
      </c>
      <c r="D19" s="60" t="s">
        <v>70</v>
      </c>
      <c r="E19" s="61">
        <v>45</v>
      </c>
      <c r="F19" s="61">
        <v>129</v>
      </c>
      <c r="G19" s="47">
        <v>51.6</v>
      </c>
      <c r="H19" s="47">
        <v>1</v>
      </c>
      <c r="I19" s="62">
        <v>1</v>
      </c>
      <c r="L19" s="68" t="s">
        <v>213</v>
      </c>
      <c r="M19" s="68" t="s">
        <v>214</v>
      </c>
    </row>
    <row r="20" spans="1:13" ht="13.5" customHeight="1">
      <c r="A20" s="60">
        <v>6</v>
      </c>
      <c r="B20" s="60" t="s">
        <v>231</v>
      </c>
      <c r="C20" s="60" t="s">
        <v>239</v>
      </c>
      <c r="D20" s="60" t="s">
        <v>247</v>
      </c>
      <c r="E20" s="61">
        <v>45</v>
      </c>
      <c r="F20" s="61">
        <v>129</v>
      </c>
      <c r="G20" s="47">
        <v>51.6</v>
      </c>
      <c r="H20" s="47">
        <v>1</v>
      </c>
      <c r="I20" s="62">
        <v>0</v>
      </c>
      <c r="L20" s="68" t="s">
        <v>215</v>
      </c>
      <c r="M20" s="68" t="s">
        <v>216</v>
      </c>
    </row>
    <row r="21" spans="1:9" ht="13.5" customHeight="1">
      <c r="A21" s="60">
        <v>7</v>
      </c>
      <c r="B21" s="60" t="s">
        <v>231</v>
      </c>
      <c r="C21" s="60" t="s">
        <v>232</v>
      </c>
      <c r="D21" s="60" t="s">
        <v>248</v>
      </c>
      <c r="E21" s="61">
        <v>44</v>
      </c>
      <c r="F21" s="61">
        <v>128</v>
      </c>
      <c r="G21" s="47">
        <v>50.7</v>
      </c>
      <c r="H21" s="47">
        <v>1</v>
      </c>
      <c r="I21" s="62">
        <v>0</v>
      </c>
    </row>
    <row r="22" spans="1:9" ht="13.5" customHeight="1">
      <c r="A22" s="60">
        <v>8</v>
      </c>
      <c r="B22" s="60" t="s">
        <v>236</v>
      </c>
      <c r="C22" s="60" t="s">
        <v>237</v>
      </c>
      <c r="D22" s="60" t="s">
        <v>249</v>
      </c>
      <c r="E22" s="61">
        <v>42</v>
      </c>
      <c r="F22" s="61">
        <v>123</v>
      </c>
      <c r="G22" s="47">
        <v>49.2</v>
      </c>
      <c r="H22" s="47">
        <v>0</v>
      </c>
      <c r="I22" s="62">
        <v>0</v>
      </c>
    </row>
    <row r="23" spans="1:9" ht="13.5" customHeight="1">
      <c r="A23" s="60">
        <v>9</v>
      </c>
      <c r="B23" s="60" t="s">
        <v>13</v>
      </c>
      <c r="C23" s="60" t="s">
        <v>233</v>
      </c>
      <c r="D23" s="60" t="s">
        <v>250</v>
      </c>
      <c r="E23" s="61">
        <v>42</v>
      </c>
      <c r="F23" s="61">
        <v>99</v>
      </c>
      <c r="G23" s="47">
        <v>39.1</v>
      </c>
      <c r="H23" s="47">
        <v>0</v>
      </c>
      <c r="I23" s="62">
        <v>0</v>
      </c>
    </row>
    <row r="24" spans="1:9" ht="13.5" customHeight="1" hidden="1">
      <c r="A24" s="60">
        <v>10</v>
      </c>
      <c r="B24" s="60">
        <v>0</v>
      </c>
      <c r="C24" s="60">
        <v>0</v>
      </c>
      <c r="D24" s="60" t="s">
        <v>251</v>
      </c>
      <c r="E24" s="61">
        <v>0</v>
      </c>
      <c r="F24" s="61">
        <v>0</v>
      </c>
      <c r="G24" s="47">
        <v>0</v>
      </c>
      <c r="H24" s="47">
        <v>0</v>
      </c>
      <c r="I24" s="62">
        <v>0</v>
      </c>
    </row>
    <row r="25" spans="1:8" ht="13.5" customHeight="1" hidden="1">
      <c r="A25" s="60">
        <v>11</v>
      </c>
      <c r="B25" s="60">
        <v>0</v>
      </c>
      <c r="C25" s="60">
        <v>0</v>
      </c>
      <c r="D25" s="60" t="s">
        <v>251</v>
      </c>
      <c r="E25" s="61">
        <v>0</v>
      </c>
      <c r="F25" s="61">
        <v>0</v>
      </c>
      <c r="G25" s="47">
        <v>0</v>
      </c>
      <c r="H25" s="47">
        <v>0</v>
      </c>
    </row>
    <row r="26" spans="1:8" ht="13.5" customHeight="1" hidden="1">
      <c r="A26" s="60">
        <v>12</v>
      </c>
      <c r="B26" s="60">
        <v>0</v>
      </c>
      <c r="C26" s="60">
        <v>0</v>
      </c>
      <c r="D26" s="60" t="s">
        <v>251</v>
      </c>
      <c r="E26" s="61">
        <v>0</v>
      </c>
      <c r="F26" s="61">
        <v>0</v>
      </c>
      <c r="G26" s="47">
        <v>0</v>
      </c>
      <c r="H26" s="47">
        <v>0</v>
      </c>
    </row>
    <row r="27" spans="1:8" ht="13.5" customHeight="1" hidden="1">
      <c r="A27" s="60">
        <v>13</v>
      </c>
      <c r="B27" s="60">
        <v>0</v>
      </c>
      <c r="C27" s="60">
        <v>0</v>
      </c>
      <c r="D27" s="60" t="s">
        <v>251</v>
      </c>
      <c r="E27" s="61">
        <v>0</v>
      </c>
      <c r="F27" s="61">
        <v>0</v>
      </c>
      <c r="G27" s="47">
        <v>0</v>
      </c>
      <c r="H27" s="47">
        <v>0</v>
      </c>
    </row>
    <row r="28" spans="1:8" ht="13.5" customHeight="1" hidden="1">
      <c r="A28" s="60">
        <v>14</v>
      </c>
      <c r="B28" s="60">
        <v>0</v>
      </c>
      <c r="C28" s="60">
        <v>0</v>
      </c>
      <c r="D28" s="60" t="s">
        <v>251</v>
      </c>
      <c r="E28" s="61">
        <v>0</v>
      </c>
      <c r="F28" s="61">
        <v>0</v>
      </c>
      <c r="G28" s="47">
        <v>0</v>
      </c>
      <c r="H28" s="47">
        <v>0</v>
      </c>
    </row>
    <row r="29" spans="1:8" ht="13.5" customHeight="1" hidden="1">
      <c r="A29" s="60">
        <v>15</v>
      </c>
      <c r="B29" s="60">
        <v>0</v>
      </c>
      <c r="C29" s="60">
        <v>0</v>
      </c>
      <c r="D29" s="60" t="s">
        <v>251</v>
      </c>
      <c r="E29" s="61">
        <v>0</v>
      </c>
      <c r="F29" s="61">
        <v>0</v>
      </c>
      <c r="G29" s="47">
        <v>0</v>
      </c>
      <c r="H29" s="47">
        <v>0</v>
      </c>
    </row>
    <row r="30" spans="1:8" ht="13.5" customHeight="1" hidden="1">
      <c r="A30" s="60">
        <v>16</v>
      </c>
      <c r="B30" s="60">
        <v>0</v>
      </c>
      <c r="C30" s="60">
        <v>0</v>
      </c>
      <c r="D30" s="60" t="s">
        <v>251</v>
      </c>
      <c r="E30" s="61">
        <v>0</v>
      </c>
      <c r="F30" s="61">
        <v>0</v>
      </c>
      <c r="G30" s="47">
        <v>0</v>
      </c>
      <c r="H30" s="47">
        <v>0</v>
      </c>
    </row>
    <row r="31" spans="1:8" ht="13.5" customHeight="1" hidden="1">
      <c r="A31" s="60">
        <v>17</v>
      </c>
      <c r="B31" s="60">
        <v>0</v>
      </c>
      <c r="C31" s="60">
        <v>0</v>
      </c>
      <c r="D31" s="60" t="s">
        <v>251</v>
      </c>
      <c r="E31" s="61">
        <v>0</v>
      </c>
      <c r="F31" s="61">
        <v>0</v>
      </c>
      <c r="G31" s="47">
        <v>0</v>
      </c>
      <c r="H31" s="47">
        <v>0</v>
      </c>
    </row>
    <row r="32" spans="1:8" ht="13.5" customHeight="1" hidden="1">
      <c r="A32" s="60">
        <v>18</v>
      </c>
      <c r="B32" s="60">
        <v>0</v>
      </c>
      <c r="C32" s="60">
        <v>0</v>
      </c>
      <c r="D32" s="60" t="s">
        <v>251</v>
      </c>
      <c r="E32" s="61">
        <v>0</v>
      </c>
      <c r="F32" s="61">
        <v>0</v>
      </c>
      <c r="G32" s="47">
        <v>0</v>
      </c>
      <c r="H32" s="47">
        <v>0</v>
      </c>
    </row>
    <row r="33" spans="1:8" ht="13.5" customHeight="1" hidden="1">
      <c r="A33" s="60">
        <v>19</v>
      </c>
      <c r="B33" s="60">
        <v>0</v>
      </c>
      <c r="C33" s="60">
        <v>0</v>
      </c>
      <c r="D33" s="60" t="s">
        <v>251</v>
      </c>
      <c r="E33" s="61">
        <v>0</v>
      </c>
      <c r="F33" s="61">
        <v>0</v>
      </c>
      <c r="G33" s="47">
        <v>0</v>
      </c>
      <c r="H33" s="47">
        <v>0</v>
      </c>
    </row>
    <row r="34" spans="1:8" ht="13.5" customHeight="1" hidden="1">
      <c r="A34" s="60">
        <v>20</v>
      </c>
      <c r="B34" s="60">
        <v>0</v>
      </c>
      <c r="C34" s="60">
        <v>0</v>
      </c>
      <c r="D34" s="60" t="s">
        <v>251</v>
      </c>
      <c r="E34" s="61">
        <v>0</v>
      </c>
      <c r="F34" s="61">
        <v>0</v>
      </c>
      <c r="G34" s="47">
        <v>0</v>
      </c>
      <c r="H34" s="47">
        <v>0</v>
      </c>
    </row>
    <row r="35" ht="13.5" customHeight="1" hidden="1">
      <c r="D35" s="60" t="s">
        <v>252</v>
      </c>
    </row>
    <row r="36" spans="1:10" ht="13.5" customHeight="1">
      <c r="A36" s="84"/>
      <c r="B36" s="85" t="s">
        <v>218</v>
      </c>
      <c r="C36" s="84"/>
      <c r="D36" s="84"/>
      <c r="E36" s="84"/>
      <c r="F36" s="84"/>
      <c r="G36" s="86"/>
      <c r="H36" s="86"/>
      <c r="I36" s="86"/>
      <c r="J36" s="84"/>
    </row>
    <row r="37" spans="1:10" ht="13.5" customHeight="1">
      <c r="A37" s="60">
        <v>1</v>
      </c>
      <c r="B37" s="60" t="s">
        <v>44</v>
      </c>
      <c r="C37" s="60" t="s">
        <v>27</v>
      </c>
      <c r="D37" s="60" t="s">
        <v>253</v>
      </c>
      <c r="E37" s="61">
        <v>39</v>
      </c>
      <c r="F37" s="61">
        <v>165</v>
      </c>
      <c r="G37" s="47">
        <v>61.111111111111114</v>
      </c>
      <c r="H37" s="47">
        <v>4</v>
      </c>
      <c r="I37" s="62">
        <v>5</v>
      </c>
      <c r="J37" s="46">
        <v>10</v>
      </c>
    </row>
    <row r="38" spans="1:10" ht="13.5" customHeight="1">
      <c r="A38" s="60">
        <v>2</v>
      </c>
      <c r="B38" s="60" t="s">
        <v>234</v>
      </c>
      <c r="C38" s="60" t="s">
        <v>235</v>
      </c>
      <c r="D38" s="60" t="s">
        <v>245</v>
      </c>
      <c r="E38" s="61">
        <v>40</v>
      </c>
      <c r="F38" s="61">
        <v>161</v>
      </c>
      <c r="G38" s="47">
        <v>59.62962962962963</v>
      </c>
      <c r="H38" s="47">
        <v>3</v>
      </c>
      <c r="I38" s="62">
        <v>4</v>
      </c>
      <c r="J38" s="46">
        <v>8</v>
      </c>
    </row>
    <row r="39" spans="1:9" ht="13.5" customHeight="1">
      <c r="A39" s="60">
        <v>3</v>
      </c>
      <c r="B39" s="60" t="s">
        <v>15</v>
      </c>
      <c r="C39" s="60" t="s">
        <v>230</v>
      </c>
      <c r="D39" s="60" t="s">
        <v>243</v>
      </c>
      <c r="E39" s="61">
        <v>38</v>
      </c>
      <c r="F39" s="61">
        <v>157</v>
      </c>
      <c r="G39" s="47">
        <v>58.14814814814815</v>
      </c>
      <c r="H39" s="47">
        <v>3</v>
      </c>
      <c r="I39" s="62">
        <v>3</v>
      </c>
    </row>
    <row r="40" spans="1:9" ht="13.5" customHeight="1">
      <c r="A40" s="60">
        <v>4</v>
      </c>
      <c r="B40" s="60" t="s">
        <v>238</v>
      </c>
      <c r="C40" s="60" t="s">
        <v>24</v>
      </c>
      <c r="D40" s="60" t="s">
        <v>246</v>
      </c>
      <c r="E40" s="61">
        <v>35</v>
      </c>
      <c r="F40" s="61">
        <v>150.5</v>
      </c>
      <c r="G40" s="47">
        <v>55.74074074074075</v>
      </c>
      <c r="H40" s="47">
        <v>2</v>
      </c>
      <c r="I40" s="62">
        <v>2</v>
      </c>
    </row>
    <row r="41" spans="1:9" ht="13.5" customHeight="1">
      <c r="A41" s="60">
        <v>5</v>
      </c>
      <c r="B41" s="60" t="s">
        <v>231</v>
      </c>
      <c r="C41" s="60" t="s">
        <v>232</v>
      </c>
      <c r="D41" s="60" t="s">
        <v>248</v>
      </c>
      <c r="E41" s="61">
        <v>35</v>
      </c>
      <c r="F41" s="61">
        <v>145</v>
      </c>
      <c r="G41" s="47">
        <v>53.70370370370371</v>
      </c>
      <c r="H41" s="47">
        <v>1</v>
      </c>
      <c r="I41" s="62">
        <v>1</v>
      </c>
    </row>
    <row r="42" spans="1:9" ht="13.5" customHeight="1">
      <c r="A42" s="60">
        <v>6</v>
      </c>
      <c r="B42" s="60" t="s">
        <v>231</v>
      </c>
      <c r="C42" s="60" t="s">
        <v>239</v>
      </c>
      <c r="D42" s="60" t="s">
        <v>247</v>
      </c>
      <c r="E42" s="61">
        <v>33</v>
      </c>
      <c r="F42" s="61">
        <v>145</v>
      </c>
      <c r="G42" s="47">
        <v>53.70370370370371</v>
      </c>
      <c r="H42" s="47">
        <v>1</v>
      </c>
      <c r="I42" s="62">
        <v>0</v>
      </c>
    </row>
    <row r="43" spans="1:9" ht="13.5" customHeight="1">
      <c r="A43" s="60">
        <v>7</v>
      </c>
      <c r="B43" s="60" t="s">
        <v>236</v>
      </c>
      <c r="C43" s="60" t="s">
        <v>237</v>
      </c>
      <c r="D43" s="60" t="s">
        <v>249</v>
      </c>
      <c r="E43" s="61">
        <v>33</v>
      </c>
      <c r="F43" s="61">
        <v>137</v>
      </c>
      <c r="G43" s="47">
        <v>50.74074074074074</v>
      </c>
      <c r="H43" s="47">
        <v>1</v>
      </c>
      <c r="I43" s="62">
        <v>0</v>
      </c>
    </row>
    <row r="44" spans="1:9" ht="13.5" customHeight="1">
      <c r="A44" s="60">
        <v>8</v>
      </c>
      <c r="B44" s="60" t="s">
        <v>19</v>
      </c>
      <c r="C44" s="60" t="s">
        <v>106</v>
      </c>
      <c r="D44" s="60" t="s">
        <v>70</v>
      </c>
      <c r="E44" s="61">
        <v>30.5</v>
      </c>
      <c r="F44" s="61">
        <v>134</v>
      </c>
      <c r="G44" s="47">
        <v>49.629629629629626</v>
      </c>
      <c r="H44" s="47">
        <v>0</v>
      </c>
      <c r="I44" s="62">
        <v>0</v>
      </c>
    </row>
    <row r="45" spans="1:9" ht="13.5" customHeight="1">
      <c r="A45" s="60">
        <v>9</v>
      </c>
      <c r="B45" s="60" t="s">
        <v>13</v>
      </c>
      <c r="C45" s="60" t="s">
        <v>58</v>
      </c>
      <c r="D45" s="60" t="s">
        <v>254</v>
      </c>
      <c r="E45" s="61">
        <v>29</v>
      </c>
      <c r="F45" s="61">
        <v>128</v>
      </c>
      <c r="G45" s="47">
        <v>47.40740740740741</v>
      </c>
      <c r="H45" s="47">
        <v>0</v>
      </c>
      <c r="I45" s="62">
        <v>0</v>
      </c>
    </row>
    <row r="46" spans="1:9" ht="13.5" customHeight="1">
      <c r="A46" s="60">
        <v>10</v>
      </c>
      <c r="B46" s="60" t="s">
        <v>13</v>
      </c>
      <c r="C46" s="60" t="s">
        <v>233</v>
      </c>
      <c r="D46" s="60" t="s">
        <v>250</v>
      </c>
      <c r="E46" s="61">
        <v>30</v>
      </c>
      <c r="F46" s="61">
        <v>111</v>
      </c>
      <c r="G46" s="47">
        <v>41.11111111111111</v>
      </c>
      <c r="H46" s="47">
        <v>0</v>
      </c>
      <c r="I46" s="62">
        <v>0</v>
      </c>
    </row>
    <row r="47" spans="1:8" ht="13.5" customHeight="1" hidden="1">
      <c r="A47" s="60">
        <v>11</v>
      </c>
      <c r="B47" s="60">
        <v>0</v>
      </c>
      <c r="C47" s="60">
        <v>0</v>
      </c>
      <c r="D47" s="60" t="s">
        <v>251</v>
      </c>
      <c r="E47" s="61">
        <v>0</v>
      </c>
      <c r="F47" s="61">
        <v>0</v>
      </c>
      <c r="G47" s="47">
        <v>0</v>
      </c>
      <c r="H47" s="47">
        <v>0</v>
      </c>
    </row>
    <row r="48" spans="1:8" ht="13.5" customHeight="1" hidden="1">
      <c r="A48" s="60">
        <v>12</v>
      </c>
      <c r="B48" s="60">
        <v>0</v>
      </c>
      <c r="C48" s="60">
        <v>0</v>
      </c>
      <c r="D48" s="60" t="s">
        <v>251</v>
      </c>
      <c r="E48" s="61">
        <v>0</v>
      </c>
      <c r="F48" s="61">
        <v>0</v>
      </c>
      <c r="G48" s="47">
        <v>0</v>
      </c>
      <c r="H48" s="47">
        <v>0</v>
      </c>
    </row>
    <row r="49" spans="1:8" ht="13.5" customHeight="1" hidden="1">
      <c r="A49" s="60">
        <v>13</v>
      </c>
      <c r="B49" s="60">
        <v>0</v>
      </c>
      <c r="C49" s="60">
        <v>0</v>
      </c>
      <c r="D49" s="60" t="s">
        <v>251</v>
      </c>
      <c r="E49" s="61">
        <v>0</v>
      </c>
      <c r="F49" s="61">
        <v>0</v>
      </c>
      <c r="G49" s="47">
        <v>0</v>
      </c>
      <c r="H49" s="47">
        <v>0</v>
      </c>
    </row>
    <row r="50" spans="1:8" ht="13.5" customHeight="1" hidden="1">
      <c r="A50" s="60">
        <v>14</v>
      </c>
      <c r="B50" s="60">
        <v>0</v>
      </c>
      <c r="C50" s="60">
        <v>0</v>
      </c>
      <c r="D50" s="60" t="s">
        <v>251</v>
      </c>
      <c r="E50" s="61">
        <v>0</v>
      </c>
      <c r="F50" s="61">
        <v>0</v>
      </c>
      <c r="G50" s="47">
        <v>0</v>
      </c>
      <c r="H50" s="47">
        <v>0</v>
      </c>
    </row>
    <row r="51" spans="1:8" ht="13.5" customHeight="1" hidden="1">
      <c r="A51" s="60">
        <v>15</v>
      </c>
      <c r="B51" s="60">
        <v>0</v>
      </c>
      <c r="C51" s="60">
        <v>0</v>
      </c>
      <c r="D51" s="60" t="s">
        <v>251</v>
      </c>
      <c r="E51" s="61">
        <v>0</v>
      </c>
      <c r="F51" s="61">
        <v>0</v>
      </c>
      <c r="G51" s="47">
        <v>0</v>
      </c>
      <c r="H51" s="47">
        <v>0</v>
      </c>
    </row>
    <row r="52" spans="1:8" ht="13.5" customHeight="1" hidden="1">
      <c r="A52" s="60">
        <v>16</v>
      </c>
      <c r="B52" s="60">
        <v>0</v>
      </c>
      <c r="C52" s="60">
        <v>0</v>
      </c>
      <c r="D52" s="60" t="s">
        <v>251</v>
      </c>
      <c r="E52" s="61">
        <v>0</v>
      </c>
      <c r="F52" s="61">
        <v>0</v>
      </c>
      <c r="G52" s="47">
        <v>0</v>
      </c>
      <c r="H52" s="47">
        <v>0</v>
      </c>
    </row>
    <row r="53" spans="1:8" ht="13.5" customHeight="1" hidden="1">
      <c r="A53" s="60">
        <v>17</v>
      </c>
      <c r="B53" s="60">
        <v>0</v>
      </c>
      <c r="C53" s="60">
        <v>0</v>
      </c>
      <c r="D53" s="60" t="s">
        <v>251</v>
      </c>
      <c r="E53" s="61">
        <v>0</v>
      </c>
      <c r="F53" s="61">
        <v>0</v>
      </c>
      <c r="G53" s="47">
        <v>0</v>
      </c>
      <c r="H53" s="47">
        <v>0</v>
      </c>
    </row>
    <row r="54" spans="1:8" ht="13.5" customHeight="1" hidden="1">
      <c r="A54" s="60">
        <v>18</v>
      </c>
      <c r="B54" s="60">
        <v>0</v>
      </c>
      <c r="C54" s="60">
        <v>0</v>
      </c>
      <c r="D54" s="60" t="s">
        <v>251</v>
      </c>
      <c r="E54" s="61">
        <v>0</v>
      </c>
      <c r="F54" s="61">
        <v>0</v>
      </c>
      <c r="G54" s="47">
        <v>0</v>
      </c>
      <c r="H54" s="47">
        <v>0</v>
      </c>
    </row>
    <row r="55" spans="1:8" ht="13.5" customHeight="1" hidden="1">
      <c r="A55" s="60">
        <v>19</v>
      </c>
      <c r="B55" s="60">
        <v>0</v>
      </c>
      <c r="C55" s="60">
        <v>0</v>
      </c>
      <c r="D55" s="60" t="s">
        <v>251</v>
      </c>
      <c r="E55" s="61">
        <v>0</v>
      </c>
      <c r="F55" s="61">
        <v>0</v>
      </c>
      <c r="G55" s="47">
        <v>0</v>
      </c>
      <c r="H55" s="47">
        <v>0</v>
      </c>
    </row>
    <row r="56" spans="1:8" ht="13.5" customHeight="1" hidden="1">
      <c r="A56" s="60">
        <v>20</v>
      </c>
      <c r="B56" s="60">
        <v>0</v>
      </c>
      <c r="C56" s="60">
        <v>0</v>
      </c>
      <c r="D56" s="60" t="s">
        <v>251</v>
      </c>
      <c r="E56" s="61">
        <v>0</v>
      </c>
      <c r="F56" s="61">
        <v>0</v>
      </c>
      <c r="G56" s="47">
        <v>0</v>
      </c>
      <c r="H56" s="47">
        <v>0</v>
      </c>
    </row>
    <row r="57" ht="13.5" customHeight="1" hidden="1">
      <c r="D57" s="60" t="s">
        <v>252</v>
      </c>
    </row>
    <row r="58" spans="1:10" ht="13.5" customHeight="1">
      <c r="A58" s="84"/>
      <c r="B58" s="85" t="s">
        <v>219</v>
      </c>
      <c r="C58" s="84"/>
      <c r="D58" s="84"/>
      <c r="E58" s="84"/>
      <c r="F58" s="84"/>
      <c r="G58" s="86"/>
      <c r="H58" s="86"/>
      <c r="I58" s="86"/>
      <c r="J58" s="84"/>
    </row>
    <row r="59" spans="1:10" ht="13.5" customHeight="1">
      <c r="A59" s="60">
        <v>1</v>
      </c>
      <c r="B59" s="60" t="s">
        <v>30</v>
      </c>
      <c r="C59" s="60" t="s">
        <v>31</v>
      </c>
      <c r="D59" s="60" t="str">
        <f>B59&amp;" / "&amp;C59</f>
        <v>Marie Philippe  / Kisha de Croissart</v>
      </c>
      <c r="E59" s="61">
        <v>47</v>
      </c>
      <c r="F59" s="61">
        <v>152</v>
      </c>
      <c r="G59" s="47">
        <v>58.46153846153847</v>
      </c>
      <c r="H59" s="47">
        <v>3</v>
      </c>
      <c r="I59" s="62">
        <v>5</v>
      </c>
      <c r="J59" s="46">
        <v>10</v>
      </c>
    </row>
    <row r="60" spans="1:10" ht="13.5" customHeight="1">
      <c r="A60" s="60">
        <v>2</v>
      </c>
      <c r="B60" s="60" t="s">
        <v>44</v>
      </c>
      <c r="C60" s="60" t="s">
        <v>27</v>
      </c>
      <c r="D60" s="60" t="s">
        <v>253</v>
      </c>
      <c r="E60" s="61">
        <v>46</v>
      </c>
      <c r="F60" s="61">
        <v>144</v>
      </c>
      <c r="G60" s="47">
        <v>55.38461538461539</v>
      </c>
      <c r="H60" s="47">
        <v>2</v>
      </c>
      <c r="I60" s="62">
        <v>4</v>
      </c>
      <c r="J60" s="46">
        <v>8</v>
      </c>
    </row>
    <row r="61" spans="1:9" ht="13.5" customHeight="1">
      <c r="A61" s="60">
        <v>3</v>
      </c>
      <c r="B61" s="60" t="s">
        <v>38</v>
      </c>
      <c r="C61" s="60" t="s">
        <v>39</v>
      </c>
      <c r="D61" s="60" t="s">
        <v>256</v>
      </c>
      <c r="E61" s="61">
        <v>46</v>
      </c>
      <c r="F61" s="61">
        <v>142.5</v>
      </c>
      <c r="G61" s="47">
        <v>54.807692307692314</v>
      </c>
      <c r="H61" s="47">
        <v>1</v>
      </c>
      <c r="I61" s="62">
        <v>3</v>
      </c>
    </row>
    <row r="62" spans="1:9" ht="13.5" customHeight="1">
      <c r="A62" s="46">
        <v>4</v>
      </c>
      <c r="B62" s="60" t="s">
        <v>26</v>
      </c>
      <c r="C62" s="60" t="s">
        <v>34</v>
      </c>
      <c r="D62" s="60" t="s">
        <v>257</v>
      </c>
      <c r="E62" s="61">
        <v>47</v>
      </c>
      <c r="F62" s="61">
        <v>142</v>
      </c>
      <c r="G62" s="47">
        <v>54.61538461538461</v>
      </c>
      <c r="H62" s="47">
        <v>1</v>
      </c>
      <c r="I62" s="62">
        <v>2</v>
      </c>
    </row>
    <row r="63" spans="1:9" ht="13.5" customHeight="1">
      <c r="A63" s="60">
        <v>5</v>
      </c>
      <c r="B63" s="60" t="s">
        <v>17</v>
      </c>
      <c r="C63" s="60" t="s">
        <v>18</v>
      </c>
      <c r="D63" s="60" t="s">
        <v>258</v>
      </c>
      <c r="E63" s="61">
        <v>43</v>
      </c>
      <c r="F63" s="61">
        <v>129</v>
      </c>
      <c r="G63" s="47">
        <v>49.61538461538461</v>
      </c>
      <c r="H63" s="47">
        <v>0</v>
      </c>
      <c r="I63" s="62">
        <v>1</v>
      </c>
    </row>
    <row r="64" spans="1:9" ht="13.5" customHeight="1">
      <c r="A64" s="60">
        <v>6</v>
      </c>
      <c r="B64" s="60" t="s">
        <v>15</v>
      </c>
      <c r="C64" s="60" t="s">
        <v>25</v>
      </c>
      <c r="D64" s="60" t="s">
        <v>259</v>
      </c>
      <c r="E64" s="61">
        <v>40</v>
      </c>
      <c r="F64" s="61">
        <v>121.5</v>
      </c>
      <c r="G64" s="47">
        <v>46.73076923076923</v>
      </c>
      <c r="H64" s="47">
        <v>0</v>
      </c>
      <c r="I64" s="62">
        <v>0</v>
      </c>
    </row>
    <row r="65" spans="1:9" ht="13.5" customHeight="1" hidden="1">
      <c r="A65" s="60">
        <v>7</v>
      </c>
      <c r="B65" s="60">
        <v>0</v>
      </c>
      <c r="C65" s="60">
        <v>0</v>
      </c>
      <c r="D65" s="60" t="s">
        <v>251</v>
      </c>
      <c r="E65" s="61">
        <v>0</v>
      </c>
      <c r="F65" s="61">
        <v>0</v>
      </c>
      <c r="G65" s="47">
        <v>0</v>
      </c>
      <c r="H65" s="47">
        <v>0</v>
      </c>
      <c r="I65" s="62">
        <v>0</v>
      </c>
    </row>
    <row r="66" spans="1:9" ht="13.5" customHeight="1" hidden="1">
      <c r="A66" s="60">
        <v>8</v>
      </c>
      <c r="B66" s="60">
        <v>0</v>
      </c>
      <c r="C66" s="60">
        <v>0</v>
      </c>
      <c r="D66" s="60" t="s">
        <v>251</v>
      </c>
      <c r="E66" s="61">
        <v>0</v>
      </c>
      <c r="F66" s="61">
        <v>0</v>
      </c>
      <c r="G66" s="47">
        <v>0</v>
      </c>
      <c r="H66" s="47">
        <v>0</v>
      </c>
      <c r="I66" s="62">
        <v>0</v>
      </c>
    </row>
    <row r="67" spans="1:9" ht="13.5" customHeight="1" hidden="1">
      <c r="A67" s="60">
        <v>9</v>
      </c>
      <c r="B67" s="60">
        <v>0</v>
      </c>
      <c r="C67" s="60">
        <v>0</v>
      </c>
      <c r="D67" s="60" t="s">
        <v>251</v>
      </c>
      <c r="E67" s="61">
        <v>0</v>
      </c>
      <c r="F67" s="61">
        <v>0</v>
      </c>
      <c r="G67" s="47">
        <v>0</v>
      </c>
      <c r="H67" s="47">
        <v>0</v>
      </c>
      <c r="I67" s="62">
        <v>0</v>
      </c>
    </row>
    <row r="68" spans="1:9" ht="13.5" customHeight="1" hidden="1">
      <c r="A68" s="60">
        <v>10</v>
      </c>
      <c r="B68" s="60">
        <v>0</v>
      </c>
      <c r="C68" s="60">
        <v>0</v>
      </c>
      <c r="D68" s="60" t="s">
        <v>251</v>
      </c>
      <c r="E68" s="61">
        <v>0</v>
      </c>
      <c r="F68" s="61">
        <v>0</v>
      </c>
      <c r="G68" s="47">
        <v>0</v>
      </c>
      <c r="H68" s="47">
        <v>0</v>
      </c>
      <c r="I68" s="62">
        <v>0</v>
      </c>
    </row>
    <row r="69" ht="13.5" customHeight="1" hidden="1">
      <c r="D69" s="60" t="s">
        <v>252</v>
      </c>
    </row>
    <row r="70" spans="1:10" ht="13.5" customHeight="1">
      <c r="A70" s="85"/>
      <c r="B70" s="85" t="s">
        <v>220</v>
      </c>
      <c r="C70" s="85"/>
      <c r="D70" s="85"/>
      <c r="E70" s="85"/>
      <c r="F70" s="85"/>
      <c r="G70" s="87"/>
      <c r="H70" s="87"/>
      <c r="I70" s="87"/>
      <c r="J70" s="85"/>
    </row>
    <row r="71" spans="1:10" ht="13.5" customHeight="1">
      <c r="A71" s="60">
        <v>1</v>
      </c>
      <c r="B71" s="60" t="s">
        <v>30</v>
      </c>
      <c r="C71" s="60" t="s">
        <v>31</v>
      </c>
      <c r="D71" s="60" t="str">
        <f>B71&amp;" / "&amp;C71</f>
        <v>Marie Philippe  / Kisha de Croissart</v>
      </c>
      <c r="E71" s="61">
        <v>36</v>
      </c>
      <c r="F71" s="61">
        <v>193.5</v>
      </c>
      <c r="G71" s="47">
        <v>58.63636363636363</v>
      </c>
      <c r="H71" s="47">
        <v>3</v>
      </c>
      <c r="I71" s="62">
        <v>5</v>
      </c>
      <c r="J71" s="46">
        <v>10</v>
      </c>
    </row>
    <row r="72" spans="1:10" ht="13.5" customHeight="1">
      <c r="A72" s="60">
        <v>2</v>
      </c>
      <c r="B72" s="60" t="s">
        <v>13</v>
      </c>
      <c r="C72" s="60" t="s">
        <v>37</v>
      </c>
      <c r="D72" s="60" t="s">
        <v>260</v>
      </c>
      <c r="E72" s="61">
        <v>35</v>
      </c>
      <c r="F72" s="61">
        <v>193.5</v>
      </c>
      <c r="G72" s="47">
        <v>58.63636363636363</v>
      </c>
      <c r="H72" s="47">
        <v>3</v>
      </c>
      <c r="I72" s="62">
        <v>4</v>
      </c>
      <c r="J72" s="46">
        <v>8</v>
      </c>
    </row>
    <row r="73" spans="1:12" ht="13.5" customHeight="1">
      <c r="A73" s="60">
        <v>3</v>
      </c>
      <c r="B73" s="60" t="s">
        <v>38</v>
      </c>
      <c r="C73" s="60" t="s">
        <v>39</v>
      </c>
      <c r="D73" s="60" t="s">
        <v>256</v>
      </c>
      <c r="E73" s="61">
        <v>36</v>
      </c>
      <c r="F73" s="61">
        <v>192.5</v>
      </c>
      <c r="G73" s="47">
        <v>58.333333333333336</v>
      </c>
      <c r="H73" s="47">
        <v>3</v>
      </c>
      <c r="I73" s="62">
        <v>3</v>
      </c>
      <c r="L73"/>
    </row>
    <row r="74" spans="1:9" ht="13.5" customHeight="1">
      <c r="A74" s="60">
        <v>4</v>
      </c>
      <c r="B74" s="60" t="s">
        <v>26</v>
      </c>
      <c r="C74" s="60" t="s">
        <v>34</v>
      </c>
      <c r="D74" s="60" t="s">
        <v>257</v>
      </c>
      <c r="E74" s="61">
        <v>34</v>
      </c>
      <c r="F74" s="61">
        <v>182</v>
      </c>
      <c r="G74" s="47">
        <v>55.15151515151515</v>
      </c>
      <c r="H74" s="47">
        <v>2</v>
      </c>
      <c r="I74" s="62">
        <v>2</v>
      </c>
    </row>
    <row r="75" spans="1:9" ht="13.5" customHeight="1">
      <c r="A75" s="60">
        <v>5</v>
      </c>
      <c r="B75" s="60" t="s">
        <v>17</v>
      </c>
      <c r="C75" s="60" t="s">
        <v>18</v>
      </c>
      <c r="D75" s="60" t="s">
        <v>258</v>
      </c>
      <c r="E75" s="61">
        <v>30</v>
      </c>
      <c r="F75" s="61">
        <v>162.5</v>
      </c>
      <c r="G75" s="47">
        <v>49.24242424242424</v>
      </c>
      <c r="H75" s="47">
        <v>0</v>
      </c>
      <c r="I75" s="62">
        <v>1</v>
      </c>
    </row>
    <row r="76" spans="1:9" ht="13.5" customHeight="1">
      <c r="A76" s="60">
        <v>6</v>
      </c>
      <c r="B76" s="60" t="s">
        <v>15</v>
      </c>
      <c r="C76" s="60" t="s">
        <v>25</v>
      </c>
      <c r="D76" s="60" t="s">
        <v>259</v>
      </c>
      <c r="E76" s="61">
        <v>30</v>
      </c>
      <c r="F76" s="61">
        <v>143.5</v>
      </c>
      <c r="G76" s="47">
        <v>43.484848484848484</v>
      </c>
      <c r="H76" s="47">
        <v>0</v>
      </c>
      <c r="I76" s="62" t="s">
        <v>268</v>
      </c>
    </row>
    <row r="77" ht="13.5" customHeight="1" hidden="1">
      <c r="D77" s="60" t="s">
        <v>252</v>
      </c>
    </row>
    <row r="78" spans="1:10" ht="13.5" customHeight="1">
      <c r="A78" s="85"/>
      <c r="B78" s="85" t="s">
        <v>221</v>
      </c>
      <c r="C78" s="85"/>
      <c r="D78" s="85"/>
      <c r="E78" s="85"/>
      <c r="F78" s="85"/>
      <c r="G78" s="87"/>
      <c r="H78" s="87"/>
      <c r="I78" s="87"/>
      <c r="J78" s="85"/>
    </row>
    <row r="79" spans="1:10" ht="13.5" customHeight="1">
      <c r="A79" s="60">
        <v>1</v>
      </c>
      <c r="B79" s="60" t="s">
        <v>51</v>
      </c>
      <c r="C79" s="60" t="s">
        <v>37</v>
      </c>
      <c r="D79" s="60" t="s">
        <v>261</v>
      </c>
      <c r="E79" s="61">
        <v>48</v>
      </c>
      <c r="F79" s="61">
        <v>192</v>
      </c>
      <c r="G79" s="47">
        <v>58.18181818181818</v>
      </c>
      <c r="H79" s="47">
        <v>3</v>
      </c>
      <c r="I79" s="62">
        <v>5</v>
      </c>
      <c r="J79" s="46">
        <v>9</v>
      </c>
    </row>
    <row r="80" spans="1:9" ht="13.5" customHeight="1">
      <c r="A80" s="60">
        <v>2</v>
      </c>
      <c r="B80" s="60" t="s">
        <v>262</v>
      </c>
      <c r="C80" s="60" t="s">
        <v>48</v>
      </c>
      <c r="D80" s="60" t="s">
        <v>263</v>
      </c>
      <c r="E80" s="61">
        <v>48</v>
      </c>
      <c r="F80" s="61">
        <v>186.5</v>
      </c>
      <c r="G80" s="47">
        <v>56.515151515151516</v>
      </c>
      <c r="H80" s="47">
        <v>2</v>
      </c>
      <c r="I80" s="62">
        <v>4</v>
      </c>
    </row>
    <row r="81" spans="1:9" ht="13.5" customHeight="1" hidden="1">
      <c r="A81" s="60">
        <v>3</v>
      </c>
      <c r="B81" s="60">
        <v>0</v>
      </c>
      <c r="C81" s="60">
        <v>0</v>
      </c>
      <c r="D81" s="60" t="s">
        <v>251</v>
      </c>
      <c r="E81" s="61">
        <v>0</v>
      </c>
      <c r="F81" s="61">
        <v>0</v>
      </c>
      <c r="G81" s="47">
        <v>0</v>
      </c>
      <c r="H81" s="47">
        <v>0</v>
      </c>
      <c r="I81" s="62">
        <v>3</v>
      </c>
    </row>
    <row r="82" spans="1:9" ht="13.5" customHeight="1" hidden="1">
      <c r="A82" s="60">
        <v>4</v>
      </c>
      <c r="B82" s="60">
        <v>0</v>
      </c>
      <c r="C82" s="60">
        <v>0</v>
      </c>
      <c r="D82" s="60" t="s">
        <v>251</v>
      </c>
      <c r="E82" s="61">
        <v>0</v>
      </c>
      <c r="F82" s="61">
        <v>0</v>
      </c>
      <c r="G82" s="47">
        <v>0</v>
      </c>
      <c r="H82" s="47">
        <v>0</v>
      </c>
      <c r="I82" s="62">
        <v>2</v>
      </c>
    </row>
    <row r="83" spans="1:9" ht="13.5" customHeight="1" hidden="1">
      <c r="A83" s="60">
        <v>5</v>
      </c>
      <c r="B83" s="60">
        <v>0</v>
      </c>
      <c r="C83" s="60">
        <v>0</v>
      </c>
      <c r="D83" s="60" t="s">
        <v>251</v>
      </c>
      <c r="E83" s="61">
        <v>0</v>
      </c>
      <c r="F83" s="61">
        <v>0</v>
      </c>
      <c r="G83" s="47">
        <v>0</v>
      </c>
      <c r="H83" s="47">
        <v>0</v>
      </c>
      <c r="I83" s="62">
        <v>1</v>
      </c>
    </row>
    <row r="84" ht="13.5" customHeight="1" hidden="1">
      <c r="D84" s="60" t="s">
        <v>252</v>
      </c>
    </row>
    <row r="85" spans="1:10" ht="13.5" customHeight="1">
      <c r="A85" s="85"/>
      <c r="B85" s="85" t="s">
        <v>269</v>
      </c>
      <c r="C85" s="85"/>
      <c r="D85" s="85"/>
      <c r="E85" s="85"/>
      <c r="F85" s="85"/>
      <c r="G85" s="87"/>
      <c r="H85" s="87"/>
      <c r="I85" s="87"/>
      <c r="J85" s="85"/>
    </row>
    <row r="86" spans="1:10" ht="13.5" customHeight="1">
      <c r="A86" s="60">
        <v>1</v>
      </c>
      <c r="B86" s="60" t="s">
        <v>262</v>
      </c>
      <c r="C86" s="60" t="s">
        <v>48</v>
      </c>
      <c r="D86" s="60" t="s">
        <v>263</v>
      </c>
      <c r="E86" s="61">
        <v>36</v>
      </c>
      <c r="F86" s="61">
        <v>181.5</v>
      </c>
      <c r="G86" s="47">
        <v>58.54838709677419</v>
      </c>
      <c r="H86" s="47">
        <v>3</v>
      </c>
      <c r="I86" s="62">
        <v>5</v>
      </c>
      <c r="J86" s="46">
        <v>9</v>
      </c>
    </row>
    <row r="87" spans="1:9" ht="13.5" customHeight="1">
      <c r="A87" s="60">
        <v>2</v>
      </c>
      <c r="B87" s="60" t="s">
        <v>51</v>
      </c>
      <c r="C87" s="60" t="s">
        <v>37</v>
      </c>
      <c r="D87" s="60" t="s">
        <v>261</v>
      </c>
      <c r="E87" s="61">
        <v>35</v>
      </c>
      <c r="F87" s="61">
        <v>177</v>
      </c>
      <c r="G87" s="47">
        <v>57.096774193548384</v>
      </c>
      <c r="H87" s="47">
        <v>2</v>
      </c>
      <c r="I87" s="62" t="s">
        <v>240</v>
      </c>
    </row>
    <row r="88" spans="1:9" ht="13.5" customHeight="1" hidden="1">
      <c r="A88" s="60">
        <v>3</v>
      </c>
      <c r="B88" s="60">
        <v>0</v>
      </c>
      <c r="C88" s="60">
        <v>0</v>
      </c>
      <c r="D88" s="60" t="s">
        <v>251</v>
      </c>
      <c r="E88" s="61">
        <v>0</v>
      </c>
      <c r="F88" s="61">
        <v>0</v>
      </c>
      <c r="G88" s="47">
        <v>0</v>
      </c>
      <c r="H88" s="47">
        <v>0</v>
      </c>
      <c r="I88" s="62" t="s">
        <v>225</v>
      </c>
    </row>
    <row r="89" spans="1:9" ht="13.5" customHeight="1" hidden="1">
      <c r="A89" s="60">
        <v>4</v>
      </c>
      <c r="B89" s="60">
        <v>0</v>
      </c>
      <c r="C89" s="60">
        <v>0</v>
      </c>
      <c r="D89" s="60" t="s">
        <v>251</v>
      </c>
      <c r="E89" s="61">
        <v>0</v>
      </c>
      <c r="F89" s="61">
        <v>0</v>
      </c>
      <c r="G89" s="47">
        <v>0</v>
      </c>
      <c r="H89" s="47">
        <v>0</v>
      </c>
      <c r="I89" s="62" t="s">
        <v>241</v>
      </c>
    </row>
    <row r="90" spans="1:9" ht="13.5" customHeight="1" hidden="1">
      <c r="A90" s="60">
        <v>5</v>
      </c>
      <c r="B90" s="60">
        <v>0</v>
      </c>
      <c r="C90" s="60">
        <v>0</v>
      </c>
      <c r="D90" s="60" t="s">
        <v>251</v>
      </c>
      <c r="E90" s="61">
        <v>0</v>
      </c>
      <c r="F90" s="61">
        <v>0</v>
      </c>
      <c r="G90" s="47">
        <v>0</v>
      </c>
      <c r="H90" s="47">
        <v>0</v>
      </c>
      <c r="I90" s="62" t="s">
        <v>242</v>
      </c>
    </row>
    <row r="91" ht="13.5" customHeight="1" hidden="1">
      <c r="D91" s="60" t="s">
        <v>252</v>
      </c>
    </row>
    <row r="92" spans="1:10" ht="13.5" customHeight="1">
      <c r="A92" s="85"/>
      <c r="B92" s="85" t="s">
        <v>222</v>
      </c>
      <c r="C92" s="85"/>
      <c r="D92" s="85"/>
      <c r="E92" s="85"/>
      <c r="F92" s="85"/>
      <c r="G92" s="87"/>
      <c r="H92" s="87"/>
      <c r="I92" s="87"/>
      <c r="J92" s="85"/>
    </row>
    <row r="93" spans="1:10" ht="13.5" customHeight="1">
      <c r="A93" s="76">
        <v>1</v>
      </c>
      <c r="B93" s="61" t="s">
        <v>15</v>
      </c>
      <c r="C93" s="61" t="s">
        <v>34</v>
      </c>
      <c r="D93" s="60" t="s">
        <v>264</v>
      </c>
      <c r="E93" s="61">
        <v>46</v>
      </c>
      <c r="F93" s="61">
        <v>187.5</v>
      </c>
      <c r="G93" s="47">
        <v>55.14705882352941</v>
      </c>
      <c r="H93" s="47">
        <v>2</v>
      </c>
      <c r="I93" s="62">
        <v>5</v>
      </c>
      <c r="J93" s="46">
        <v>10</v>
      </c>
    </row>
    <row r="94" spans="1:9" ht="13.5" customHeight="1">
      <c r="A94" s="76">
        <v>2</v>
      </c>
      <c r="B94" s="61" t="s">
        <v>262</v>
      </c>
      <c r="C94" s="61" t="s">
        <v>58</v>
      </c>
      <c r="D94" s="60" t="s">
        <v>265</v>
      </c>
      <c r="E94" s="61">
        <v>48</v>
      </c>
      <c r="F94" s="61">
        <v>176.5</v>
      </c>
      <c r="G94" s="47">
        <v>51.911764705882355</v>
      </c>
      <c r="H94" s="47">
        <v>1</v>
      </c>
      <c r="I94" s="62" t="s">
        <v>240</v>
      </c>
    </row>
    <row r="95" spans="1:9" ht="13.5" customHeight="1">
      <c r="A95" s="76">
        <v>3</v>
      </c>
      <c r="B95" s="61" t="s">
        <v>51</v>
      </c>
      <c r="C95" s="61" t="s">
        <v>47</v>
      </c>
      <c r="D95" s="60" t="s">
        <v>266</v>
      </c>
      <c r="E95" s="61">
        <v>45</v>
      </c>
      <c r="F95" s="61">
        <v>171</v>
      </c>
      <c r="G95" s="47">
        <v>50.294117647058826</v>
      </c>
      <c r="H95" s="47">
        <v>1</v>
      </c>
      <c r="I95" s="62" t="s">
        <v>225</v>
      </c>
    </row>
    <row r="96" ht="13.5" customHeight="1" hidden="1">
      <c r="D96" s="60" t="s">
        <v>252</v>
      </c>
    </row>
    <row r="97" spans="1:10" ht="13.5" customHeight="1">
      <c r="A97" s="85"/>
      <c r="B97" s="85" t="s">
        <v>223</v>
      </c>
      <c r="C97" s="85"/>
      <c r="D97" s="85"/>
      <c r="E97" s="85"/>
      <c r="F97" s="85"/>
      <c r="G97" s="87"/>
      <c r="H97" s="87"/>
      <c r="I97" s="87"/>
      <c r="J97" s="85"/>
    </row>
    <row r="98" spans="1:10" ht="13.5" customHeight="1">
      <c r="A98" s="76">
        <v>1</v>
      </c>
      <c r="B98" s="61" t="s">
        <v>262</v>
      </c>
      <c r="C98" s="61" t="s">
        <v>58</v>
      </c>
      <c r="D98" s="60" t="s">
        <v>265</v>
      </c>
      <c r="E98" s="61">
        <v>35</v>
      </c>
      <c r="F98" s="61">
        <v>161.5</v>
      </c>
      <c r="G98" s="47">
        <v>52.09677419354839</v>
      </c>
      <c r="H98" s="47">
        <v>1</v>
      </c>
      <c r="I98" s="62">
        <v>5</v>
      </c>
      <c r="J98" s="46">
        <v>9</v>
      </c>
    </row>
    <row r="99" spans="1:9" ht="13.5" customHeight="1">
      <c r="A99" s="76">
        <v>2</v>
      </c>
      <c r="B99" s="61" t="s">
        <v>51</v>
      </c>
      <c r="C99" s="61" t="s">
        <v>47</v>
      </c>
      <c r="D99" s="60" t="s">
        <v>266</v>
      </c>
      <c r="E99" s="61">
        <v>35</v>
      </c>
      <c r="F99" s="61">
        <v>160</v>
      </c>
      <c r="G99" s="47">
        <v>51.61290322580645</v>
      </c>
      <c r="H99" s="47">
        <v>1</v>
      </c>
      <c r="I99" s="62" t="s">
        <v>240</v>
      </c>
    </row>
    <row r="100" spans="1:9" ht="13.5" customHeight="1" hidden="1">
      <c r="A100" s="76">
        <v>3</v>
      </c>
      <c r="B100" s="61">
        <v>0</v>
      </c>
      <c r="C100" s="61">
        <v>0</v>
      </c>
      <c r="D100" s="60" t="s">
        <v>251</v>
      </c>
      <c r="E100" s="61">
        <v>0</v>
      </c>
      <c r="F100" s="61">
        <v>0</v>
      </c>
      <c r="G100" s="47">
        <v>0</v>
      </c>
      <c r="H100" s="47">
        <v>0</v>
      </c>
      <c r="I100" s="62" t="s">
        <v>225</v>
      </c>
    </row>
    <row r="101" spans="2:6" ht="13.5" customHeight="1" hidden="1">
      <c r="B101" s="61"/>
      <c r="C101" s="61"/>
      <c r="D101" s="60" t="s">
        <v>252</v>
      </c>
      <c r="E101" s="61"/>
      <c r="F101" s="61"/>
    </row>
    <row r="102" spans="1:10" ht="13.5" customHeight="1" hidden="1">
      <c r="A102" s="85"/>
      <c r="B102" s="85" t="s">
        <v>224</v>
      </c>
      <c r="C102" s="85"/>
      <c r="D102" s="60" t="s">
        <v>267</v>
      </c>
      <c r="E102" s="85"/>
      <c r="F102" s="85"/>
      <c r="G102" s="87"/>
      <c r="H102" s="87"/>
      <c r="I102" s="87"/>
      <c r="J102" s="85"/>
    </row>
    <row r="103" spans="1:10" ht="13.5" customHeight="1" hidden="1">
      <c r="A103" s="76">
        <v>1</v>
      </c>
      <c r="B103" s="61">
        <v>0</v>
      </c>
      <c r="C103" s="61">
        <v>0</v>
      </c>
      <c r="D103" s="60" t="s">
        <v>251</v>
      </c>
      <c r="E103" s="61">
        <v>0</v>
      </c>
      <c r="F103" s="61">
        <v>0</v>
      </c>
      <c r="G103" s="47">
        <v>0</v>
      </c>
      <c r="H103" s="47">
        <v>0</v>
      </c>
      <c r="J103" s="46">
        <v>9</v>
      </c>
    </row>
  </sheetData>
  <sheetProtection selectLockedCells="1" selectUnlockedCells="1"/>
  <mergeCells count="1">
    <mergeCell ref="L12:N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P103"/>
  <sheetViews>
    <sheetView zoomScalePageLayoutView="0" workbookViewId="0" topLeftCell="A57">
      <selection activeCell="B85" sqref="B85"/>
    </sheetView>
  </sheetViews>
  <sheetFormatPr defaultColWidth="11.57421875" defaultRowHeight="13.5" customHeight="1"/>
  <cols>
    <col min="1" max="1" width="6.00390625" style="46" customWidth="1"/>
    <col min="2" max="2" width="25.421875" style="46" customWidth="1"/>
    <col min="3" max="3" width="27.00390625" style="46" customWidth="1"/>
    <col min="4" max="4" width="27.00390625" style="46" hidden="1" customWidth="1"/>
    <col min="5" max="5" width="9.7109375" style="46" customWidth="1"/>
    <col min="6" max="6" width="8.57421875" style="46" customWidth="1"/>
    <col min="7" max="7" width="9.00390625" style="47" customWidth="1"/>
    <col min="8" max="8" width="15.421875" style="47" customWidth="1"/>
    <col min="9" max="9" width="19.421875" style="47" customWidth="1"/>
    <col min="10" max="11" width="11.57421875" style="46" customWidth="1"/>
    <col min="12" max="12" width="11.57421875" style="49" customWidth="1"/>
    <col min="13" max="13" width="6.8515625" style="49" customWidth="1"/>
    <col min="14" max="16" width="11.57421875" style="49" customWidth="1"/>
    <col min="17" max="16384" width="11.57421875" style="46" customWidth="1"/>
  </cols>
  <sheetData>
    <row r="1" spans="1:16" ht="13.5" customHeight="1">
      <c r="A1" s="50" t="s">
        <v>174</v>
      </c>
      <c r="B1" s="50" t="s">
        <v>175</v>
      </c>
      <c r="C1" s="50" t="s">
        <v>176</v>
      </c>
      <c r="D1" s="50"/>
      <c r="E1" s="51" t="s">
        <v>177</v>
      </c>
      <c r="F1" s="51" t="s">
        <v>178</v>
      </c>
      <c r="G1" s="52" t="s">
        <v>179</v>
      </c>
      <c r="H1" s="52" t="s">
        <v>180</v>
      </c>
      <c r="I1" s="52" t="s">
        <v>181</v>
      </c>
      <c r="J1" s="52" t="s">
        <v>182</v>
      </c>
      <c r="L1" s="49" t="s">
        <v>183</v>
      </c>
      <c r="M1" s="54">
        <v>10</v>
      </c>
      <c r="N1" s="55" t="s">
        <v>184</v>
      </c>
      <c r="P1" s="49" t="s">
        <v>185</v>
      </c>
    </row>
    <row r="2" spans="1:14" ht="13.5" customHeight="1">
      <c r="A2" s="84"/>
      <c r="B2" s="85" t="s">
        <v>186</v>
      </c>
      <c r="C2" s="84"/>
      <c r="D2" s="84"/>
      <c r="E2" s="84"/>
      <c r="F2" s="84"/>
      <c r="G2" s="86"/>
      <c r="H2" s="86"/>
      <c r="I2" s="86"/>
      <c r="J2" s="84"/>
      <c r="L2" s="49" t="s">
        <v>187</v>
      </c>
      <c r="M2" s="54">
        <v>8</v>
      </c>
      <c r="N2" s="55" t="s">
        <v>188</v>
      </c>
    </row>
    <row r="3" spans="1:14" ht="13.5" customHeight="1">
      <c r="A3" s="46">
        <v>1</v>
      </c>
      <c r="B3" s="60" t="s">
        <v>125</v>
      </c>
      <c r="C3" s="60" t="s">
        <v>277</v>
      </c>
      <c r="D3" s="60" t="str">
        <f aca="true" t="shared" si="0" ref="D3:D66">B3&amp;" / "&amp;C3</f>
        <v>Marie Panis / Marabou LS</v>
      </c>
      <c r="E3" s="61">
        <v>23</v>
      </c>
      <c r="F3" s="61">
        <v>117</v>
      </c>
      <c r="G3" s="47">
        <v>58.5</v>
      </c>
      <c r="H3" s="47">
        <v>3</v>
      </c>
      <c r="I3" s="62"/>
      <c r="J3" s="46">
        <v>9</v>
      </c>
      <c r="L3" s="49" t="s">
        <v>189</v>
      </c>
      <c r="M3" s="54">
        <v>6</v>
      </c>
      <c r="N3" s="55" t="s">
        <v>190</v>
      </c>
    </row>
    <row r="4" spans="1:14" ht="13.5" customHeight="1" hidden="1">
      <c r="A4" s="46">
        <v>2</v>
      </c>
      <c r="B4" s="60">
        <v>0</v>
      </c>
      <c r="C4" s="60">
        <v>0</v>
      </c>
      <c r="D4" s="60" t="str">
        <f t="shared" si="0"/>
        <v>0 / 0</v>
      </c>
      <c r="E4" s="61">
        <v>0</v>
      </c>
      <c r="F4" s="61">
        <v>0</v>
      </c>
      <c r="G4" s="47">
        <v>0</v>
      </c>
      <c r="H4" s="47">
        <v>0</v>
      </c>
      <c r="I4" s="62"/>
      <c r="M4" s="54"/>
      <c r="N4" s="55"/>
    </row>
    <row r="5" spans="1:14" ht="13.5" customHeight="1" hidden="1">
      <c r="A5" s="46">
        <v>3</v>
      </c>
      <c r="B5" s="60">
        <v>0</v>
      </c>
      <c r="C5" s="60">
        <v>0</v>
      </c>
      <c r="D5" s="60" t="str">
        <f t="shared" si="0"/>
        <v>0 / 0</v>
      </c>
      <c r="E5" s="61">
        <v>0</v>
      </c>
      <c r="F5" s="61">
        <v>0</v>
      </c>
      <c r="G5" s="47">
        <v>0</v>
      </c>
      <c r="H5" s="47">
        <v>0</v>
      </c>
      <c r="I5" s="62"/>
      <c r="L5" s="63" t="s">
        <v>191</v>
      </c>
      <c r="M5" s="64"/>
      <c r="N5" s="55"/>
    </row>
    <row r="6" spans="1:15" ht="13.5" customHeight="1" hidden="1">
      <c r="A6" s="46">
        <v>4</v>
      </c>
      <c r="B6" s="60">
        <v>0</v>
      </c>
      <c r="C6" s="60">
        <v>0</v>
      </c>
      <c r="D6" s="60" t="str">
        <f t="shared" si="0"/>
        <v>0 / 0</v>
      </c>
      <c r="E6" s="61">
        <v>0</v>
      </c>
      <c r="F6" s="61">
        <v>0</v>
      </c>
      <c r="G6" s="47">
        <v>0</v>
      </c>
      <c r="H6" s="47">
        <v>0</v>
      </c>
      <c r="I6" s="62"/>
      <c r="L6" s="65">
        <v>0.64</v>
      </c>
      <c r="M6" s="49" t="s">
        <v>192</v>
      </c>
      <c r="O6" s="66" t="s">
        <v>193</v>
      </c>
    </row>
    <row r="7" spans="1:15" ht="13.5" customHeight="1" hidden="1">
      <c r="A7" s="46">
        <v>5</v>
      </c>
      <c r="B7" s="60">
        <v>0</v>
      </c>
      <c r="C7" s="60">
        <v>0</v>
      </c>
      <c r="D7" s="60" t="str">
        <f t="shared" si="0"/>
        <v>0 / 0</v>
      </c>
      <c r="E7" s="61">
        <v>0</v>
      </c>
      <c r="F7" s="61">
        <v>0</v>
      </c>
      <c r="G7" s="47">
        <v>0</v>
      </c>
      <c r="H7" s="47">
        <v>0</v>
      </c>
      <c r="I7" s="62"/>
      <c r="L7" s="65">
        <v>0.6000000000000001</v>
      </c>
      <c r="M7" s="49" t="s">
        <v>194</v>
      </c>
      <c r="N7" s="49" t="s">
        <v>195</v>
      </c>
      <c r="O7" s="66" t="s">
        <v>196</v>
      </c>
    </row>
    <row r="8" spans="1:15" ht="13.5" customHeight="1" hidden="1">
      <c r="A8" s="46">
        <v>6</v>
      </c>
      <c r="B8" s="60">
        <v>0</v>
      </c>
      <c r="C8" s="60">
        <v>0</v>
      </c>
      <c r="D8" s="60" t="str">
        <f t="shared" si="0"/>
        <v>0 / 0</v>
      </c>
      <c r="E8" s="61">
        <v>0</v>
      </c>
      <c r="F8" s="61">
        <v>0</v>
      </c>
      <c r="G8" s="47">
        <v>0</v>
      </c>
      <c r="H8" s="47">
        <v>0</v>
      </c>
      <c r="I8" s="62"/>
      <c r="L8" s="65">
        <v>0.5800000000000001</v>
      </c>
      <c r="M8" s="49" t="s">
        <v>194</v>
      </c>
      <c r="N8" s="67">
        <v>0.5999</v>
      </c>
      <c r="O8" s="66" t="s">
        <v>197</v>
      </c>
    </row>
    <row r="9" spans="1:15" ht="13.5" customHeight="1" hidden="1">
      <c r="A9" s="46">
        <v>7</v>
      </c>
      <c r="B9" s="60">
        <v>0</v>
      </c>
      <c r="C9" s="60">
        <v>0</v>
      </c>
      <c r="D9" s="60" t="str">
        <f t="shared" si="0"/>
        <v>0 / 0</v>
      </c>
      <c r="E9" s="61">
        <v>0</v>
      </c>
      <c r="F9" s="61">
        <v>0</v>
      </c>
      <c r="G9" s="47">
        <v>0</v>
      </c>
      <c r="H9" s="47">
        <v>0</v>
      </c>
      <c r="I9" s="62"/>
      <c r="L9" s="65">
        <v>0.55</v>
      </c>
      <c r="M9" s="49" t="s">
        <v>194</v>
      </c>
      <c r="N9" s="49" t="s">
        <v>198</v>
      </c>
      <c r="O9" s="66" t="s">
        <v>199</v>
      </c>
    </row>
    <row r="10" spans="1:15" ht="13.5" customHeight="1" hidden="1">
      <c r="A10" s="46">
        <v>8</v>
      </c>
      <c r="B10" s="60">
        <v>0</v>
      </c>
      <c r="C10" s="60">
        <v>0</v>
      </c>
      <c r="D10" s="60" t="str">
        <f t="shared" si="0"/>
        <v>0 / 0</v>
      </c>
      <c r="E10" s="61">
        <v>0</v>
      </c>
      <c r="F10" s="61">
        <v>0</v>
      </c>
      <c r="G10" s="47">
        <v>0</v>
      </c>
      <c r="H10" s="47">
        <v>0</v>
      </c>
      <c r="I10" s="62"/>
      <c r="L10" s="65">
        <v>0.5</v>
      </c>
      <c r="M10" s="49" t="s">
        <v>194</v>
      </c>
      <c r="N10" s="67">
        <v>0.5499000000000002</v>
      </c>
      <c r="O10" s="66" t="s">
        <v>200</v>
      </c>
    </row>
    <row r="11" spans="1:15" ht="13.5" customHeight="1" hidden="1">
      <c r="A11" s="46">
        <v>9</v>
      </c>
      <c r="B11" s="60">
        <v>0</v>
      </c>
      <c r="C11" s="60">
        <v>0</v>
      </c>
      <c r="D11" s="60" t="str">
        <f t="shared" si="0"/>
        <v>0 / 0</v>
      </c>
      <c r="E11" s="61">
        <v>0</v>
      </c>
      <c r="F11" s="61">
        <v>0</v>
      </c>
      <c r="G11" s="47">
        <v>0</v>
      </c>
      <c r="H11" s="47">
        <v>0</v>
      </c>
      <c r="I11" s="62"/>
      <c r="L11" s="68" t="s">
        <v>201</v>
      </c>
      <c r="M11" s="69">
        <v>0.5</v>
      </c>
      <c r="N11" s="70"/>
      <c r="O11" s="66" t="s">
        <v>202</v>
      </c>
    </row>
    <row r="12" spans="1:15" ht="13.5" customHeight="1" hidden="1">
      <c r="A12" s="46">
        <v>10</v>
      </c>
      <c r="B12" s="60">
        <v>0</v>
      </c>
      <c r="C12" s="60">
        <v>0</v>
      </c>
      <c r="D12" s="60" t="str">
        <f t="shared" si="0"/>
        <v>0 / 0</v>
      </c>
      <c r="E12" s="61">
        <v>0</v>
      </c>
      <c r="F12" s="61">
        <v>0</v>
      </c>
      <c r="G12" s="47">
        <v>0</v>
      </c>
      <c r="H12" s="47">
        <v>0</v>
      </c>
      <c r="I12" s="62"/>
      <c r="L12" s="156" t="s">
        <v>203</v>
      </c>
      <c r="M12" s="156"/>
      <c r="N12" s="156"/>
      <c r="O12" s="68" t="s">
        <v>202</v>
      </c>
    </row>
    <row r="13" ht="13.5" customHeight="1">
      <c r="D13" s="60" t="str">
        <f t="shared" si="0"/>
        <v> / </v>
      </c>
    </row>
    <row r="14" spans="1:13" ht="13.5" customHeight="1">
      <c r="A14" s="84"/>
      <c r="B14" s="85" t="s">
        <v>9</v>
      </c>
      <c r="C14" s="84"/>
      <c r="D14" s="84"/>
      <c r="E14" s="84"/>
      <c r="F14" s="84"/>
      <c r="G14" s="86"/>
      <c r="H14" s="86"/>
      <c r="I14" s="86"/>
      <c r="J14" s="84"/>
      <c r="L14" s="71" t="s">
        <v>204</v>
      </c>
      <c r="M14" s="72"/>
    </row>
    <row r="15" spans="1:13" ht="13.5" customHeight="1">
      <c r="A15" s="60">
        <v>1</v>
      </c>
      <c r="B15" s="60" t="s">
        <v>234</v>
      </c>
      <c r="C15" s="60" t="s">
        <v>235</v>
      </c>
      <c r="D15" s="60" t="str">
        <f t="shared" si="0"/>
        <v>Lotte Lenaerts / FA Monaco</v>
      </c>
      <c r="E15" s="61">
        <v>56</v>
      </c>
      <c r="F15" s="61">
        <v>171</v>
      </c>
      <c r="G15" s="47">
        <v>68.4</v>
      </c>
      <c r="H15" s="47">
        <v>5</v>
      </c>
      <c r="I15" s="62">
        <v>5</v>
      </c>
      <c r="J15" s="46">
        <v>10</v>
      </c>
      <c r="L15" s="68" t="s">
        <v>205</v>
      </c>
      <c r="M15" s="68" t="s">
        <v>206</v>
      </c>
    </row>
    <row r="16" spans="1:13" ht="13.5" customHeight="1">
      <c r="A16" s="60">
        <v>2</v>
      </c>
      <c r="B16" s="60" t="s">
        <v>275</v>
      </c>
      <c r="C16" s="60" t="s">
        <v>22</v>
      </c>
      <c r="D16" s="60" t="str">
        <f t="shared" si="0"/>
        <v>Dominique de Winter / Shatano</v>
      </c>
      <c r="E16" s="61">
        <v>50</v>
      </c>
      <c r="F16" s="61">
        <v>163</v>
      </c>
      <c r="G16" s="47">
        <v>65.2</v>
      </c>
      <c r="H16" s="47">
        <v>5</v>
      </c>
      <c r="I16" s="62">
        <v>4</v>
      </c>
      <c r="J16" s="46">
        <v>8</v>
      </c>
      <c r="L16" s="68" t="s">
        <v>207</v>
      </c>
      <c r="M16" s="68" t="s">
        <v>208</v>
      </c>
    </row>
    <row r="17" spans="1:13" ht="13.5" customHeight="1">
      <c r="A17" s="60">
        <v>3</v>
      </c>
      <c r="B17" s="60" t="s">
        <v>231</v>
      </c>
      <c r="C17" s="60" t="s">
        <v>232</v>
      </c>
      <c r="D17" s="60" t="str">
        <f t="shared" si="0"/>
        <v>Kim Weyn / Melan d'Apdeco</v>
      </c>
      <c r="E17" s="61">
        <v>50</v>
      </c>
      <c r="F17" s="61">
        <v>160</v>
      </c>
      <c r="G17" s="47">
        <v>64</v>
      </c>
      <c r="H17" s="47">
        <v>5</v>
      </c>
      <c r="I17" s="62">
        <v>3</v>
      </c>
      <c r="L17" s="68" t="s">
        <v>209</v>
      </c>
      <c r="M17" s="68" t="s">
        <v>210</v>
      </c>
    </row>
    <row r="18" spans="1:13" ht="13.5" customHeight="1">
      <c r="A18" s="60">
        <v>4</v>
      </c>
      <c r="B18" s="60" t="s">
        <v>11</v>
      </c>
      <c r="C18" s="60" t="s">
        <v>12</v>
      </c>
      <c r="D18" s="60" t="str">
        <f t="shared" si="0"/>
        <v>Sara Van Looveren / Indy</v>
      </c>
      <c r="E18" s="61">
        <v>50</v>
      </c>
      <c r="F18" s="61">
        <v>157</v>
      </c>
      <c r="G18" s="47">
        <v>62.8</v>
      </c>
      <c r="H18" s="47">
        <v>4</v>
      </c>
      <c r="I18" s="62">
        <v>2</v>
      </c>
      <c r="L18" s="68" t="s">
        <v>211</v>
      </c>
      <c r="M18" s="68" t="s">
        <v>212</v>
      </c>
    </row>
    <row r="19" spans="1:13" ht="13.5" customHeight="1">
      <c r="A19" s="60">
        <v>5</v>
      </c>
      <c r="B19" s="60" t="s">
        <v>133</v>
      </c>
      <c r="C19" s="60" t="s">
        <v>108</v>
      </c>
      <c r="D19" s="60" t="str">
        <f t="shared" si="0"/>
        <v>Véronique Clerbois / Al Zafir de Coissart</v>
      </c>
      <c r="E19" s="61">
        <v>46</v>
      </c>
      <c r="F19" s="61">
        <v>153</v>
      </c>
      <c r="G19" s="47">
        <v>61.199999999999996</v>
      </c>
      <c r="H19" s="47">
        <v>4</v>
      </c>
      <c r="I19" s="62">
        <v>1</v>
      </c>
      <c r="L19" s="68" t="s">
        <v>213</v>
      </c>
      <c r="M19" s="68" t="s">
        <v>214</v>
      </c>
    </row>
    <row r="20" spans="1:13" ht="13.5" customHeight="1">
      <c r="A20" s="60">
        <v>6</v>
      </c>
      <c r="B20" s="60" t="s">
        <v>19</v>
      </c>
      <c r="C20" s="60" t="s">
        <v>18</v>
      </c>
      <c r="D20" s="60" t="str">
        <f t="shared" si="0"/>
        <v>Pauline De Leeuw / Golden Eyes de Croissart</v>
      </c>
      <c r="E20" s="61">
        <v>44</v>
      </c>
      <c r="F20" s="61">
        <v>153</v>
      </c>
      <c r="G20" s="47">
        <v>61.199999999999996</v>
      </c>
      <c r="H20" s="47">
        <v>4</v>
      </c>
      <c r="I20" s="62">
        <v>0</v>
      </c>
      <c r="L20" s="68" t="s">
        <v>215</v>
      </c>
      <c r="M20" s="68" t="s">
        <v>216</v>
      </c>
    </row>
    <row r="21" spans="1:9" ht="13.5" customHeight="1">
      <c r="A21" s="60">
        <v>7</v>
      </c>
      <c r="B21" s="60" t="s">
        <v>19</v>
      </c>
      <c r="C21" s="60" t="s">
        <v>106</v>
      </c>
      <c r="D21" s="60" t="str">
        <f t="shared" si="0"/>
        <v>Pauline De Leeuw / Antalia de Croissart</v>
      </c>
      <c r="E21" s="61">
        <v>42</v>
      </c>
      <c r="F21" s="61">
        <v>137</v>
      </c>
      <c r="G21" s="47">
        <v>54.800000000000004</v>
      </c>
      <c r="H21" s="47">
        <v>1</v>
      </c>
      <c r="I21" s="62">
        <v>0</v>
      </c>
    </row>
    <row r="22" spans="1:9" ht="13.5" customHeight="1">
      <c r="A22" s="60">
        <v>8</v>
      </c>
      <c r="B22" s="60" t="s">
        <v>271</v>
      </c>
      <c r="C22" s="60" t="s">
        <v>272</v>
      </c>
      <c r="D22" s="60" t="str">
        <f t="shared" si="0"/>
        <v>Dominique De Blanger / Amalia d’Apdeco</v>
      </c>
      <c r="E22" s="61">
        <v>40</v>
      </c>
      <c r="F22" s="61">
        <v>130</v>
      </c>
      <c r="G22" s="47">
        <v>52</v>
      </c>
      <c r="H22" s="47">
        <v>1</v>
      </c>
      <c r="I22" s="62">
        <v>0</v>
      </c>
    </row>
    <row r="23" spans="1:9" ht="13.5" customHeight="1">
      <c r="A23" s="60">
        <v>9</v>
      </c>
      <c r="B23" s="60" t="s">
        <v>273</v>
      </c>
      <c r="C23" s="60" t="s">
        <v>274</v>
      </c>
      <c r="D23" s="60" t="str">
        <f t="shared" si="0"/>
        <v>Fran Van Hese / Candruta d’Apdeco</v>
      </c>
      <c r="E23" s="61">
        <v>38</v>
      </c>
      <c r="F23" s="61">
        <v>126</v>
      </c>
      <c r="G23" s="47">
        <v>50.4</v>
      </c>
      <c r="H23" s="47">
        <v>1</v>
      </c>
      <c r="I23" s="62">
        <v>0</v>
      </c>
    </row>
    <row r="24" spans="1:9" ht="13.5" customHeight="1" hidden="1">
      <c r="A24" s="60">
        <v>10</v>
      </c>
      <c r="B24" s="60">
        <v>0</v>
      </c>
      <c r="C24" s="60">
        <v>0</v>
      </c>
      <c r="D24" s="60" t="str">
        <f t="shared" si="0"/>
        <v>0 / 0</v>
      </c>
      <c r="E24" s="61">
        <v>0</v>
      </c>
      <c r="F24" s="61">
        <v>0</v>
      </c>
      <c r="G24" s="47">
        <v>0</v>
      </c>
      <c r="H24" s="47">
        <v>0</v>
      </c>
      <c r="I24" s="62">
        <v>0</v>
      </c>
    </row>
    <row r="25" spans="1:8" ht="13.5" customHeight="1" hidden="1">
      <c r="A25" s="60">
        <v>11</v>
      </c>
      <c r="B25" s="60">
        <v>0</v>
      </c>
      <c r="C25" s="60">
        <v>0</v>
      </c>
      <c r="D25" s="60" t="str">
        <f t="shared" si="0"/>
        <v>0 / 0</v>
      </c>
      <c r="E25" s="61">
        <v>0</v>
      </c>
      <c r="F25" s="61">
        <v>0</v>
      </c>
      <c r="G25" s="47">
        <v>0</v>
      </c>
      <c r="H25" s="47">
        <v>0</v>
      </c>
    </row>
    <row r="26" spans="1:8" ht="13.5" customHeight="1" hidden="1">
      <c r="A26" s="60">
        <v>12</v>
      </c>
      <c r="B26" s="60">
        <v>0</v>
      </c>
      <c r="C26" s="60">
        <v>0</v>
      </c>
      <c r="D26" s="60" t="str">
        <f t="shared" si="0"/>
        <v>0 / 0</v>
      </c>
      <c r="E26" s="61">
        <v>0</v>
      </c>
      <c r="F26" s="61">
        <v>0</v>
      </c>
      <c r="G26" s="47">
        <v>0</v>
      </c>
      <c r="H26" s="47">
        <v>0</v>
      </c>
    </row>
    <row r="27" spans="1:8" ht="13.5" customHeight="1" hidden="1">
      <c r="A27" s="60">
        <v>13</v>
      </c>
      <c r="B27" s="60">
        <v>0</v>
      </c>
      <c r="C27" s="60">
        <v>0</v>
      </c>
      <c r="D27" s="60" t="str">
        <f t="shared" si="0"/>
        <v>0 / 0</v>
      </c>
      <c r="E27" s="61">
        <v>0</v>
      </c>
      <c r="F27" s="61">
        <v>0</v>
      </c>
      <c r="G27" s="47">
        <v>0</v>
      </c>
      <c r="H27" s="47">
        <v>0</v>
      </c>
    </row>
    <row r="28" spans="1:8" ht="13.5" customHeight="1" hidden="1">
      <c r="A28" s="60">
        <v>14</v>
      </c>
      <c r="B28" s="60">
        <v>0</v>
      </c>
      <c r="C28" s="60">
        <v>0</v>
      </c>
      <c r="D28" s="60" t="str">
        <f t="shared" si="0"/>
        <v>0 / 0</v>
      </c>
      <c r="E28" s="61">
        <v>0</v>
      </c>
      <c r="F28" s="61">
        <v>0</v>
      </c>
      <c r="G28" s="47">
        <v>0</v>
      </c>
      <c r="H28" s="47">
        <v>0</v>
      </c>
    </row>
    <row r="29" spans="1:8" ht="13.5" customHeight="1" hidden="1">
      <c r="A29" s="60">
        <v>15</v>
      </c>
      <c r="B29" s="60">
        <v>0</v>
      </c>
      <c r="C29" s="60">
        <v>0</v>
      </c>
      <c r="D29" s="60" t="str">
        <f t="shared" si="0"/>
        <v>0 / 0</v>
      </c>
      <c r="E29" s="61">
        <v>0</v>
      </c>
      <c r="F29" s="61">
        <v>0</v>
      </c>
      <c r="G29" s="47">
        <v>0</v>
      </c>
      <c r="H29" s="47">
        <v>0</v>
      </c>
    </row>
    <row r="30" spans="1:8" ht="13.5" customHeight="1" hidden="1">
      <c r="A30" s="60">
        <v>16</v>
      </c>
      <c r="B30" s="60">
        <v>0</v>
      </c>
      <c r="C30" s="60">
        <v>0</v>
      </c>
      <c r="D30" s="60" t="str">
        <f t="shared" si="0"/>
        <v>0 / 0</v>
      </c>
      <c r="E30" s="61">
        <v>0</v>
      </c>
      <c r="F30" s="61">
        <v>0</v>
      </c>
      <c r="G30" s="47">
        <v>0</v>
      </c>
      <c r="H30" s="47">
        <v>0</v>
      </c>
    </row>
    <row r="31" spans="1:8" ht="13.5" customHeight="1" hidden="1">
      <c r="A31" s="60">
        <v>17</v>
      </c>
      <c r="B31" s="60">
        <v>0</v>
      </c>
      <c r="C31" s="60">
        <v>0</v>
      </c>
      <c r="D31" s="60" t="str">
        <f t="shared" si="0"/>
        <v>0 / 0</v>
      </c>
      <c r="E31" s="61">
        <v>0</v>
      </c>
      <c r="F31" s="61">
        <v>0</v>
      </c>
      <c r="G31" s="47">
        <v>0</v>
      </c>
      <c r="H31" s="47">
        <v>0</v>
      </c>
    </row>
    <row r="32" spans="1:8" ht="13.5" customHeight="1" hidden="1">
      <c r="A32" s="60">
        <v>18</v>
      </c>
      <c r="B32" s="60">
        <v>0</v>
      </c>
      <c r="C32" s="60">
        <v>0</v>
      </c>
      <c r="D32" s="60" t="str">
        <f t="shared" si="0"/>
        <v>0 / 0</v>
      </c>
      <c r="E32" s="61">
        <v>0</v>
      </c>
      <c r="F32" s="61">
        <v>0</v>
      </c>
      <c r="G32" s="47">
        <v>0</v>
      </c>
      <c r="H32" s="47">
        <v>0</v>
      </c>
    </row>
    <row r="33" spans="1:8" ht="13.5" customHeight="1" hidden="1">
      <c r="A33" s="60">
        <v>19</v>
      </c>
      <c r="B33" s="60">
        <v>0</v>
      </c>
      <c r="C33" s="60">
        <v>0</v>
      </c>
      <c r="D33" s="60" t="str">
        <f t="shared" si="0"/>
        <v>0 / 0</v>
      </c>
      <c r="E33" s="61">
        <v>0</v>
      </c>
      <c r="F33" s="61">
        <v>0</v>
      </c>
      <c r="G33" s="47">
        <v>0</v>
      </c>
      <c r="H33" s="47">
        <v>0</v>
      </c>
    </row>
    <row r="34" spans="1:8" ht="13.5" customHeight="1" hidden="1">
      <c r="A34" s="60">
        <v>20</v>
      </c>
      <c r="B34" s="60">
        <v>0</v>
      </c>
      <c r="C34" s="60">
        <v>0</v>
      </c>
      <c r="D34" s="60" t="str">
        <f t="shared" si="0"/>
        <v>0 / 0</v>
      </c>
      <c r="E34" s="61">
        <v>0</v>
      </c>
      <c r="F34" s="61">
        <v>0</v>
      </c>
      <c r="G34" s="47">
        <v>0</v>
      </c>
      <c r="H34" s="47">
        <v>0</v>
      </c>
    </row>
    <row r="35" ht="13.5" customHeight="1">
      <c r="D35" s="60" t="str">
        <f t="shared" si="0"/>
        <v> / </v>
      </c>
    </row>
    <row r="36" spans="1:10" ht="13.5" customHeight="1">
      <c r="A36" s="84"/>
      <c r="B36" s="85" t="s">
        <v>218</v>
      </c>
      <c r="C36" s="84"/>
      <c r="D36" s="84"/>
      <c r="E36" s="84"/>
      <c r="F36" s="84"/>
      <c r="G36" s="86"/>
      <c r="H36" s="86"/>
      <c r="I36" s="86"/>
      <c r="J36" s="84"/>
    </row>
    <row r="37" spans="1:10" ht="13.5" customHeight="1">
      <c r="A37" s="60">
        <v>1</v>
      </c>
      <c r="B37" s="60" t="s">
        <v>234</v>
      </c>
      <c r="C37" s="60" t="s">
        <v>235</v>
      </c>
      <c r="D37" s="60" t="str">
        <f t="shared" si="0"/>
        <v>Lotte Lenaerts / FA Monaco</v>
      </c>
      <c r="E37" s="61">
        <v>44</v>
      </c>
      <c r="F37" s="61">
        <v>194</v>
      </c>
      <c r="G37" s="47">
        <v>71.85185185185186</v>
      </c>
      <c r="H37" s="47">
        <v>5</v>
      </c>
      <c r="I37" s="62">
        <v>5</v>
      </c>
      <c r="J37" s="46">
        <v>10</v>
      </c>
    </row>
    <row r="38" spans="1:10" ht="13.5" customHeight="1">
      <c r="A38" s="60">
        <v>2</v>
      </c>
      <c r="B38" s="60" t="s">
        <v>11</v>
      </c>
      <c r="C38" s="60" t="s">
        <v>12</v>
      </c>
      <c r="D38" s="60" t="str">
        <f t="shared" si="0"/>
        <v>Sara Van Looveren / Indy</v>
      </c>
      <c r="E38" s="61">
        <v>40</v>
      </c>
      <c r="F38" s="61">
        <v>178</v>
      </c>
      <c r="G38" s="47">
        <v>65.92592592592592</v>
      </c>
      <c r="H38" s="47">
        <v>5</v>
      </c>
      <c r="I38" s="62">
        <v>4</v>
      </c>
      <c r="J38" s="46">
        <v>8</v>
      </c>
    </row>
    <row r="39" spans="1:9" ht="13.5" customHeight="1">
      <c r="A39" s="60">
        <v>3</v>
      </c>
      <c r="B39" s="60" t="s">
        <v>231</v>
      </c>
      <c r="C39" s="60" t="s">
        <v>232</v>
      </c>
      <c r="D39" s="60" t="str">
        <f t="shared" si="0"/>
        <v>Kim Weyn / Melan d'Apdeco</v>
      </c>
      <c r="E39" s="61">
        <v>38</v>
      </c>
      <c r="F39" s="61">
        <v>176</v>
      </c>
      <c r="G39" s="47">
        <v>65.18518518518519</v>
      </c>
      <c r="H39" s="47">
        <v>5</v>
      </c>
      <c r="I39" s="62">
        <v>3</v>
      </c>
    </row>
    <row r="40" spans="1:9" ht="13.5" customHeight="1">
      <c r="A40" s="60">
        <v>4</v>
      </c>
      <c r="B40" s="60" t="s">
        <v>133</v>
      </c>
      <c r="C40" s="60" t="s">
        <v>108</v>
      </c>
      <c r="D40" s="60" t="str">
        <f t="shared" si="0"/>
        <v>Véronique Clerbois / Al Zafir de Coissart</v>
      </c>
      <c r="E40" s="61">
        <v>38</v>
      </c>
      <c r="F40" s="61">
        <v>173</v>
      </c>
      <c r="G40" s="47">
        <v>64.07407407407408</v>
      </c>
      <c r="H40" s="47">
        <v>5</v>
      </c>
      <c r="I40" s="62">
        <v>2</v>
      </c>
    </row>
    <row r="41" spans="1:9" ht="13.5" customHeight="1">
      <c r="A41" s="60">
        <v>5</v>
      </c>
      <c r="B41" s="60" t="s">
        <v>19</v>
      </c>
      <c r="C41" s="60" t="s">
        <v>18</v>
      </c>
      <c r="D41" s="60" t="str">
        <f t="shared" si="0"/>
        <v>Pauline De Leeuw / Golden Eyes de Croissart</v>
      </c>
      <c r="E41" s="61">
        <v>35</v>
      </c>
      <c r="F41" s="61">
        <v>168</v>
      </c>
      <c r="G41" s="47">
        <v>62.22222222222222</v>
      </c>
      <c r="H41" s="47">
        <v>4</v>
      </c>
      <c r="I41" s="62">
        <v>1</v>
      </c>
    </row>
    <row r="42" spans="1:9" ht="13.5" customHeight="1">
      <c r="A42" s="60">
        <v>6</v>
      </c>
      <c r="B42" s="60" t="s">
        <v>275</v>
      </c>
      <c r="C42" s="60" t="s">
        <v>22</v>
      </c>
      <c r="D42" s="60" t="str">
        <f t="shared" si="0"/>
        <v>Dominique de Winter / Shatano</v>
      </c>
      <c r="E42" s="61">
        <v>36</v>
      </c>
      <c r="F42" s="61">
        <v>166</v>
      </c>
      <c r="G42" s="47">
        <v>61.48148148148148</v>
      </c>
      <c r="H42" s="47">
        <v>4</v>
      </c>
      <c r="I42" s="62">
        <v>0</v>
      </c>
    </row>
    <row r="43" spans="1:9" ht="13.5" customHeight="1">
      <c r="A43" s="60">
        <v>7</v>
      </c>
      <c r="B43" s="60" t="s">
        <v>19</v>
      </c>
      <c r="C43" s="60" t="s">
        <v>106</v>
      </c>
      <c r="D43" s="60" t="str">
        <f t="shared" si="0"/>
        <v>Pauline De Leeuw / Antalia de Croissart</v>
      </c>
      <c r="E43" s="61">
        <v>32</v>
      </c>
      <c r="F43" s="61">
        <v>153</v>
      </c>
      <c r="G43" s="47">
        <v>56.666666666666664</v>
      </c>
      <c r="H43" s="47">
        <v>2</v>
      </c>
      <c r="I43" s="62">
        <v>0</v>
      </c>
    </row>
    <row r="44" spans="1:9" ht="13.5" customHeight="1">
      <c r="A44" s="60">
        <v>8</v>
      </c>
      <c r="B44" s="60" t="s">
        <v>271</v>
      </c>
      <c r="C44" s="60" t="s">
        <v>272</v>
      </c>
      <c r="D44" s="60" t="str">
        <f t="shared" si="0"/>
        <v>Dominique De Blanger / Amalia d’Apdeco</v>
      </c>
      <c r="E44" s="61">
        <v>32</v>
      </c>
      <c r="F44" s="61">
        <v>150</v>
      </c>
      <c r="G44" s="47">
        <v>55.55555555555556</v>
      </c>
      <c r="H44" s="47">
        <v>2</v>
      </c>
      <c r="I44" s="62">
        <v>0</v>
      </c>
    </row>
    <row r="45" spans="1:9" ht="13.5" customHeight="1">
      <c r="A45" s="60">
        <v>9</v>
      </c>
      <c r="B45" s="60" t="s">
        <v>273</v>
      </c>
      <c r="C45" s="60" t="s">
        <v>274</v>
      </c>
      <c r="D45" s="60" t="str">
        <f t="shared" si="0"/>
        <v>Fran Van Hese / Candruta d’Apdeco</v>
      </c>
      <c r="E45" s="61">
        <v>31</v>
      </c>
      <c r="F45" s="61">
        <v>142</v>
      </c>
      <c r="G45" s="47">
        <v>52.59259259259259</v>
      </c>
      <c r="H45" s="47">
        <v>1</v>
      </c>
      <c r="I45" s="62">
        <v>0</v>
      </c>
    </row>
    <row r="46" spans="1:9" ht="13.5" customHeight="1" hidden="1">
      <c r="A46" s="60">
        <v>10</v>
      </c>
      <c r="B46" s="60">
        <v>0</v>
      </c>
      <c r="C46" s="60">
        <v>0</v>
      </c>
      <c r="D46" s="60" t="str">
        <f t="shared" si="0"/>
        <v>0 / 0</v>
      </c>
      <c r="E46" s="61">
        <v>0</v>
      </c>
      <c r="F46" s="61">
        <v>0</v>
      </c>
      <c r="G46" s="47">
        <v>0</v>
      </c>
      <c r="H46" s="47">
        <v>0</v>
      </c>
      <c r="I46" s="62">
        <v>0</v>
      </c>
    </row>
    <row r="47" spans="1:8" ht="13.5" customHeight="1" hidden="1">
      <c r="A47" s="60">
        <v>11</v>
      </c>
      <c r="B47" s="60">
        <v>0</v>
      </c>
      <c r="C47" s="60">
        <v>0</v>
      </c>
      <c r="D47" s="60" t="str">
        <f t="shared" si="0"/>
        <v>0 / 0</v>
      </c>
      <c r="E47" s="61">
        <v>0</v>
      </c>
      <c r="F47" s="61">
        <v>0</v>
      </c>
      <c r="G47" s="47">
        <v>0</v>
      </c>
      <c r="H47" s="47">
        <v>0</v>
      </c>
    </row>
    <row r="48" spans="1:8" ht="13.5" customHeight="1" hidden="1">
      <c r="A48" s="60">
        <v>12</v>
      </c>
      <c r="B48" s="60">
        <v>0</v>
      </c>
      <c r="C48" s="60">
        <v>0</v>
      </c>
      <c r="D48" s="60" t="str">
        <f t="shared" si="0"/>
        <v>0 / 0</v>
      </c>
      <c r="E48" s="61">
        <v>0</v>
      </c>
      <c r="F48" s="61">
        <v>0</v>
      </c>
      <c r="G48" s="47">
        <v>0</v>
      </c>
      <c r="H48" s="47">
        <v>0</v>
      </c>
    </row>
    <row r="49" spans="1:8" ht="13.5" customHeight="1" hidden="1">
      <c r="A49" s="60">
        <v>13</v>
      </c>
      <c r="B49" s="60">
        <v>0</v>
      </c>
      <c r="C49" s="60">
        <v>0</v>
      </c>
      <c r="D49" s="60" t="str">
        <f t="shared" si="0"/>
        <v>0 / 0</v>
      </c>
      <c r="E49" s="61">
        <v>0</v>
      </c>
      <c r="F49" s="61">
        <v>0</v>
      </c>
      <c r="G49" s="47">
        <v>0</v>
      </c>
      <c r="H49" s="47">
        <v>0</v>
      </c>
    </row>
    <row r="50" spans="1:8" ht="13.5" customHeight="1" hidden="1">
      <c r="A50" s="60">
        <v>14</v>
      </c>
      <c r="B50" s="60">
        <v>0</v>
      </c>
      <c r="C50" s="60">
        <v>0</v>
      </c>
      <c r="D50" s="60" t="str">
        <f t="shared" si="0"/>
        <v>0 / 0</v>
      </c>
      <c r="E50" s="61">
        <v>0</v>
      </c>
      <c r="F50" s="61">
        <v>0</v>
      </c>
      <c r="G50" s="47">
        <v>0</v>
      </c>
      <c r="H50" s="47">
        <v>0</v>
      </c>
    </row>
    <row r="51" spans="1:8" ht="13.5" customHeight="1" hidden="1">
      <c r="A51" s="60">
        <v>15</v>
      </c>
      <c r="B51" s="60">
        <v>0</v>
      </c>
      <c r="C51" s="60">
        <v>0</v>
      </c>
      <c r="D51" s="60" t="str">
        <f t="shared" si="0"/>
        <v>0 / 0</v>
      </c>
      <c r="E51" s="61">
        <v>0</v>
      </c>
      <c r="F51" s="61">
        <v>0</v>
      </c>
      <c r="G51" s="47">
        <v>0</v>
      </c>
      <c r="H51" s="47">
        <v>0</v>
      </c>
    </row>
    <row r="52" spans="1:8" ht="13.5" customHeight="1" hidden="1">
      <c r="A52" s="60">
        <v>16</v>
      </c>
      <c r="B52" s="60">
        <v>0</v>
      </c>
      <c r="C52" s="60">
        <v>0</v>
      </c>
      <c r="D52" s="60" t="str">
        <f t="shared" si="0"/>
        <v>0 / 0</v>
      </c>
      <c r="E52" s="61">
        <v>0</v>
      </c>
      <c r="F52" s="61">
        <v>0</v>
      </c>
      <c r="G52" s="47">
        <v>0</v>
      </c>
      <c r="H52" s="47">
        <v>0</v>
      </c>
    </row>
    <row r="53" spans="1:8" ht="13.5" customHeight="1" hidden="1">
      <c r="A53" s="60">
        <v>17</v>
      </c>
      <c r="B53" s="60">
        <v>0</v>
      </c>
      <c r="C53" s="60">
        <v>0</v>
      </c>
      <c r="D53" s="60" t="str">
        <f t="shared" si="0"/>
        <v>0 / 0</v>
      </c>
      <c r="E53" s="61">
        <v>0</v>
      </c>
      <c r="F53" s="61">
        <v>0</v>
      </c>
      <c r="G53" s="47">
        <v>0</v>
      </c>
      <c r="H53" s="47">
        <v>0</v>
      </c>
    </row>
    <row r="54" spans="1:8" ht="13.5" customHeight="1" hidden="1">
      <c r="A54" s="60">
        <v>18</v>
      </c>
      <c r="B54" s="60">
        <v>0</v>
      </c>
      <c r="C54" s="60">
        <v>0</v>
      </c>
      <c r="D54" s="60" t="str">
        <f t="shared" si="0"/>
        <v>0 / 0</v>
      </c>
      <c r="E54" s="61">
        <v>0</v>
      </c>
      <c r="F54" s="61">
        <v>0</v>
      </c>
      <c r="G54" s="47">
        <v>0</v>
      </c>
      <c r="H54" s="47">
        <v>0</v>
      </c>
    </row>
    <row r="55" spans="1:8" ht="13.5" customHeight="1" hidden="1">
      <c r="A55" s="60">
        <v>19</v>
      </c>
      <c r="B55" s="60">
        <v>0</v>
      </c>
      <c r="C55" s="60">
        <v>0</v>
      </c>
      <c r="D55" s="60" t="str">
        <f t="shared" si="0"/>
        <v>0 / 0</v>
      </c>
      <c r="E55" s="61">
        <v>0</v>
      </c>
      <c r="F55" s="61">
        <v>0</v>
      </c>
      <c r="G55" s="47">
        <v>0</v>
      </c>
      <c r="H55" s="47">
        <v>0</v>
      </c>
    </row>
    <row r="56" spans="1:8" ht="13.5" customHeight="1" hidden="1">
      <c r="A56" s="60">
        <v>20</v>
      </c>
      <c r="B56" s="60">
        <v>0</v>
      </c>
      <c r="C56" s="60">
        <v>0</v>
      </c>
      <c r="D56" s="60" t="str">
        <f t="shared" si="0"/>
        <v>0 / 0</v>
      </c>
      <c r="E56" s="61">
        <v>0</v>
      </c>
      <c r="F56" s="61">
        <v>0</v>
      </c>
      <c r="G56" s="47">
        <v>0</v>
      </c>
      <c r="H56" s="47">
        <v>0</v>
      </c>
    </row>
    <row r="57" ht="13.5" customHeight="1">
      <c r="D57" s="60" t="str">
        <f t="shared" si="0"/>
        <v> / </v>
      </c>
    </row>
    <row r="58" spans="1:10" ht="13.5" customHeight="1">
      <c r="A58" s="84"/>
      <c r="B58" s="85" t="s">
        <v>219</v>
      </c>
      <c r="C58" s="84"/>
      <c r="D58" s="84"/>
      <c r="E58" s="84"/>
      <c r="F58" s="84"/>
      <c r="G58" s="86"/>
      <c r="H58" s="86"/>
      <c r="I58" s="86"/>
      <c r="J58" s="84"/>
    </row>
    <row r="59" spans="1:10" ht="13.5" customHeight="1">
      <c r="A59" s="60">
        <v>1</v>
      </c>
      <c r="B59" s="60" t="s">
        <v>10</v>
      </c>
      <c r="C59" s="60" t="s">
        <v>109</v>
      </c>
      <c r="D59" s="60" t="str">
        <f t="shared" si="0"/>
        <v>Ingrid Merlevede / Aqila Pasha</v>
      </c>
      <c r="E59" s="61">
        <v>58</v>
      </c>
      <c r="F59" s="61">
        <v>184</v>
      </c>
      <c r="G59" s="47">
        <v>70.76923076923077</v>
      </c>
      <c r="H59" s="47">
        <v>5</v>
      </c>
      <c r="I59" s="62">
        <v>5</v>
      </c>
      <c r="J59" s="46">
        <v>10</v>
      </c>
    </row>
    <row r="60" spans="1:10" ht="13.5" customHeight="1">
      <c r="A60" s="60">
        <v>2</v>
      </c>
      <c r="B60" s="60" t="s">
        <v>41</v>
      </c>
      <c r="C60" s="60" t="s">
        <v>159</v>
      </c>
      <c r="D60" s="60" t="str">
        <f t="shared" si="0"/>
        <v>Ellen Bollaerts / Opium LI</v>
      </c>
      <c r="E60" s="61">
        <v>52</v>
      </c>
      <c r="F60" s="61">
        <v>168</v>
      </c>
      <c r="G60" s="47">
        <v>64.61538461538461</v>
      </c>
      <c r="H60" s="47">
        <v>5</v>
      </c>
      <c r="I60" s="62">
        <v>4</v>
      </c>
      <c r="J60" s="46">
        <v>8</v>
      </c>
    </row>
    <row r="61" spans="1:9" ht="13.5" customHeight="1">
      <c r="A61" s="60">
        <v>3</v>
      </c>
      <c r="B61" s="60" t="s">
        <v>38</v>
      </c>
      <c r="C61" s="60" t="s">
        <v>39</v>
      </c>
      <c r="D61" s="60" t="str">
        <f t="shared" si="0"/>
        <v>Heidi Mannekens / Masud T</v>
      </c>
      <c r="E61" s="61">
        <v>50</v>
      </c>
      <c r="F61" s="61">
        <v>166</v>
      </c>
      <c r="G61" s="47">
        <v>63.84615384615384</v>
      </c>
      <c r="H61" s="47">
        <v>4</v>
      </c>
      <c r="I61" s="62">
        <v>3</v>
      </c>
    </row>
    <row r="62" spans="1:9" ht="13.5" customHeight="1">
      <c r="A62" s="46">
        <v>4</v>
      </c>
      <c r="B62" s="60" t="s">
        <v>42</v>
      </c>
      <c r="C62" s="60" t="s">
        <v>43</v>
      </c>
      <c r="D62" s="60" t="str">
        <f t="shared" si="0"/>
        <v>Katrien Jacobs / Cathares</v>
      </c>
      <c r="E62" s="61">
        <v>50</v>
      </c>
      <c r="F62" s="61">
        <v>162</v>
      </c>
      <c r="G62" s="47">
        <v>62.30769230769231</v>
      </c>
      <c r="H62" s="47">
        <v>4</v>
      </c>
      <c r="I62" s="62">
        <v>2</v>
      </c>
    </row>
    <row r="63" spans="1:9" ht="13.5" customHeight="1">
      <c r="A63" s="60">
        <v>5</v>
      </c>
      <c r="B63" s="60" t="s">
        <v>26</v>
      </c>
      <c r="C63" s="60" t="s">
        <v>34</v>
      </c>
      <c r="D63" s="60" t="str">
        <f t="shared" si="0"/>
        <v>Elise Clerbois / Bajazet</v>
      </c>
      <c r="E63" s="61">
        <v>46</v>
      </c>
      <c r="F63" s="61">
        <v>159</v>
      </c>
      <c r="G63" s="47">
        <v>61.15384615384616</v>
      </c>
      <c r="H63" s="47">
        <v>4</v>
      </c>
      <c r="I63" s="62">
        <v>1</v>
      </c>
    </row>
    <row r="64" spans="1:9" ht="13.5" customHeight="1">
      <c r="A64" s="60">
        <v>6</v>
      </c>
      <c r="B64" s="60" t="s">
        <v>15</v>
      </c>
      <c r="C64" s="60" t="s">
        <v>25</v>
      </c>
      <c r="D64" s="60" t="str">
        <f t="shared" si="0"/>
        <v>Isabelle Vanpeteghem / Ali Shadow de Croissart</v>
      </c>
      <c r="E64" s="61">
        <v>44</v>
      </c>
      <c r="F64" s="61">
        <v>151</v>
      </c>
      <c r="G64" s="47">
        <v>58.07692307692308</v>
      </c>
      <c r="H64" s="47">
        <v>3</v>
      </c>
      <c r="I64" s="62">
        <v>0</v>
      </c>
    </row>
    <row r="65" spans="1:9" ht="13.5" customHeight="1" hidden="1">
      <c r="A65" s="60">
        <v>7</v>
      </c>
      <c r="B65" s="60">
        <v>0</v>
      </c>
      <c r="C65" s="60">
        <v>0</v>
      </c>
      <c r="D65" s="60" t="str">
        <f t="shared" si="0"/>
        <v>0 / 0</v>
      </c>
      <c r="E65" s="61">
        <v>0</v>
      </c>
      <c r="F65" s="61">
        <v>0</v>
      </c>
      <c r="G65" s="47">
        <v>0</v>
      </c>
      <c r="H65" s="47">
        <v>0</v>
      </c>
      <c r="I65" s="62">
        <v>0</v>
      </c>
    </row>
    <row r="66" spans="1:9" ht="13.5" customHeight="1" hidden="1">
      <c r="A66" s="60">
        <v>8</v>
      </c>
      <c r="B66" s="60">
        <v>0</v>
      </c>
      <c r="C66" s="60">
        <v>0</v>
      </c>
      <c r="D66" s="60" t="str">
        <f t="shared" si="0"/>
        <v>0 / 0</v>
      </c>
      <c r="E66" s="61">
        <v>0</v>
      </c>
      <c r="F66" s="61">
        <v>0</v>
      </c>
      <c r="G66" s="47">
        <v>0</v>
      </c>
      <c r="H66" s="47">
        <v>0</v>
      </c>
      <c r="I66" s="62">
        <v>0</v>
      </c>
    </row>
    <row r="67" spans="1:9" ht="13.5" customHeight="1" hidden="1">
      <c r="A67" s="60">
        <v>9</v>
      </c>
      <c r="B67" s="60">
        <v>0</v>
      </c>
      <c r="C67" s="60">
        <v>0</v>
      </c>
      <c r="D67" s="60" t="str">
        <f aca="true" t="shared" si="1" ref="D67:D103">B67&amp;" / "&amp;C67</f>
        <v>0 / 0</v>
      </c>
      <c r="E67" s="61">
        <v>0</v>
      </c>
      <c r="F67" s="61">
        <v>0</v>
      </c>
      <c r="G67" s="47">
        <v>0</v>
      </c>
      <c r="H67" s="47">
        <v>0</v>
      </c>
      <c r="I67" s="62">
        <v>0</v>
      </c>
    </row>
    <row r="68" spans="1:9" ht="13.5" customHeight="1" hidden="1">
      <c r="A68" s="60">
        <v>10</v>
      </c>
      <c r="B68" s="60">
        <v>0</v>
      </c>
      <c r="C68" s="60">
        <v>0</v>
      </c>
      <c r="D68" s="60" t="str">
        <f t="shared" si="1"/>
        <v>0 / 0</v>
      </c>
      <c r="E68" s="61">
        <v>0</v>
      </c>
      <c r="F68" s="61">
        <v>0</v>
      </c>
      <c r="G68" s="47">
        <v>0</v>
      </c>
      <c r="H68" s="47">
        <v>0</v>
      </c>
      <c r="I68" s="62">
        <v>0</v>
      </c>
    </row>
    <row r="69" ht="13.5" customHeight="1">
      <c r="D69" s="60" t="str">
        <f t="shared" si="1"/>
        <v> / </v>
      </c>
    </row>
    <row r="70" spans="1:10" ht="13.5" customHeight="1">
      <c r="A70" s="85"/>
      <c r="B70" s="85" t="s">
        <v>220</v>
      </c>
      <c r="C70" s="85"/>
      <c r="D70" s="85"/>
      <c r="E70" s="85"/>
      <c r="F70" s="85"/>
      <c r="G70" s="87"/>
      <c r="H70" s="87"/>
      <c r="I70" s="87"/>
      <c r="J70" s="85"/>
    </row>
    <row r="71" spans="1:10" ht="13.5" customHeight="1">
      <c r="A71" s="60">
        <v>1</v>
      </c>
      <c r="B71" s="60" t="s">
        <v>10</v>
      </c>
      <c r="C71" s="60" t="s">
        <v>109</v>
      </c>
      <c r="D71" s="60" t="str">
        <f t="shared" si="1"/>
        <v>Ingrid Merlevede / Aqila Pasha</v>
      </c>
      <c r="E71" s="61">
        <v>40</v>
      </c>
      <c r="F71" s="61">
        <v>216</v>
      </c>
      <c r="G71" s="47">
        <v>65.45454545454545</v>
      </c>
      <c r="H71" s="47">
        <v>5</v>
      </c>
      <c r="I71" s="62">
        <v>5</v>
      </c>
      <c r="J71" s="46">
        <v>10</v>
      </c>
    </row>
    <row r="72" spans="1:10" ht="13.5" customHeight="1">
      <c r="A72" s="60">
        <v>2</v>
      </c>
      <c r="B72" s="60" t="s">
        <v>42</v>
      </c>
      <c r="C72" s="60" t="s">
        <v>43</v>
      </c>
      <c r="D72" s="60" t="str">
        <f t="shared" si="1"/>
        <v>Katrien Jacobs / Cathares</v>
      </c>
      <c r="E72" s="61">
        <v>39</v>
      </c>
      <c r="F72" s="61">
        <v>211</v>
      </c>
      <c r="G72" s="47">
        <v>63.93939393939394</v>
      </c>
      <c r="H72" s="47">
        <v>4</v>
      </c>
      <c r="I72" s="62">
        <v>4</v>
      </c>
      <c r="J72" s="46">
        <v>8</v>
      </c>
    </row>
    <row r="73" spans="1:12" ht="13.5" customHeight="1">
      <c r="A73" s="60">
        <v>3</v>
      </c>
      <c r="B73" s="60" t="s">
        <v>41</v>
      </c>
      <c r="C73" s="60" t="s">
        <v>159</v>
      </c>
      <c r="D73" s="60" t="str">
        <f t="shared" si="1"/>
        <v>Ellen Bollaerts / Opium LI</v>
      </c>
      <c r="E73" s="61">
        <v>39</v>
      </c>
      <c r="F73" s="61">
        <v>208</v>
      </c>
      <c r="G73" s="47">
        <v>63.030303030303024</v>
      </c>
      <c r="H73" s="47">
        <v>4</v>
      </c>
      <c r="I73" s="62">
        <v>3</v>
      </c>
      <c r="L73"/>
    </row>
    <row r="74" spans="1:9" ht="13.5" customHeight="1">
      <c r="A74" s="60">
        <v>4</v>
      </c>
      <c r="B74" s="60" t="s">
        <v>38</v>
      </c>
      <c r="C74" s="60" t="s">
        <v>39</v>
      </c>
      <c r="D74" s="60" t="str">
        <f t="shared" si="1"/>
        <v>Heidi Mannekens / Masud T</v>
      </c>
      <c r="E74" s="61">
        <v>39</v>
      </c>
      <c r="F74" s="61">
        <v>207</v>
      </c>
      <c r="G74" s="47">
        <v>62.727272727272734</v>
      </c>
      <c r="H74" s="47">
        <v>4</v>
      </c>
      <c r="I74" s="62">
        <v>2</v>
      </c>
    </row>
    <row r="75" spans="1:9" ht="13.5" customHeight="1">
      <c r="A75" s="60">
        <v>5</v>
      </c>
      <c r="B75" s="60" t="s">
        <v>26</v>
      </c>
      <c r="C75" s="60" t="s">
        <v>34</v>
      </c>
      <c r="D75" s="60" t="str">
        <f t="shared" si="1"/>
        <v>Elise Clerbois / Bajazet</v>
      </c>
      <c r="E75" s="61">
        <v>34</v>
      </c>
      <c r="F75" s="61">
        <v>198</v>
      </c>
      <c r="G75" s="47">
        <v>60</v>
      </c>
      <c r="H75" s="47">
        <v>4</v>
      </c>
      <c r="I75" s="62">
        <v>1</v>
      </c>
    </row>
    <row r="76" spans="1:9" ht="13.5" customHeight="1">
      <c r="A76" s="60">
        <v>6</v>
      </c>
      <c r="B76" s="60" t="s">
        <v>15</v>
      </c>
      <c r="C76" s="60" t="s">
        <v>25</v>
      </c>
      <c r="D76" s="60"/>
      <c r="E76" s="61">
        <v>36</v>
      </c>
      <c r="F76" s="61">
        <v>195</v>
      </c>
      <c r="G76" s="47">
        <v>59.09090909090909</v>
      </c>
      <c r="H76" s="47">
        <v>3</v>
      </c>
      <c r="I76" s="62" t="s">
        <v>268</v>
      </c>
    </row>
    <row r="77" ht="13.5" customHeight="1">
      <c r="D77" s="60" t="str">
        <f t="shared" si="1"/>
        <v> / </v>
      </c>
    </row>
    <row r="78" spans="1:10" ht="13.5" customHeight="1">
      <c r="A78" s="85"/>
      <c r="B78" s="85" t="s">
        <v>221</v>
      </c>
      <c r="C78" s="85"/>
      <c r="D78" s="85"/>
      <c r="E78" s="85"/>
      <c r="F78" s="85"/>
      <c r="G78" s="87"/>
      <c r="H78" s="87"/>
      <c r="I78" s="87"/>
      <c r="J78" s="85"/>
    </row>
    <row r="79" spans="1:10" ht="13.5" customHeight="1">
      <c r="A79" s="60">
        <v>1</v>
      </c>
      <c r="B79" s="60" t="s">
        <v>53</v>
      </c>
      <c r="C79" s="60" t="s">
        <v>54</v>
      </c>
      <c r="D79" s="60" t="str">
        <f t="shared" si="1"/>
        <v>Elien Segers / Elektro J</v>
      </c>
      <c r="E79" s="61">
        <v>54</v>
      </c>
      <c r="F79" s="61">
        <v>223</v>
      </c>
      <c r="G79" s="47">
        <v>67.57575757575758</v>
      </c>
      <c r="H79" s="47">
        <v>5</v>
      </c>
      <c r="I79" s="62">
        <v>5</v>
      </c>
      <c r="J79" s="46">
        <v>10</v>
      </c>
    </row>
    <row r="80" spans="1:9" ht="13.5" customHeight="1">
      <c r="A80" s="60">
        <v>2</v>
      </c>
      <c r="B80" s="60" t="s">
        <v>51</v>
      </c>
      <c r="C80" s="60" t="s">
        <v>37</v>
      </c>
      <c r="D80" s="60" t="str">
        <f t="shared" si="1"/>
        <v>Pierre Hertoghe / Al Shariff de Croissart</v>
      </c>
      <c r="E80" s="61">
        <v>48</v>
      </c>
      <c r="F80" s="61">
        <v>202</v>
      </c>
      <c r="G80" s="47">
        <v>61.212121212121204</v>
      </c>
      <c r="H80" s="47">
        <v>4</v>
      </c>
      <c r="I80" s="62">
        <v>4</v>
      </c>
    </row>
    <row r="81" spans="1:9" ht="13.5" customHeight="1">
      <c r="A81" s="60">
        <v>3</v>
      </c>
      <c r="B81" s="60" t="s">
        <v>262</v>
      </c>
      <c r="C81" s="60" t="s">
        <v>48</v>
      </c>
      <c r="D81" s="60" t="str">
        <f t="shared" si="1"/>
        <v>Gautier Magnee / Al Moubarak de Croissart</v>
      </c>
      <c r="E81" s="61">
        <v>50</v>
      </c>
      <c r="F81" s="61">
        <v>198</v>
      </c>
      <c r="G81" s="47">
        <v>60</v>
      </c>
      <c r="H81" s="47">
        <v>4</v>
      </c>
      <c r="I81" s="62">
        <v>3</v>
      </c>
    </row>
    <row r="82" spans="1:9" ht="13.5" customHeight="1" hidden="1">
      <c r="A82" s="60">
        <v>4</v>
      </c>
      <c r="B82" s="60">
        <v>0</v>
      </c>
      <c r="C82" s="60">
        <v>0</v>
      </c>
      <c r="D82" s="60" t="str">
        <f t="shared" si="1"/>
        <v>0 / 0</v>
      </c>
      <c r="E82" s="61">
        <v>0</v>
      </c>
      <c r="F82" s="61">
        <v>0</v>
      </c>
      <c r="G82" s="47">
        <v>0</v>
      </c>
      <c r="H82" s="47">
        <v>0</v>
      </c>
      <c r="I82" s="62">
        <v>2</v>
      </c>
    </row>
    <row r="83" spans="1:9" ht="13.5" customHeight="1" hidden="1">
      <c r="A83" s="60">
        <v>5</v>
      </c>
      <c r="B83" s="60">
        <v>0</v>
      </c>
      <c r="C83" s="60">
        <v>0</v>
      </c>
      <c r="D83" s="60" t="str">
        <f t="shared" si="1"/>
        <v>0 / 0</v>
      </c>
      <c r="E83" s="61">
        <v>0</v>
      </c>
      <c r="F83" s="61">
        <v>0</v>
      </c>
      <c r="G83" s="47">
        <v>0</v>
      </c>
      <c r="H83" s="47">
        <v>0</v>
      </c>
      <c r="I83" s="62">
        <v>1</v>
      </c>
    </row>
    <row r="84" ht="13.5" customHeight="1">
      <c r="D84" s="60" t="str">
        <f t="shared" si="1"/>
        <v> / </v>
      </c>
    </row>
    <row r="85" spans="1:10" ht="13.5" customHeight="1">
      <c r="A85" s="85"/>
      <c r="B85" s="85" t="s">
        <v>276</v>
      </c>
      <c r="C85" s="85"/>
      <c r="D85" s="60" t="str">
        <f t="shared" si="1"/>
        <v>N 2.5 / </v>
      </c>
      <c r="E85" s="85"/>
      <c r="F85" s="85"/>
      <c r="G85" s="87"/>
      <c r="H85" s="87"/>
      <c r="I85" s="87"/>
      <c r="J85" s="85"/>
    </row>
    <row r="86" spans="1:10" ht="13.5" customHeight="1">
      <c r="A86" s="60">
        <v>1</v>
      </c>
      <c r="B86" s="60" t="s">
        <v>53</v>
      </c>
      <c r="C86" s="60" t="s">
        <v>54</v>
      </c>
      <c r="D86" s="60" t="str">
        <f t="shared" si="1"/>
        <v>Elien Segers / Elektro J</v>
      </c>
      <c r="E86" s="61">
        <v>42</v>
      </c>
      <c r="F86" s="61">
        <v>206</v>
      </c>
      <c r="G86" s="47">
        <v>66.45161290322581</v>
      </c>
      <c r="H86" s="47">
        <v>5</v>
      </c>
      <c r="I86" s="62">
        <v>5</v>
      </c>
      <c r="J86" s="46">
        <v>10</v>
      </c>
    </row>
    <row r="87" spans="1:9" ht="13.5" customHeight="1">
      <c r="A87" s="60">
        <v>2</v>
      </c>
      <c r="B87" s="60" t="s">
        <v>262</v>
      </c>
      <c r="C87" s="60" t="s">
        <v>48</v>
      </c>
      <c r="D87" s="60" t="str">
        <f t="shared" si="1"/>
        <v>Gautier Magnee / Al Moubarak de Croissart</v>
      </c>
      <c r="E87" s="61">
        <v>42</v>
      </c>
      <c r="F87" s="61">
        <v>205</v>
      </c>
      <c r="G87" s="47">
        <v>66.12903225806451</v>
      </c>
      <c r="H87" s="47">
        <v>5</v>
      </c>
      <c r="I87" s="62" t="s">
        <v>240</v>
      </c>
    </row>
    <row r="88" spans="1:9" ht="13.5" customHeight="1">
      <c r="A88" s="60">
        <v>3</v>
      </c>
      <c r="B88" s="60" t="s">
        <v>51</v>
      </c>
      <c r="C88" s="60" t="s">
        <v>37</v>
      </c>
      <c r="D88" s="60" t="str">
        <f t="shared" si="1"/>
        <v>Pierre Hertoghe / Al Shariff de Croissart</v>
      </c>
      <c r="E88" s="61">
        <v>39</v>
      </c>
      <c r="F88" s="61">
        <v>203</v>
      </c>
      <c r="G88" s="47">
        <v>65.48387096774194</v>
      </c>
      <c r="H88" s="47">
        <v>5</v>
      </c>
      <c r="I88" s="62" t="s">
        <v>225</v>
      </c>
    </row>
    <row r="89" spans="1:9" ht="13.5" customHeight="1" hidden="1">
      <c r="A89" s="60">
        <v>4</v>
      </c>
      <c r="B89" s="60">
        <v>0</v>
      </c>
      <c r="C89" s="60">
        <v>0</v>
      </c>
      <c r="D89" s="60" t="str">
        <f t="shared" si="1"/>
        <v>0 / 0</v>
      </c>
      <c r="E89" s="61">
        <v>0</v>
      </c>
      <c r="F89" s="61">
        <v>0</v>
      </c>
      <c r="G89" s="47">
        <v>0</v>
      </c>
      <c r="H89" s="47">
        <v>0</v>
      </c>
      <c r="I89" s="62" t="s">
        <v>241</v>
      </c>
    </row>
    <row r="90" spans="1:9" ht="13.5" customHeight="1" hidden="1">
      <c r="A90" s="60">
        <v>5</v>
      </c>
      <c r="B90" s="60">
        <v>0</v>
      </c>
      <c r="C90" s="60">
        <v>0</v>
      </c>
      <c r="D90" s="60" t="str">
        <f t="shared" si="1"/>
        <v>0 / 0</v>
      </c>
      <c r="E90" s="61">
        <v>0</v>
      </c>
      <c r="F90" s="61">
        <v>0</v>
      </c>
      <c r="G90" s="47">
        <v>0</v>
      </c>
      <c r="H90" s="47">
        <v>0</v>
      </c>
      <c r="I90" s="62" t="s">
        <v>242</v>
      </c>
    </row>
    <row r="91" ht="13.5" customHeight="1">
      <c r="D91" s="60" t="str">
        <f t="shared" si="1"/>
        <v> / </v>
      </c>
    </row>
    <row r="92" spans="1:10" ht="13.5" customHeight="1">
      <c r="A92" s="85"/>
      <c r="B92" s="85" t="s">
        <v>222</v>
      </c>
      <c r="C92" s="85"/>
      <c r="D92" s="60" t="str">
        <f t="shared" si="1"/>
        <v>N 3.1 / </v>
      </c>
      <c r="E92" s="85"/>
      <c r="F92" s="85"/>
      <c r="G92" s="87"/>
      <c r="H92" s="87"/>
      <c r="I92" s="87"/>
      <c r="J92" s="85"/>
    </row>
    <row r="93" spans="1:10" ht="13.5" customHeight="1">
      <c r="A93" s="76">
        <v>1</v>
      </c>
      <c r="B93" s="61" t="s">
        <v>262</v>
      </c>
      <c r="C93" s="61" t="s">
        <v>58</v>
      </c>
      <c r="D93" s="60" t="str">
        <f t="shared" si="1"/>
        <v>Gautier Magnee / Al Shaday de Croissart</v>
      </c>
      <c r="E93" s="61">
        <v>54</v>
      </c>
      <c r="F93" s="61">
        <v>222</v>
      </c>
      <c r="G93" s="47">
        <v>65.29411764705883</v>
      </c>
      <c r="H93" s="47">
        <v>5</v>
      </c>
      <c r="I93" s="62">
        <v>5</v>
      </c>
      <c r="J93" s="46">
        <v>10</v>
      </c>
    </row>
    <row r="94" spans="1:9" ht="13.5" customHeight="1">
      <c r="A94" s="76">
        <v>2</v>
      </c>
      <c r="B94" s="61" t="s">
        <v>15</v>
      </c>
      <c r="C94" s="61" t="s">
        <v>278</v>
      </c>
      <c r="D94" s="60" t="str">
        <f t="shared" si="1"/>
        <v>Isabelle Vanpeteghem / Bajazet  </v>
      </c>
      <c r="E94" s="61">
        <v>50</v>
      </c>
      <c r="F94" s="61">
        <v>211</v>
      </c>
      <c r="G94" s="47">
        <v>62.05882352941177</v>
      </c>
      <c r="H94" s="47">
        <v>4</v>
      </c>
      <c r="I94" s="62" t="s">
        <v>240</v>
      </c>
    </row>
    <row r="95" spans="1:9" ht="13.5" customHeight="1">
      <c r="A95" s="76">
        <v>3</v>
      </c>
      <c r="B95" s="61" t="s">
        <v>51</v>
      </c>
      <c r="C95" s="61" t="s">
        <v>47</v>
      </c>
      <c r="D95" s="60" t="str">
        <f t="shared" si="1"/>
        <v>Pierre Hertoghe / Krystl Gucci</v>
      </c>
      <c r="E95" s="61">
        <v>48</v>
      </c>
      <c r="F95" s="61">
        <v>202</v>
      </c>
      <c r="G95" s="47">
        <v>59.411764705882355</v>
      </c>
      <c r="H95" s="47">
        <v>3</v>
      </c>
      <c r="I95" s="62" t="s">
        <v>225</v>
      </c>
    </row>
    <row r="96" ht="13.5" customHeight="1">
      <c r="D96" s="60" t="str">
        <f t="shared" si="1"/>
        <v> / </v>
      </c>
    </row>
    <row r="97" spans="1:10" ht="13.5" customHeight="1">
      <c r="A97" s="85"/>
      <c r="B97" s="85" t="s">
        <v>223</v>
      </c>
      <c r="C97" s="85"/>
      <c r="D97" s="60" t="str">
        <f t="shared" si="1"/>
        <v>N 3.5 / </v>
      </c>
      <c r="E97" s="85"/>
      <c r="F97" s="85"/>
      <c r="G97" s="87"/>
      <c r="H97" s="87"/>
      <c r="I97" s="87"/>
      <c r="J97" s="85"/>
    </row>
    <row r="98" spans="1:10" ht="13.5" customHeight="1">
      <c r="A98" s="76">
        <v>1</v>
      </c>
      <c r="B98" s="61" t="s">
        <v>262</v>
      </c>
      <c r="C98" s="61" t="s">
        <v>58</v>
      </c>
      <c r="D98" s="60" t="str">
        <f t="shared" si="1"/>
        <v>Gautier Magnee / Al Shaday de Croissart</v>
      </c>
      <c r="E98" s="61">
        <v>42</v>
      </c>
      <c r="F98" s="61">
        <v>204</v>
      </c>
      <c r="G98" s="47">
        <v>65.80645161290323</v>
      </c>
      <c r="H98" s="47">
        <v>5</v>
      </c>
      <c r="I98" s="62">
        <v>5</v>
      </c>
      <c r="J98" s="46">
        <v>9</v>
      </c>
    </row>
    <row r="99" spans="1:9" ht="13.5" customHeight="1">
      <c r="A99" s="76">
        <v>2</v>
      </c>
      <c r="B99" s="61" t="s">
        <v>51</v>
      </c>
      <c r="C99" s="61" t="s">
        <v>47</v>
      </c>
      <c r="D99" s="60" t="str">
        <f t="shared" si="1"/>
        <v>Pierre Hertoghe / Krystl Gucci</v>
      </c>
      <c r="E99" s="61">
        <v>38</v>
      </c>
      <c r="F99" s="61">
        <v>189</v>
      </c>
      <c r="G99" s="47">
        <v>60.967741935483865</v>
      </c>
      <c r="H99" s="47">
        <v>4</v>
      </c>
      <c r="I99" s="62" t="s">
        <v>240</v>
      </c>
    </row>
    <row r="100" spans="1:9" ht="13.5" customHeight="1" hidden="1">
      <c r="A100" s="76">
        <v>3</v>
      </c>
      <c r="B100" s="61">
        <v>0</v>
      </c>
      <c r="C100" s="61">
        <v>0</v>
      </c>
      <c r="D100" s="60" t="str">
        <f t="shared" si="1"/>
        <v>0 / 0</v>
      </c>
      <c r="E100" s="61">
        <v>0</v>
      </c>
      <c r="F100" s="61">
        <v>0</v>
      </c>
      <c r="G100" s="47">
        <v>0</v>
      </c>
      <c r="H100" s="47">
        <v>0</v>
      </c>
      <c r="I100" s="62" t="s">
        <v>225</v>
      </c>
    </row>
    <row r="101" spans="2:6" ht="13.5" customHeight="1" hidden="1">
      <c r="B101" s="61"/>
      <c r="C101" s="61"/>
      <c r="D101" s="60" t="str">
        <f t="shared" si="1"/>
        <v> / </v>
      </c>
      <c r="E101" s="61"/>
      <c r="F101" s="61"/>
    </row>
    <row r="102" spans="1:10" ht="13.5" customHeight="1" hidden="1">
      <c r="A102" s="85"/>
      <c r="B102" s="85" t="s">
        <v>224</v>
      </c>
      <c r="C102" s="85"/>
      <c r="D102" s="60" t="str">
        <f t="shared" si="1"/>
        <v>M6 / </v>
      </c>
      <c r="E102" s="85"/>
      <c r="F102" s="85"/>
      <c r="G102" s="87"/>
      <c r="H102" s="87"/>
      <c r="I102" s="87"/>
      <c r="J102" s="85"/>
    </row>
    <row r="103" spans="1:10" ht="13.5" customHeight="1" hidden="1">
      <c r="A103" s="76">
        <v>1</v>
      </c>
      <c r="B103" s="61">
        <v>0</v>
      </c>
      <c r="C103" s="61">
        <v>0</v>
      </c>
      <c r="D103" s="60" t="str">
        <f t="shared" si="1"/>
        <v>0 / 0</v>
      </c>
      <c r="E103" s="61">
        <v>0</v>
      </c>
      <c r="F103" s="61">
        <v>0</v>
      </c>
      <c r="G103" s="47">
        <v>0</v>
      </c>
      <c r="H103" s="47">
        <v>0</v>
      </c>
      <c r="J103" s="46">
        <v>9</v>
      </c>
    </row>
  </sheetData>
  <sheetProtection selectLockedCells="1" selectUnlockedCells="1"/>
  <mergeCells count="1">
    <mergeCell ref="L12:N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  <rowBreaks count="1" manualBreakCount="1">
    <brk id="49" max="255" man="1"/>
  </rowBreaks>
  <ignoredErrors>
    <ignoredError sqref="I76 I87:I88 I94:I95 I9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P103"/>
  <sheetViews>
    <sheetView zoomScalePageLayoutView="0" workbookViewId="0" topLeftCell="A78">
      <selection activeCell="I78" sqref="I78:J78"/>
    </sheetView>
  </sheetViews>
  <sheetFormatPr defaultColWidth="11.57421875" defaultRowHeight="13.5" customHeight="1"/>
  <cols>
    <col min="1" max="1" width="6.00390625" style="46" customWidth="1"/>
    <col min="2" max="2" width="25.421875" style="46" customWidth="1"/>
    <col min="3" max="3" width="27.00390625" style="46" customWidth="1"/>
    <col min="4" max="4" width="36.00390625" style="46" hidden="1" customWidth="1"/>
    <col min="5" max="5" width="9.7109375" style="46" customWidth="1"/>
    <col min="6" max="6" width="8.57421875" style="46" customWidth="1"/>
    <col min="7" max="7" width="9.00390625" style="47" customWidth="1"/>
    <col min="8" max="8" width="15.421875" style="47" customWidth="1"/>
    <col min="9" max="9" width="19.421875" style="47" customWidth="1"/>
    <col min="10" max="10" width="11.57421875" style="78" customWidth="1"/>
    <col min="11" max="11" width="11.57421875" style="46" customWidth="1"/>
    <col min="12" max="12" width="11.57421875" style="49" customWidth="1"/>
    <col min="13" max="13" width="6.8515625" style="49" customWidth="1"/>
    <col min="14" max="16" width="11.57421875" style="49" customWidth="1"/>
    <col min="17" max="16384" width="11.57421875" style="46" customWidth="1"/>
  </cols>
  <sheetData>
    <row r="1" spans="1:16" ht="13.5" customHeight="1">
      <c r="A1" s="50" t="s">
        <v>174</v>
      </c>
      <c r="B1" s="50" t="s">
        <v>175</v>
      </c>
      <c r="C1" s="50" t="s">
        <v>176</v>
      </c>
      <c r="D1" s="50"/>
      <c r="E1" s="51" t="s">
        <v>177</v>
      </c>
      <c r="F1" s="51" t="s">
        <v>178</v>
      </c>
      <c r="G1" s="52" t="s">
        <v>179</v>
      </c>
      <c r="H1" s="53" t="s">
        <v>180</v>
      </c>
      <c r="I1" s="52" t="s">
        <v>181</v>
      </c>
      <c r="J1" s="79" t="s">
        <v>182</v>
      </c>
      <c r="L1" s="49" t="s">
        <v>183</v>
      </c>
      <c r="M1" s="54">
        <v>10</v>
      </c>
      <c r="N1" s="55" t="s">
        <v>184</v>
      </c>
      <c r="P1" s="49" t="s">
        <v>185</v>
      </c>
    </row>
    <row r="2" spans="1:14" ht="13.5" customHeight="1">
      <c r="A2" s="56"/>
      <c r="B2" s="57" t="s">
        <v>186</v>
      </c>
      <c r="C2" s="56"/>
      <c r="D2" s="56"/>
      <c r="E2" s="56"/>
      <c r="F2" s="56"/>
      <c r="G2" s="58"/>
      <c r="H2" s="58"/>
      <c r="I2" s="58"/>
      <c r="J2" s="80"/>
      <c r="L2" s="49" t="s">
        <v>187</v>
      </c>
      <c r="M2" s="54">
        <v>8</v>
      </c>
      <c r="N2" s="55" t="s">
        <v>188</v>
      </c>
    </row>
    <row r="3" spans="1:14" ht="13.5" customHeight="1">
      <c r="A3" s="46">
        <v>1</v>
      </c>
      <c r="B3" s="60"/>
      <c r="C3" s="60"/>
      <c r="D3" s="60"/>
      <c r="E3" s="61"/>
      <c r="F3" s="61"/>
      <c r="I3" s="62"/>
      <c r="L3" s="49" t="s">
        <v>189</v>
      </c>
      <c r="M3" s="54">
        <v>6</v>
      </c>
      <c r="N3" s="55" t="s">
        <v>190</v>
      </c>
    </row>
    <row r="4" spans="1:14" ht="13.5" customHeight="1">
      <c r="A4" s="46">
        <v>2</v>
      </c>
      <c r="B4" s="60"/>
      <c r="C4" s="60"/>
      <c r="D4" s="60"/>
      <c r="E4" s="61"/>
      <c r="F4" s="61"/>
      <c r="I4" s="62"/>
      <c r="M4" s="54"/>
      <c r="N4" s="55"/>
    </row>
    <row r="5" spans="1:14" ht="13.5" customHeight="1" hidden="1">
      <c r="A5" s="46">
        <v>3</v>
      </c>
      <c r="B5" s="60"/>
      <c r="C5" s="60"/>
      <c r="D5" s="60"/>
      <c r="E5" s="61"/>
      <c r="F5" s="61"/>
      <c r="I5" s="62"/>
      <c r="L5" s="63" t="s">
        <v>191</v>
      </c>
      <c r="M5" s="64"/>
      <c r="N5" s="55"/>
    </row>
    <row r="6" spans="1:15" ht="13.5" customHeight="1" hidden="1">
      <c r="A6" s="46">
        <v>4</v>
      </c>
      <c r="B6" s="60"/>
      <c r="C6" s="60"/>
      <c r="D6" s="60"/>
      <c r="E6" s="61"/>
      <c r="F6" s="61"/>
      <c r="I6" s="62"/>
      <c r="L6" s="65">
        <v>0.64</v>
      </c>
      <c r="M6" s="49" t="s">
        <v>192</v>
      </c>
      <c r="O6" s="66" t="s">
        <v>193</v>
      </c>
    </row>
    <row r="7" spans="1:15" ht="13.5" customHeight="1" hidden="1">
      <c r="A7" s="46">
        <v>5</v>
      </c>
      <c r="B7" s="60"/>
      <c r="C7" s="60"/>
      <c r="D7" s="60"/>
      <c r="E7" s="61"/>
      <c r="F7" s="61"/>
      <c r="I7" s="62"/>
      <c r="L7" s="65">
        <v>0.6000000000000001</v>
      </c>
      <c r="M7" s="49" t="s">
        <v>194</v>
      </c>
      <c r="N7" s="49" t="s">
        <v>195</v>
      </c>
      <c r="O7" s="66" t="s">
        <v>196</v>
      </c>
    </row>
    <row r="8" spans="1:15" ht="13.5" customHeight="1" hidden="1">
      <c r="A8" s="46">
        <v>6</v>
      </c>
      <c r="B8" s="60"/>
      <c r="C8" s="60"/>
      <c r="D8" s="60"/>
      <c r="E8" s="61"/>
      <c r="F8" s="61"/>
      <c r="I8" s="62"/>
      <c r="L8" s="65">
        <v>0.5800000000000001</v>
      </c>
      <c r="M8" s="49" t="s">
        <v>194</v>
      </c>
      <c r="N8" s="67">
        <v>0.5999</v>
      </c>
      <c r="O8" s="66" t="s">
        <v>197</v>
      </c>
    </row>
    <row r="9" spans="1:15" ht="13.5" customHeight="1" hidden="1">
      <c r="A9" s="46">
        <v>7</v>
      </c>
      <c r="B9" s="60"/>
      <c r="C9" s="60"/>
      <c r="D9" s="60"/>
      <c r="E9" s="61"/>
      <c r="F9" s="61"/>
      <c r="I9" s="62"/>
      <c r="L9" s="65">
        <v>0.55</v>
      </c>
      <c r="M9" s="49" t="s">
        <v>194</v>
      </c>
      <c r="N9" s="49" t="s">
        <v>198</v>
      </c>
      <c r="O9" s="66" t="s">
        <v>199</v>
      </c>
    </row>
    <row r="10" spans="1:15" ht="13.5" customHeight="1" hidden="1">
      <c r="A10" s="46">
        <v>8</v>
      </c>
      <c r="B10" s="60"/>
      <c r="C10" s="60"/>
      <c r="D10" s="60"/>
      <c r="E10" s="61"/>
      <c r="F10" s="61"/>
      <c r="I10" s="62"/>
      <c r="L10" s="65">
        <v>0.5</v>
      </c>
      <c r="M10" s="49" t="s">
        <v>194</v>
      </c>
      <c r="N10" s="67">
        <v>0.5499000000000002</v>
      </c>
      <c r="O10" s="66" t="s">
        <v>200</v>
      </c>
    </row>
    <row r="11" spans="1:15" ht="13.5" customHeight="1" hidden="1">
      <c r="A11" s="46">
        <v>9</v>
      </c>
      <c r="B11" s="60"/>
      <c r="C11" s="60"/>
      <c r="D11" s="60"/>
      <c r="E11" s="61"/>
      <c r="F11" s="61"/>
      <c r="I11" s="62"/>
      <c r="L11" s="68" t="s">
        <v>201</v>
      </c>
      <c r="M11" s="69">
        <v>0.5</v>
      </c>
      <c r="N11" s="70"/>
      <c r="O11" s="66" t="s">
        <v>202</v>
      </c>
    </row>
    <row r="12" spans="1:15" ht="13.5" customHeight="1" hidden="1">
      <c r="A12" s="46">
        <v>10</v>
      </c>
      <c r="B12" s="60"/>
      <c r="C12" s="60"/>
      <c r="D12" s="60"/>
      <c r="E12" s="61"/>
      <c r="F12" s="61"/>
      <c r="I12" s="62"/>
      <c r="L12" s="156" t="s">
        <v>203</v>
      </c>
      <c r="M12" s="156"/>
      <c r="N12" s="156"/>
      <c r="O12" s="68" t="s">
        <v>202</v>
      </c>
    </row>
    <row r="14" spans="1:13" ht="13.5" customHeight="1">
      <c r="A14" s="56"/>
      <c r="B14" s="85" t="s">
        <v>9</v>
      </c>
      <c r="C14" s="56"/>
      <c r="D14" s="56"/>
      <c r="E14" s="56"/>
      <c r="F14" s="56"/>
      <c r="G14" s="58"/>
      <c r="H14" s="58"/>
      <c r="I14" s="58"/>
      <c r="J14" s="80"/>
      <c r="L14" s="71" t="s">
        <v>204</v>
      </c>
      <c r="M14" s="72"/>
    </row>
    <row r="15" spans="1:13" ht="13.5" customHeight="1">
      <c r="A15" s="60">
        <v>1</v>
      </c>
      <c r="B15" s="60" t="s">
        <v>234</v>
      </c>
      <c r="C15" s="60" t="s">
        <v>235</v>
      </c>
      <c r="D15" s="60" t="str">
        <f aca="true" t="shared" si="0" ref="D15:D21">B15&amp;" / "&amp;C15</f>
        <v>Lotte Lenaerts / FA Monaco</v>
      </c>
      <c r="E15" s="61">
        <v>54</v>
      </c>
      <c r="F15" s="61">
        <v>160</v>
      </c>
      <c r="G15" s="47">
        <v>64</v>
      </c>
      <c r="H15" s="48">
        <v>5</v>
      </c>
      <c r="I15" s="62">
        <v>5</v>
      </c>
      <c r="J15" s="78">
        <v>10</v>
      </c>
      <c r="L15" s="68" t="s">
        <v>205</v>
      </c>
      <c r="M15" s="68" t="s">
        <v>206</v>
      </c>
    </row>
    <row r="16" spans="1:13" ht="13.5" customHeight="1">
      <c r="A16" s="60">
        <v>2</v>
      </c>
      <c r="B16" s="60" t="s">
        <v>236</v>
      </c>
      <c r="C16" s="60" t="s">
        <v>237</v>
      </c>
      <c r="D16" s="60" t="str">
        <f t="shared" si="0"/>
        <v>Alison Troosters / Absolut Bey</v>
      </c>
      <c r="E16" s="61">
        <v>48</v>
      </c>
      <c r="F16" s="61">
        <v>155</v>
      </c>
      <c r="G16" s="47">
        <v>62</v>
      </c>
      <c r="H16" s="48">
        <v>4</v>
      </c>
      <c r="I16" s="62">
        <v>4</v>
      </c>
      <c r="J16" s="78">
        <v>8</v>
      </c>
      <c r="L16" s="68" t="s">
        <v>207</v>
      </c>
      <c r="M16" s="68" t="s">
        <v>208</v>
      </c>
    </row>
    <row r="17" spans="1:13" ht="13.5" customHeight="1">
      <c r="A17" s="60">
        <v>3</v>
      </c>
      <c r="B17" s="60" t="s">
        <v>231</v>
      </c>
      <c r="C17" s="60" t="s">
        <v>232</v>
      </c>
      <c r="D17" s="60" t="str">
        <f t="shared" si="0"/>
        <v>Kim Weyn / Melan d'Apdeco</v>
      </c>
      <c r="E17" s="61">
        <v>48</v>
      </c>
      <c r="F17" s="61">
        <v>147</v>
      </c>
      <c r="G17" s="47">
        <v>58.8</v>
      </c>
      <c r="H17" s="48">
        <v>3</v>
      </c>
      <c r="I17" s="62">
        <v>3</v>
      </c>
      <c r="L17" s="68" t="s">
        <v>209</v>
      </c>
      <c r="M17" s="68" t="s">
        <v>210</v>
      </c>
    </row>
    <row r="18" spans="1:13" ht="13.5" customHeight="1">
      <c r="A18" s="60">
        <v>4</v>
      </c>
      <c r="B18" s="60" t="s">
        <v>15</v>
      </c>
      <c r="C18" s="60" t="s">
        <v>230</v>
      </c>
      <c r="D18" s="60" t="str">
        <f t="shared" si="0"/>
        <v>Isabelle Vanpeteghem / Shanti de Croissart</v>
      </c>
      <c r="E18" s="61">
        <v>48</v>
      </c>
      <c r="F18" s="61">
        <v>146</v>
      </c>
      <c r="G18" s="47">
        <v>58.4</v>
      </c>
      <c r="H18" s="48">
        <v>3</v>
      </c>
      <c r="I18" s="62">
        <v>2</v>
      </c>
      <c r="L18" s="68" t="s">
        <v>211</v>
      </c>
      <c r="M18" s="68" t="s">
        <v>212</v>
      </c>
    </row>
    <row r="19" spans="1:13" ht="13.5" customHeight="1">
      <c r="A19" s="60">
        <v>5</v>
      </c>
      <c r="B19" s="60" t="s">
        <v>21</v>
      </c>
      <c r="C19" s="60" t="s">
        <v>22</v>
      </c>
      <c r="D19" s="60" t="str">
        <f t="shared" si="0"/>
        <v>Dominique De Winter / Shatano</v>
      </c>
      <c r="E19" s="61">
        <v>44</v>
      </c>
      <c r="F19" s="61">
        <v>139</v>
      </c>
      <c r="G19" s="47">
        <v>55.60000000000001</v>
      </c>
      <c r="H19" s="48">
        <v>2</v>
      </c>
      <c r="I19" s="62">
        <v>1</v>
      </c>
      <c r="L19" s="68" t="s">
        <v>213</v>
      </c>
      <c r="M19" s="68" t="s">
        <v>214</v>
      </c>
    </row>
    <row r="20" spans="1:13" ht="13.5" customHeight="1">
      <c r="A20" s="60">
        <v>6</v>
      </c>
      <c r="B20" s="60" t="s">
        <v>133</v>
      </c>
      <c r="C20" s="60" t="s">
        <v>108</v>
      </c>
      <c r="D20" s="60" t="str">
        <f t="shared" si="0"/>
        <v>Véronique Clerbois / Al Zafir de Coissart</v>
      </c>
      <c r="E20" s="61">
        <v>40</v>
      </c>
      <c r="F20" s="61">
        <v>137</v>
      </c>
      <c r="G20" s="47">
        <v>54.800000000000004</v>
      </c>
      <c r="H20" s="48">
        <v>1</v>
      </c>
      <c r="I20" s="62">
        <v>0</v>
      </c>
      <c r="L20" s="68" t="s">
        <v>215</v>
      </c>
      <c r="M20" s="68" t="s">
        <v>216</v>
      </c>
    </row>
    <row r="21" spans="1:9" ht="13.5" customHeight="1">
      <c r="A21" s="60">
        <v>7</v>
      </c>
      <c r="B21" s="60" t="s">
        <v>231</v>
      </c>
      <c r="C21" s="60" t="s">
        <v>279</v>
      </c>
      <c r="D21" s="60" t="str">
        <f t="shared" si="0"/>
        <v>Kim Weyn / Amalia d'Apdeco</v>
      </c>
      <c r="E21" s="61">
        <v>44</v>
      </c>
      <c r="F21" s="61">
        <v>129</v>
      </c>
      <c r="G21" s="47">
        <v>51.6</v>
      </c>
      <c r="H21" s="48">
        <v>1</v>
      </c>
      <c r="I21" s="62">
        <v>0</v>
      </c>
    </row>
    <row r="22" spans="1:9" ht="13.5" customHeight="1" hidden="1">
      <c r="A22" s="60">
        <v>8</v>
      </c>
      <c r="B22" s="60"/>
      <c r="C22" s="60"/>
      <c r="D22" s="60"/>
      <c r="E22" s="61"/>
      <c r="F22" s="61"/>
      <c r="H22" s="48"/>
      <c r="I22" s="62"/>
    </row>
    <row r="23" spans="1:9" ht="13.5" customHeight="1" hidden="1">
      <c r="A23" s="60">
        <v>9</v>
      </c>
      <c r="B23" s="60"/>
      <c r="C23" s="60"/>
      <c r="D23" s="60"/>
      <c r="E23" s="61"/>
      <c r="F23" s="61"/>
      <c r="H23" s="48"/>
      <c r="I23" s="62"/>
    </row>
    <row r="24" spans="1:9" ht="13.5" customHeight="1" hidden="1">
      <c r="A24" s="60">
        <v>10</v>
      </c>
      <c r="B24" s="60"/>
      <c r="C24" s="60"/>
      <c r="D24" s="60"/>
      <c r="E24" s="61"/>
      <c r="F24" s="61"/>
      <c r="H24" s="48"/>
      <c r="I24" s="62"/>
    </row>
    <row r="25" spans="1:8" ht="13.5" customHeight="1" hidden="1">
      <c r="A25" s="60">
        <v>11</v>
      </c>
      <c r="B25" s="60"/>
      <c r="C25" s="60"/>
      <c r="D25" s="60"/>
      <c r="E25" s="61"/>
      <c r="F25" s="61"/>
      <c r="H25" s="48"/>
    </row>
    <row r="26" spans="1:8" ht="13.5" customHeight="1" hidden="1">
      <c r="A26" s="60">
        <v>12</v>
      </c>
      <c r="B26" s="60"/>
      <c r="C26" s="60"/>
      <c r="D26" s="60"/>
      <c r="E26" s="61"/>
      <c r="F26" s="61"/>
      <c r="H26" s="48"/>
    </row>
    <row r="27" spans="1:8" ht="13.5" customHeight="1" hidden="1">
      <c r="A27" s="60">
        <v>13</v>
      </c>
      <c r="B27" s="77"/>
      <c r="C27" s="77"/>
      <c r="D27" s="77"/>
      <c r="E27" s="61"/>
      <c r="F27" s="61"/>
      <c r="H27" s="48"/>
    </row>
    <row r="28" spans="1:8" ht="13.5" customHeight="1" hidden="1">
      <c r="A28" s="60">
        <v>14</v>
      </c>
      <c r="B28" s="60"/>
      <c r="C28" s="60"/>
      <c r="D28" s="60"/>
      <c r="E28" s="61"/>
      <c r="F28" s="61"/>
      <c r="H28" s="48"/>
    </row>
    <row r="29" spans="1:8" ht="13.5" customHeight="1" hidden="1">
      <c r="A29" s="60">
        <v>15</v>
      </c>
      <c r="B29" s="60"/>
      <c r="C29" s="60"/>
      <c r="D29" s="60"/>
      <c r="E29" s="61"/>
      <c r="F29" s="61"/>
      <c r="H29" s="48"/>
    </row>
    <row r="30" spans="1:8" ht="13.5" customHeight="1" hidden="1">
      <c r="A30" s="60">
        <v>16</v>
      </c>
      <c r="B30" s="60"/>
      <c r="C30" s="60"/>
      <c r="D30" s="60"/>
      <c r="E30" s="61"/>
      <c r="F30" s="61"/>
      <c r="H30" s="48"/>
    </row>
    <row r="31" spans="1:8" ht="13.5" customHeight="1" hidden="1">
      <c r="A31" s="60">
        <v>17</v>
      </c>
      <c r="B31" s="60"/>
      <c r="C31" s="60"/>
      <c r="D31" s="60"/>
      <c r="E31" s="61"/>
      <c r="F31" s="61"/>
      <c r="H31" s="48"/>
    </row>
    <row r="32" spans="1:8" ht="13.5" customHeight="1" hidden="1">
      <c r="A32" s="60">
        <v>18</v>
      </c>
      <c r="B32" s="60"/>
      <c r="C32" s="60"/>
      <c r="D32" s="60"/>
      <c r="E32" s="61"/>
      <c r="F32" s="61"/>
      <c r="H32" s="48"/>
    </row>
    <row r="33" spans="1:8" ht="13.5" customHeight="1" hidden="1">
      <c r="A33" s="60">
        <v>19</v>
      </c>
      <c r="B33" s="60"/>
      <c r="C33" s="60"/>
      <c r="D33" s="60"/>
      <c r="E33" s="61"/>
      <c r="F33" s="61"/>
      <c r="H33" s="48"/>
    </row>
    <row r="34" spans="1:8" ht="13.5" customHeight="1" hidden="1">
      <c r="A34" s="60">
        <v>20</v>
      </c>
      <c r="B34" s="60"/>
      <c r="C34" s="60"/>
      <c r="D34" s="60"/>
      <c r="E34" s="61"/>
      <c r="F34" s="61"/>
      <c r="H34" s="48"/>
    </row>
    <row r="35" ht="13.5" customHeight="1">
      <c r="H35" s="48"/>
    </row>
    <row r="36" spans="1:10" ht="13.5" customHeight="1">
      <c r="A36" s="56"/>
      <c r="B36" s="85" t="s">
        <v>218</v>
      </c>
      <c r="C36" s="56"/>
      <c r="D36" s="56"/>
      <c r="E36" s="56"/>
      <c r="F36" s="56"/>
      <c r="G36" s="58"/>
      <c r="H36" s="59"/>
      <c r="I36" s="58"/>
      <c r="J36" s="80"/>
    </row>
    <row r="37" spans="1:10" ht="13.5" customHeight="1">
      <c r="A37" s="60">
        <v>1</v>
      </c>
      <c r="B37" s="60" t="s">
        <v>44</v>
      </c>
      <c r="C37" s="60" t="s">
        <v>27</v>
      </c>
      <c r="D37" s="60" t="str">
        <f aca="true" t="shared" si="1" ref="D37:D45">B37&amp;" / "&amp;C37</f>
        <v>Dana Leclercq / Al Zafir de Croissart</v>
      </c>
      <c r="E37" s="61">
        <v>36</v>
      </c>
      <c r="F37" s="61">
        <v>169.5</v>
      </c>
      <c r="G37" s="47">
        <v>62.77777777777778</v>
      </c>
      <c r="H37" s="48">
        <v>4</v>
      </c>
      <c r="I37" s="62">
        <v>5</v>
      </c>
      <c r="J37" s="78">
        <v>10</v>
      </c>
    </row>
    <row r="38" spans="1:10" ht="13.5" customHeight="1">
      <c r="A38" s="60">
        <v>2</v>
      </c>
      <c r="B38" s="60" t="s">
        <v>234</v>
      </c>
      <c r="C38" s="60" t="s">
        <v>235</v>
      </c>
      <c r="D38" s="60" t="str">
        <f t="shared" si="1"/>
        <v>Lotte Lenaerts / FA Monaco</v>
      </c>
      <c r="E38" s="61">
        <v>36</v>
      </c>
      <c r="F38" s="61">
        <v>165</v>
      </c>
      <c r="G38" s="47">
        <v>61.111111111111114</v>
      </c>
      <c r="H38" s="48">
        <v>4</v>
      </c>
      <c r="I38" s="62">
        <v>4</v>
      </c>
      <c r="J38" s="78">
        <v>8</v>
      </c>
    </row>
    <row r="39" spans="1:9" ht="13.5" customHeight="1">
      <c r="A39" s="60">
        <v>3</v>
      </c>
      <c r="B39" s="60" t="s">
        <v>15</v>
      </c>
      <c r="C39" s="60" t="s">
        <v>230</v>
      </c>
      <c r="D39" s="60" t="str">
        <f t="shared" si="1"/>
        <v>Isabelle Vanpeteghem / Shanti de Croissart</v>
      </c>
      <c r="E39" s="61">
        <v>36</v>
      </c>
      <c r="F39" s="61">
        <v>156</v>
      </c>
      <c r="G39" s="47">
        <v>57.77777777777777</v>
      </c>
      <c r="H39" s="48">
        <v>2</v>
      </c>
      <c r="I39" s="62">
        <v>3</v>
      </c>
    </row>
    <row r="40" spans="1:9" ht="13.5" customHeight="1">
      <c r="A40" s="60">
        <v>4</v>
      </c>
      <c r="B40" s="60" t="s">
        <v>231</v>
      </c>
      <c r="C40" s="60" t="s">
        <v>232</v>
      </c>
      <c r="D40" s="60" t="str">
        <f t="shared" si="1"/>
        <v>Kim Weyn / Melan d'Apdeco</v>
      </c>
      <c r="E40" s="61">
        <v>36</v>
      </c>
      <c r="F40" s="61">
        <v>154</v>
      </c>
      <c r="G40" s="47">
        <v>57.03703703703704</v>
      </c>
      <c r="H40" s="48">
        <v>2</v>
      </c>
      <c r="I40" s="62">
        <v>2</v>
      </c>
    </row>
    <row r="41" spans="1:9" ht="13.5" customHeight="1">
      <c r="A41" s="60">
        <v>5</v>
      </c>
      <c r="B41" s="60" t="s">
        <v>236</v>
      </c>
      <c r="C41" s="60" t="s">
        <v>237</v>
      </c>
      <c r="D41" s="60" t="str">
        <f t="shared" si="1"/>
        <v>Alison Troosters / Absolut Bey</v>
      </c>
      <c r="E41" s="61">
        <v>33</v>
      </c>
      <c r="F41" s="61">
        <v>152</v>
      </c>
      <c r="G41" s="47">
        <v>56.2962962962963</v>
      </c>
      <c r="H41" s="48">
        <v>2</v>
      </c>
      <c r="I41" s="62">
        <v>1</v>
      </c>
    </row>
    <row r="42" spans="1:9" ht="13.5" customHeight="1">
      <c r="A42" s="60">
        <v>6</v>
      </c>
      <c r="B42" s="60" t="s">
        <v>21</v>
      </c>
      <c r="C42" s="60" t="s">
        <v>22</v>
      </c>
      <c r="D42" s="60" t="str">
        <f t="shared" si="1"/>
        <v>Dominique De Winter / Shatano</v>
      </c>
      <c r="E42" s="61">
        <v>30</v>
      </c>
      <c r="F42" s="61">
        <v>144.5</v>
      </c>
      <c r="G42" s="47">
        <v>53.51851851851852</v>
      </c>
      <c r="H42" s="48">
        <v>1</v>
      </c>
      <c r="I42" s="62">
        <v>0</v>
      </c>
    </row>
    <row r="43" spans="1:9" ht="13.5" customHeight="1">
      <c r="A43" s="60">
        <v>7</v>
      </c>
      <c r="B43" s="60" t="s">
        <v>231</v>
      </c>
      <c r="C43" s="60" t="s">
        <v>279</v>
      </c>
      <c r="D43" s="60" t="str">
        <f t="shared" si="1"/>
        <v>Kim Weyn / Amalia d'Apdeco</v>
      </c>
      <c r="E43" s="61">
        <v>30</v>
      </c>
      <c r="F43" s="61">
        <v>141</v>
      </c>
      <c r="G43" s="47">
        <v>52.22222222222223</v>
      </c>
      <c r="H43" s="48">
        <v>1</v>
      </c>
      <c r="I43" s="62">
        <v>0</v>
      </c>
    </row>
    <row r="44" spans="1:9" ht="13.5" customHeight="1" hidden="1">
      <c r="A44" s="60">
        <v>8</v>
      </c>
      <c r="B44" s="60"/>
      <c r="C44" s="60"/>
      <c r="D44" s="60" t="str">
        <f t="shared" si="1"/>
        <v> / </v>
      </c>
      <c r="E44" s="61"/>
      <c r="F44" s="61"/>
      <c r="H44" s="48"/>
      <c r="I44" s="62"/>
    </row>
    <row r="45" spans="1:9" ht="13.5" customHeight="1" hidden="1">
      <c r="A45" s="60">
        <v>9</v>
      </c>
      <c r="B45" s="60"/>
      <c r="C45" s="60"/>
      <c r="D45" s="60" t="str">
        <f t="shared" si="1"/>
        <v> / </v>
      </c>
      <c r="E45" s="61"/>
      <c r="F45" s="61"/>
      <c r="H45" s="48"/>
      <c r="I45" s="62"/>
    </row>
    <row r="46" spans="1:9" ht="13.5" customHeight="1" hidden="1">
      <c r="A46" s="60">
        <v>10</v>
      </c>
      <c r="B46" s="60"/>
      <c r="C46" s="60"/>
      <c r="D46" s="60"/>
      <c r="E46" s="61"/>
      <c r="F46" s="61"/>
      <c r="H46" s="48"/>
      <c r="I46" s="62"/>
    </row>
    <row r="47" spans="1:8" ht="13.5" customHeight="1" hidden="1">
      <c r="A47" s="60">
        <v>11</v>
      </c>
      <c r="B47" s="77"/>
      <c r="C47" s="77"/>
      <c r="D47" s="77"/>
      <c r="E47" s="61"/>
      <c r="F47" s="61"/>
      <c r="H47" s="48"/>
    </row>
    <row r="48" spans="1:8" ht="13.5" customHeight="1" hidden="1">
      <c r="A48" s="60">
        <v>12</v>
      </c>
      <c r="B48" s="60"/>
      <c r="C48" s="60"/>
      <c r="D48" s="60"/>
      <c r="E48" s="61"/>
      <c r="F48" s="61"/>
      <c r="H48" s="48"/>
    </row>
    <row r="49" spans="1:8" ht="13.5" customHeight="1" hidden="1">
      <c r="A49" s="60">
        <v>13</v>
      </c>
      <c r="B49" s="60"/>
      <c r="C49" s="60"/>
      <c r="D49" s="60"/>
      <c r="E49" s="61"/>
      <c r="F49" s="61"/>
      <c r="H49" s="48"/>
    </row>
    <row r="50" spans="1:8" ht="13.5" customHeight="1" hidden="1">
      <c r="A50" s="60">
        <v>14</v>
      </c>
      <c r="B50" s="60"/>
      <c r="C50" s="60"/>
      <c r="D50" s="60"/>
      <c r="E50" s="61"/>
      <c r="F50" s="61"/>
      <c r="H50" s="48"/>
    </row>
    <row r="51" spans="1:8" ht="13.5" customHeight="1" hidden="1">
      <c r="A51" s="60">
        <v>15</v>
      </c>
      <c r="B51" s="60"/>
      <c r="C51" s="60"/>
      <c r="D51" s="60"/>
      <c r="E51" s="61"/>
      <c r="F51" s="61"/>
      <c r="H51" s="48"/>
    </row>
    <row r="52" spans="1:8" ht="13.5" customHeight="1" hidden="1">
      <c r="A52" s="60">
        <v>16</v>
      </c>
      <c r="B52" s="60"/>
      <c r="C52" s="60"/>
      <c r="D52" s="60"/>
      <c r="E52" s="61"/>
      <c r="F52" s="61"/>
      <c r="H52" s="48"/>
    </row>
    <row r="53" spans="1:8" ht="13.5" customHeight="1" hidden="1">
      <c r="A53" s="60">
        <v>17</v>
      </c>
      <c r="B53" s="60"/>
      <c r="C53" s="60"/>
      <c r="D53" s="60"/>
      <c r="E53" s="61"/>
      <c r="F53" s="61"/>
      <c r="H53" s="48"/>
    </row>
    <row r="54" spans="1:8" ht="13.5" customHeight="1" hidden="1">
      <c r="A54" s="60">
        <v>18</v>
      </c>
      <c r="B54" s="60"/>
      <c r="C54" s="60"/>
      <c r="D54" s="60"/>
      <c r="E54" s="61"/>
      <c r="F54" s="61"/>
      <c r="H54" s="48"/>
    </row>
    <row r="55" spans="1:8" ht="13.5" customHeight="1" hidden="1">
      <c r="A55" s="60">
        <v>19</v>
      </c>
      <c r="B55" s="60"/>
      <c r="C55" s="60"/>
      <c r="D55" s="60"/>
      <c r="E55" s="61"/>
      <c r="F55" s="61"/>
      <c r="H55" s="48"/>
    </row>
    <row r="56" spans="1:8" ht="13.5" customHeight="1" hidden="1">
      <c r="A56" s="60">
        <v>20</v>
      </c>
      <c r="B56" s="60"/>
      <c r="C56" s="60"/>
      <c r="D56" s="60"/>
      <c r="E56" s="61"/>
      <c r="F56" s="61"/>
      <c r="H56" s="48"/>
    </row>
    <row r="57" ht="13.5" customHeight="1">
      <c r="H57" s="48"/>
    </row>
    <row r="58" spans="1:10" ht="13.5" customHeight="1">
      <c r="A58" s="56"/>
      <c r="B58" s="57" t="s">
        <v>219</v>
      </c>
      <c r="C58" s="56"/>
      <c r="D58" s="56"/>
      <c r="E58" s="56"/>
      <c r="F58" s="56"/>
      <c r="G58" s="58"/>
      <c r="H58" s="59"/>
      <c r="I58" s="58"/>
      <c r="J58" s="80"/>
    </row>
    <row r="59" spans="1:10" ht="13.5" customHeight="1">
      <c r="A59" s="60">
        <v>1</v>
      </c>
      <c r="B59" s="60" t="s">
        <v>10</v>
      </c>
      <c r="C59" s="60" t="s">
        <v>109</v>
      </c>
      <c r="D59" s="60" t="str">
        <f aca="true" t="shared" si="2" ref="D59:D65">B59&amp;" / "&amp;C59</f>
        <v>Ingrid Merlevede / Aqila Pasha</v>
      </c>
      <c r="E59" s="61">
        <v>58</v>
      </c>
      <c r="F59" s="61">
        <v>180.5</v>
      </c>
      <c r="G59" s="47">
        <v>69.42307692307692</v>
      </c>
      <c r="H59" s="48">
        <v>5</v>
      </c>
      <c r="I59" s="62">
        <v>5</v>
      </c>
      <c r="J59" s="78">
        <v>10</v>
      </c>
    </row>
    <row r="60" spans="1:10" ht="13.5" customHeight="1">
      <c r="A60" s="60">
        <v>2</v>
      </c>
      <c r="B60" s="60" t="s">
        <v>42</v>
      </c>
      <c r="C60" s="60" t="s">
        <v>43</v>
      </c>
      <c r="D60" s="60" t="str">
        <f t="shared" si="2"/>
        <v>Katrien Jacobs / Cathares</v>
      </c>
      <c r="E60" s="61">
        <v>46</v>
      </c>
      <c r="F60" s="61">
        <v>157</v>
      </c>
      <c r="G60" s="47">
        <v>60.38461538461538</v>
      </c>
      <c r="H60" s="48">
        <v>4</v>
      </c>
      <c r="I60" s="62">
        <v>4</v>
      </c>
      <c r="J60" s="78">
        <v>8</v>
      </c>
    </row>
    <row r="61" spans="1:9" ht="13.5" customHeight="1">
      <c r="A61" s="60">
        <v>3</v>
      </c>
      <c r="B61" s="60" t="s">
        <v>38</v>
      </c>
      <c r="C61" s="60" t="s">
        <v>39</v>
      </c>
      <c r="D61" s="60" t="str">
        <f t="shared" si="2"/>
        <v>Heidi Mannekens / Masud T</v>
      </c>
      <c r="E61" s="61">
        <v>48</v>
      </c>
      <c r="F61" s="61">
        <v>147</v>
      </c>
      <c r="G61" s="47">
        <v>56.53846153846154</v>
      </c>
      <c r="H61" s="48">
        <v>2</v>
      </c>
      <c r="I61" s="62">
        <v>3</v>
      </c>
    </row>
    <row r="62" spans="1:9" ht="13.5" customHeight="1">
      <c r="A62" s="46">
        <v>4</v>
      </c>
      <c r="B62" s="60" t="s">
        <v>17</v>
      </c>
      <c r="C62" s="60" t="s">
        <v>18</v>
      </c>
      <c r="D62" s="60" t="str">
        <f t="shared" si="2"/>
        <v>Delphine Machiels / Golden Eyes de Croissart</v>
      </c>
      <c r="E62" s="61">
        <v>44</v>
      </c>
      <c r="F62" s="61">
        <v>147</v>
      </c>
      <c r="G62" s="47">
        <v>56.53846153846154</v>
      </c>
      <c r="H62" s="48">
        <v>2</v>
      </c>
      <c r="I62" s="62">
        <v>2</v>
      </c>
    </row>
    <row r="63" spans="1:9" ht="13.5" customHeight="1">
      <c r="A63" s="60">
        <v>5</v>
      </c>
      <c r="B63" s="60" t="s">
        <v>280</v>
      </c>
      <c r="C63" s="60" t="s">
        <v>31</v>
      </c>
      <c r="D63" s="60" t="str">
        <f t="shared" si="2"/>
        <v>Aurelie Van Oost / Kisha de Croissart</v>
      </c>
      <c r="E63" s="61">
        <v>44</v>
      </c>
      <c r="F63" s="61">
        <v>144</v>
      </c>
      <c r="G63" s="47">
        <v>55.38461538461539</v>
      </c>
      <c r="H63" s="48">
        <v>2</v>
      </c>
      <c r="I63" s="62">
        <v>1</v>
      </c>
    </row>
    <row r="64" spans="1:9" ht="13.5" customHeight="1">
      <c r="A64" s="60">
        <v>6</v>
      </c>
      <c r="B64" s="60" t="s">
        <v>44</v>
      </c>
      <c r="C64" s="60" t="s">
        <v>27</v>
      </c>
      <c r="D64" s="60" t="str">
        <f t="shared" si="2"/>
        <v>Dana Leclercq / Al Zafir de Croissart</v>
      </c>
      <c r="E64" s="61">
        <v>42</v>
      </c>
      <c r="F64" s="61">
        <v>134</v>
      </c>
      <c r="G64" s="47">
        <v>51.03846153846153</v>
      </c>
      <c r="H64" s="48">
        <v>1</v>
      </c>
      <c r="I64" s="62"/>
    </row>
    <row r="65" spans="1:9" ht="13.5" customHeight="1">
      <c r="A65" s="60">
        <v>7</v>
      </c>
      <c r="B65" s="60" t="s">
        <v>15</v>
      </c>
      <c r="C65" s="60" t="s">
        <v>25</v>
      </c>
      <c r="D65" s="60" t="str">
        <f t="shared" si="2"/>
        <v>Isabelle Vanpeteghem / Ali Shadow de Croissart</v>
      </c>
      <c r="E65" s="61">
        <v>38</v>
      </c>
      <c r="F65" s="61">
        <v>128</v>
      </c>
      <c r="G65" s="47">
        <v>49.23076923076923</v>
      </c>
      <c r="H65" s="48">
        <v>0</v>
      </c>
      <c r="I65" s="62"/>
    </row>
    <row r="66" spans="1:9" ht="13.5" customHeight="1" hidden="1">
      <c r="A66" s="60">
        <v>8</v>
      </c>
      <c r="B66" s="60"/>
      <c r="C66" s="60"/>
      <c r="D66" s="60"/>
      <c r="E66" s="61"/>
      <c r="F66" s="61"/>
      <c r="H66" s="48"/>
      <c r="I66" s="62"/>
    </row>
    <row r="67" spans="1:9" ht="13.5" customHeight="1" hidden="1">
      <c r="A67" s="60">
        <v>9</v>
      </c>
      <c r="B67" s="60"/>
      <c r="C67" s="60"/>
      <c r="D67" s="60"/>
      <c r="E67" s="61"/>
      <c r="F67" s="61"/>
      <c r="H67" s="48"/>
      <c r="I67" s="62"/>
    </row>
    <row r="68" spans="1:9" ht="13.5" customHeight="1" hidden="1">
      <c r="A68" s="60">
        <v>10</v>
      </c>
      <c r="B68" s="60"/>
      <c r="C68" s="60"/>
      <c r="D68" s="60"/>
      <c r="E68" s="61"/>
      <c r="F68" s="61"/>
      <c r="H68" s="48"/>
      <c r="I68" s="62"/>
    </row>
    <row r="69" ht="13.5" customHeight="1">
      <c r="H69" s="48"/>
    </row>
    <row r="70" spans="1:10" ht="13.5" customHeight="1">
      <c r="A70" s="57"/>
      <c r="B70" s="57" t="s">
        <v>220</v>
      </c>
      <c r="C70" s="57"/>
      <c r="D70" s="57"/>
      <c r="E70" s="57"/>
      <c r="F70" s="57"/>
      <c r="G70" s="74"/>
      <c r="H70" s="75"/>
      <c r="I70" s="74"/>
      <c r="J70" s="81"/>
    </row>
    <row r="71" spans="1:10" ht="13.5" customHeight="1">
      <c r="A71" s="60">
        <v>1</v>
      </c>
      <c r="B71" s="60" t="s">
        <v>10</v>
      </c>
      <c r="C71" s="60" t="s">
        <v>109</v>
      </c>
      <c r="D71" s="60" t="str">
        <f aca="true" t="shared" si="3" ref="D71:D76">B71&amp;" / "&amp;C71</f>
        <v>Ingrid Merlevede / Aqila Pasha</v>
      </c>
      <c r="E71" s="61">
        <v>43</v>
      </c>
      <c r="F71" s="61">
        <v>210</v>
      </c>
      <c r="G71" s="47">
        <v>63.63636363636363</v>
      </c>
      <c r="H71" s="48">
        <v>4</v>
      </c>
      <c r="I71" s="62">
        <v>5</v>
      </c>
      <c r="J71" s="78">
        <v>10</v>
      </c>
    </row>
    <row r="72" spans="1:10" ht="13.5" customHeight="1">
      <c r="A72" s="60">
        <v>2</v>
      </c>
      <c r="B72" s="60" t="s">
        <v>38</v>
      </c>
      <c r="C72" s="60" t="s">
        <v>39</v>
      </c>
      <c r="D72" s="60" t="str">
        <f t="shared" si="3"/>
        <v>Heidi Mannekens / Masud T</v>
      </c>
      <c r="E72" s="61">
        <v>31</v>
      </c>
      <c r="F72" s="61">
        <v>187.5</v>
      </c>
      <c r="G72" s="47">
        <v>56.81818181818182</v>
      </c>
      <c r="H72" s="48">
        <v>2</v>
      </c>
      <c r="I72" s="62">
        <v>4</v>
      </c>
      <c r="J72" s="78">
        <v>8</v>
      </c>
    </row>
    <row r="73" spans="1:12" ht="13.5" customHeight="1">
      <c r="A73" s="60">
        <v>3</v>
      </c>
      <c r="B73" s="60" t="s">
        <v>42</v>
      </c>
      <c r="C73" s="60" t="s">
        <v>43</v>
      </c>
      <c r="D73" s="60" t="str">
        <f t="shared" si="3"/>
        <v>Katrien Jacobs / Cathares</v>
      </c>
      <c r="E73" s="61">
        <v>33</v>
      </c>
      <c r="F73" s="61">
        <v>188</v>
      </c>
      <c r="G73" s="47">
        <v>56.46969696969697</v>
      </c>
      <c r="H73" s="48">
        <v>2</v>
      </c>
      <c r="I73" s="62">
        <v>3</v>
      </c>
      <c r="L73"/>
    </row>
    <row r="74" spans="1:9" ht="13.5" customHeight="1">
      <c r="A74" s="60">
        <v>4</v>
      </c>
      <c r="B74" s="60" t="s">
        <v>280</v>
      </c>
      <c r="C74" s="60" t="s">
        <v>31</v>
      </c>
      <c r="D74" s="60" t="str">
        <f t="shared" si="3"/>
        <v>Aurelie Van Oost / Kisha de Croissart</v>
      </c>
      <c r="E74" s="61">
        <v>31</v>
      </c>
      <c r="F74" s="61">
        <v>184</v>
      </c>
      <c r="G74" s="47">
        <v>55.757575757575765</v>
      </c>
      <c r="H74" s="48">
        <v>2</v>
      </c>
      <c r="I74" s="62">
        <v>2</v>
      </c>
    </row>
    <row r="75" spans="1:9" ht="13.5" customHeight="1">
      <c r="A75" s="60">
        <v>5</v>
      </c>
      <c r="B75" s="60" t="s">
        <v>17</v>
      </c>
      <c r="C75" s="60" t="s">
        <v>18</v>
      </c>
      <c r="D75" s="60" t="str">
        <f t="shared" si="3"/>
        <v>Delphine Machiels / Golden Eyes de Croissart</v>
      </c>
      <c r="E75" s="61">
        <v>30</v>
      </c>
      <c r="F75" s="61">
        <v>166</v>
      </c>
      <c r="G75" s="47">
        <v>49.803030303030305</v>
      </c>
      <c r="H75" s="48">
        <v>0</v>
      </c>
      <c r="I75" s="62">
        <v>1</v>
      </c>
    </row>
    <row r="76" spans="1:8" ht="13.5" customHeight="1">
      <c r="A76" s="60">
        <v>6</v>
      </c>
      <c r="B76" s="46" t="s">
        <v>15</v>
      </c>
      <c r="C76" s="46" t="s">
        <v>25</v>
      </c>
      <c r="D76" s="60" t="str">
        <f t="shared" si="3"/>
        <v>Isabelle Vanpeteghem / Ali Shadow de Croissart</v>
      </c>
      <c r="E76" s="46">
        <v>27</v>
      </c>
      <c r="F76" s="46">
        <v>133</v>
      </c>
      <c r="G76" s="47">
        <v>40.303030303030305</v>
      </c>
      <c r="H76" s="48">
        <v>0</v>
      </c>
    </row>
    <row r="77" spans="1:8" ht="13.5" customHeight="1">
      <c r="A77" s="60"/>
      <c r="H77" s="48"/>
    </row>
    <row r="78" spans="1:10" ht="13.5" customHeight="1">
      <c r="A78" s="57"/>
      <c r="B78" s="57" t="s">
        <v>221</v>
      </c>
      <c r="C78" s="57"/>
      <c r="D78" s="57"/>
      <c r="E78" s="57"/>
      <c r="F78" s="57"/>
      <c r="G78" s="74"/>
      <c r="H78" s="75"/>
      <c r="I78" s="74"/>
      <c r="J78" s="74"/>
    </row>
    <row r="79" spans="1:10" ht="13.5" customHeight="1">
      <c r="A79" s="60">
        <v>1</v>
      </c>
      <c r="B79" s="60" t="s">
        <v>280</v>
      </c>
      <c r="C79" s="60" t="s">
        <v>47</v>
      </c>
      <c r="D79" s="60"/>
      <c r="E79" s="61">
        <v>48</v>
      </c>
      <c r="F79" s="61">
        <v>197</v>
      </c>
      <c r="G79" s="47">
        <v>59.696969696969695</v>
      </c>
      <c r="H79" s="48">
        <v>3</v>
      </c>
      <c r="I79" s="62">
        <v>5</v>
      </c>
      <c r="J79" s="78">
        <v>9</v>
      </c>
    </row>
    <row r="80" spans="1:9" ht="13.5" customHeight="1">
      <c r="A80" s="60">
        <v>2</v>
      </c>
      <c r="B80" s="60"/>
      <c r="C80" s="60"/>
      <c r="D80" s="60"/>
      <c r="E80" s="61"/>
      <c r="F80" s="61"/>
      <c r="H80" s="48"/>
      <c r="I80" s="62"/>
    </row>
    <row r="81" spans="1:9" ht="13.5" customHeight="1" hidden="1">
      <c r="A81" s="60">
        <v>3</v>
      </c>
      <c r="B81" s="60"/>
      <c r="C81" s="60"/>
      <c r="D81" s="60"/>
      <c r="E81" s="61"/>
      <c r="F81" s="61"/>
      <c r="H81" s="48"/>
      <c r="I81" s="62"/>
    </row>
    <row r="82" spans="1:10" ht="13.5" customHeight="1" hidden="1">
      <c r="A82" s="60">
        <v>4</v>
      </c>
      <c r="B82" s="60"/>
      <c r="C82" s="60"/>
      <c r="D82" s="60"/>
      <c r="E82" s="61"/>
      <c r="F82" s="61"/>
      <c r="H82" s="48"/>
      <c r="I82" s="62"/>
      <c r="J82" s="81"/>
    </row>
    <row r="83" spans="1:9" ht="13.5" customHeight="1" hidden="1">
      <c r="A83" s="60">
        <v>5</v>
      </c>
      <c r="B83" s="60"/>
      <c r="C83" s="60"/>
      <c r="D83" s="60"/>
      <c r="E83" s="61"/>
      <c r="F83" s="61"/>
      <c r="H83" s="48"/>
      <c r="I83" s="62"/>
    </row>
    <row r="84" ht="13.5" customHeight="1">
      <c r="H84" s="48"/>
    </row>
    <row r="85" spans="1:10" ht="13.5" customHeight="1">
      <c r="A85" s="57"/>
      <c r="B85" s="57" t="s">
        <v>276</v>
      </c>
      <c r="C85" s="57"/>
      <c r="D85" s="57"/>
      <c r="E85" s="57"/>
      <c r="F85" s="57"/>
      <c r="G85" s="74"/>
      <c r="H85" s="75"/>
      <c r="I85" s="74"/>
      <c r="J85" s="74"/>
    </row>
    <row r="86" spans="1:9" ht="13.5" customHeight="1" hidden="1">
      <c r="A86" s="60">
        <v>1</v>
      </c>
      <c r="B86" s="60"/>
      <c r="C86" s="60"/>
      <c r="D86" s="60"/>
      <c r="E86" s="61"/>
      <c r="F86" s="61"/>
      <c r="H86" s="48"/>
      <c r="I86" s="62"/>
    </row>
    <row r="87" spans="1:9" ht="13.5" customHeight="1" hidden="1">
      <c r="A87" s="60">
        <v>2</v>
      </c>
      <c r="B87" s="60"/>
      <c r="C87" s="60"/>
      <c r="D87" s="60"/>
      <c r="E87" s="61"/>
      <c r="F87" s="61"/>
      <c r="H87" s="48"/>
      <c r="I87" s="62"/>
    </row>
    <row r="88" spans="1:9" ht="13.5" customHeight="1" hidden="1">
      <c r="A88" s="60">
        <v>3</v>
      </c>
      <c r="B88" s="60"/>
      <c r="C88" s="60"/>
      <c r="D88" s="60"/>
      <c r="E88" s="61"/>
      <c r="F88" s="61"/>
      <c r="H88" s="48"/>
      <c r="I88" s="62"/>
    </row>
    <row r="89" spans="1:10" ht="13.5" customHeight="1" hidden="1">
      <c r="A89" s="60">
        <v>4</v>
      </c>
      <c r="B89" s="60"/>
      <c r="C89" s="60"/>
      <c r="D89" s="60"/>
      <c r="E89" s="61"/>
      <c r="F89" s="61"/>
      <c r="H89" s="48"/>
      <c r="I89" s="62"/>
      <c r="J89" s="81"/>
    </row>
    <row r="90" spans="1:9" ht="13.5" customHeight="1" hidden="1">
      <c r="A90" s="60">
        <v>5</v>
      </c>
      <c r="B90" s="60"/>
      <c r="C90" s="60"/>
      <c r="D90" s="60"/>
      <c r="E90" s="61"/>
      <c r="F90" s="61"/>
      <c r="H90" s="48"/>
      <c r="I90" s="62"/>
    </row>
    <row r="91" ht="13.5" customHeight="1">
      <c r="H91" s="48"/>
    </row>
    <row r="92" spans="1:10" ht="13.5" customHeight="1">
      <c r="A92" s="57"/>
      <c r="B92" s="57" t="s">
        <v>222</v>
      </c>
      <c r="C92" s="57"/>
      <c r="D92" s="57"/>
      <c r="E92" s="57"/>
      <c r="F92" s="57"/>
      <c r="G92" s="74"/>
      <c r="H92" s="75"/>
      <c r="I92" s="74"/>
      <c r="J92" s="74"/>
    </row>
    <row r="93" spans="1:10" ht="13.5" customHeight="1">
      <c r="A93" s="76">
        <v>1</v>
      </c>
      <c r="B93" s="61" t="s">
        <v>15</v>
      </c>
      <c r="C93" s="61" t="s">
        <v>34</v>
      </c>
      <c r="D93" s="60"/>
      <c r="E93" s="61">
        <v>48</v>
      </c>
      <c r="F93" s="61">
        <v>189</v>
      </c>
      <c r="G93" s="47">
        <v>55.58823529411765</v>
      </c>
      <c r="H93" s="48">
        <v>2</v>
      </c>
      <c r="I93" s="62">
        <v>5</v>
      </c>
      <c r="J93" s="78">
        <v>9</v>
      </c>
    </row>
    <row r="94" spans="1:9" ht="13.5" customHeight="1">
      <c r="A94" s="76">
        <v>2</v>
      </c>
      <c r="B94" s="61" t="s">
        <v>51</v>
      </c>
      <c r="C94" s="61" t="s">
        <v>47</v>
      </c>
      <c r="D94" s="61"/>
      <c r="E94" s="61">
        <v>46</v>
      </c>
      <c r="F94" s="61">
        <v>188</v>
      </c>
      <c r="G94" s="47">
        <v>55.294117647058826</v>
      </c>
      <c r="H94" s="48">
        <v>2</v>
      </c>
      <c r="I94" s="62" t="s">
        <v>240</v>
      </c>
    </row>
    <row r="95" spans="1:9" ht="13.5" customHeight="1" hidden="1">
      <c r="A95" s="76">
        <v>3</v>
      </c>
      <c r="B95" s="61"/>
      <c r="C95" s="61"/>
      <c r="D95" s="61"/>
      <c r="E95" s="61"/>
      <c r="F95" s="61"/>
      <c r="H95" s="48"/>
      <c r="I95" s="62"/>
    </row>
    <row r="96" ht="13.5" customHeight="1">
      <c r="H96" s="48"/>
    </row>
    <row r="97" spans="1:10" ht="13.5" customHeight="1">
      <c r="A97" s="57"/>
      <c r="B97" s="57" t="s">
        <v>223</v>
      </c>
      <c r="C97" s="57"/>
      <c r="D97" s="57"/>
      <c r="E97" s="57"/>
      <c r="F97" s="57"/>
      <c r="G97" s="74"/>
      <c r="H97" s="75"/>
      <c r="I97" s="74"/>
      <c r="J97" s="81"/>
    </row>
    <row r="98" spans="1:10" ht="13.5" customHeight="1">
      <c r="A98" s="76">
        <v>1</v>
      </c>
      <c r="B98" s="61" t="s">
        <v>51</v>
      </c>
      <c r="C98" s="61" t="s">
        <v>47</v>
      </c>
      <c r="D98" s="60"/>
      <c r="E98" s="61">
        <v>35</v>
      </c>
      <c r="F98" s="61">
        <v>175</v>
      </c>
      <c r="G98" s="47">
        <v>56.451612903225815</v>
      </c>
      <c r="H98" s="48">
        <v>2</v>
      </c>
      <c r="I98" s="62">
        <v>5</v>
      </c>
      <c r="J98" s="78">
        <v>9</v>
      </c>
    </row>
    <row r="99" spans="1:9" ht="13.5" customHeight="1">
      <c r="A99" s="76">
        <v>2</v>
      </c>
      <c r="B99" s="61" t="s">
        <v>15</v>
      </c>
      <c r="C99" s="61" t="s">
        <v>34</v>
      </c>
      <c r="D99" s="61"/>
      <c r="E99" s="61">
        <v>36</v>
      </c>
      <c r="F99" s="61">
        <v>171</v>
      </c>
      <c r="G99" s="47">
        <v>55.16129032258065</v>
      </c>
      <c r="H99" s="48">
        <v>2</v>
      </c>
      <c r="I99" s="62" t="s">
        <v>240</v>
      </c>
    </row>
    <row r="100" spans="1:9" ht="13.5" customHeight="1" hidden="1">
      <c r="A100" s="76">
        <v>3</v>
      </c>
      <c r="B100" s="61"/>
      <c r="C100" s="61"/>
      <c r="D100" s="61"/>
      <c r="E100" s="61"/>
      <c r="F100" s="61"/>
      <c r="I100" s="62"/>
    </row>
    <row r="101" spans="2:6" ht="13.5" customHeight="1">
      <c r="B101" s="61"/>
      <c r="C101" s="61"/>
      <c r="D101" s="61"/>
      <c r="E101" s="61"/>
      <c r="F101" s="61"/>
    </row>
    <row r="102" spans="1:10" ht="13.5" customHeight="1">
      <c r="A102" s="57"/>
      <c r="B102" s="57"/>
      <c r="C102" s="57"/>
      <c r="D102" s="57"/>
      <c r="E102" s="57"/>
      <c r="F102" s="57"/>
      <c r="G102" s="74"/>
      <c r="H102" s="74"/>
      <c r="I102" s="74"/>
      <c r="J102" s="81"/>
    </row>
    <row r="103" spans="1:6" ht="13.5" customHeight="1">
      <c r="A103" s="76">
        <v>1</v>
      </c>
      <c r="B103" s="61"/>
      <c r="C103" s="61"/>
      <c r="D103" s="61"/>
      <c r="E103" s="61"/>
      <c r="F103" s="61"/>
    </row>
  </sheetData>
  <sheetProtection selectLockedCells="1" selectUnlockedCells="1"/>
  <mergeCells count="1">
    <mergeCell ref="L12:N12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I99 I9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P102"/>
  <sheetViews>
    <sheetView zoomScalePageLayoutView="0" workbookViewId="0" topLeftCell="A1">
      <selection activeCell="J97" sqref="J3:J97"/>
    </sheetView>
  </sheetViews>
  <sheetFormatPr defaultColWidth="11.57421875" defaultRowHeight="12.75"/>
  <cols>
    <col min="1" max="1" width="6.00390625" style="46" customWidth="1"/>
    <col min="2" max="2" width="25.421875" style="46" customWidth="1"/>
    <col min="3" max="3" width="27.00390625" style="46" customWidth="1"/>
    <col min="4" max="4" width="11.57421875" style="46" hidden="1" customWidth="1"/>
    <col min="5" max="5" width="9.7109375" style="46" customWidth="1"/>
    <col min="6" max="6" width="8.57421875" style="46" customWidth="1"/>
    <col min="7" max="7" width="9.00390625" style="47" customWidth="1"/>
    <col min="8" max="8" width="15.421875" style="47" customWidth="1"/>
    <col min="9" max="9" width="19.421875" style="47" customWidth="1"/>
    <col min="10" max="10" width="11.57421875" style="78" customWidth="1"/>
    <col min="11" max="11" width="11.57421875" style="46" customWidth="1"/>
    <col min="12" max="12" width="11.57421875" style="49" customWidth="1"/>
    <col min="13" max="13" width="6.8515625" style="49" customWidth="1"/>
    <col min="14" max="16" width="11.57421875" style="49" customWidth="1"/>
    <col min="17" max="19" width="11.57421875" style="46" customWidth="1"/>
  </cols>
  <sheetData>
    <row r="1" spans="1:16" ht="12.75">
      <c r="A1" s="50" t="s">
        <v>174</v>
      </c>
      <c r="B1" s="50" t="s">
        <v>175</v>
      </c>
      <c r="C1" s="50" t="s">
        <v>176</v>
      </c>
      <c r="D1" s="50"/>
      <c r="E1" s="51" t="s">
        <v>177</v>
      </c>
      <c r="F1" s="51" t="s">
        <v>178</v>
      </c>
      <c r="G1" s="52" t="s">
        <v>179</v>
      </c>
      <c r="H1" s="53" t="s">
        <v>180</v>
      </c>
      <c r="I1" s="52" t="s">
        <v>181</v>
      </c>
      <c r="J1" s="79" t="s">
        <v>182</v>
      </c>
      <c r="L1" s="49" t="s">
        <v>183</v>
      </c>
      <c r="M1" s="54">
        <v>10</v>
      </c>
      <c r="N1" s="55" t="s">
        <v>184</v>
      </c>
      <c r="P1" s="49" t="s">
        <v>185</v>
      </c>
    </row>
    <row r="2" spans="1:14" ht="12.75">
      <c r="A2" s="84"/>
      <c r="B2" s="85" t="s">
        <v>186</v>
      </c>
      <c r="C2" s="84"/>
      <c r="D2" s="56"/>
      <c r="E2" s="56"/>
      <c r="F2" s="56"/>
      <c r="G2" s="58"/>
      <c r="H2" s="58"/>
      <c r="I2" s="58"/>
      <c r="J2" s="80"/>
      <c r="L2" s="49" t="s">
        <v>187</v>
      </c>
      <c r="M2" s="54">
        <v>8</v>
      </c>
      <c r="N2" s="55" t="s">
        <v>188</v>
      </c>
    </row>
    <row r="3" spans="1:14" ht="12.75">
      <c r="A3" s="46">
        <v>1</v>
      </c>
      <c r="B3" s="60" t="s">
        <v>286</v>
      </c>
      <c r="C3" s="60" t="s">
        <v>282</v>
      </c>
      <c r="D3" s="60"/>
      <c r="E3" s="61">
        <v>21</v>
      </c>
      <c r="F3" s="61">
        <v>101</v>
      </c>
      <c r="G3" s="47">
        <v>50</v>
      </c>
      <c r="H3" s="47">
        <v>1</v>
      </c>
      <c r="I3" s="62"/>
      <c r="J3" s="78">
        <v>9</v>
      </c>
      <c r="L3" s="49" t="s">
        <v>189</v>
      </c>
      <c r="M3" s="54">
        <v>6</v>
      </c>
      <c r="N3" s="55" t="s">
        <v>190</v>
      </c>
    </row>
    <row r="4" spans="1:14" ht="12.75" hidden="1">
      <c r="A4" s="46">
        <v>2</v>
      </c>
      <c r="B4" s="60">
        <v>0</v>
      </c>
      <c r="C4" s="60">
        <v>0</v>
      </c>
      <c r="D4" s="60"/>
      <c r="E4" s="61">
        <v>0</v>
      </c>
      <c r="F4" s="61">
        <v>0</v>
      </c>
      <c r="G4" s="47">
        <v>0</v>
      </c>
      <c r="H4" s="47">
        <v>0</v>
      </c>
      <c r="I4" s="62"/>
      <c r="M4" s="54"/>
      <c r="N4" s="55"/>
    </row>
    <row r="5" spans="1:14" ht="12.75" hidden="1">
      <c r="A5" s="46">
        <v>3</v>
      </c>
      <c r="B5" s="60">
        <v>0</v>
      </c>
      <c r="C5" s="60">
        <v>0</v>
      </c>
      <c r="D5" s="60"/>
      <c r="E5" s="61">
        <v>0</v>
      </c>
      <c r="F5" s="61">
        <v>0</v>
      </c>
      <c r="G5" s="47">
        <v>0</v>
      </c>
      <c r="H5" s="47">
        <v>0</v>
      </c>
      <c r="I5" s="62"/>
      <c r="L5" s="63" t="s">
        <v>191</v>
      </c>
      <c r="M5" s="64"/>
      <c r="N5" s="55"/>
    </row>
    <row r="6" spans="1:15" ht="12.75" hidden="1">
      <c r="A6" s="46">
        <v>4</v>
      </c>
      <c r="B6" s="60">
        <v>0</v>
      </c>
      <c r="C6" s="60">
        <v>0</v>
      </c>
      <c r="D6" s="60"/>
      <c r="E6" s="61">
        <v>0</v>
      </c>
      <c r="F6" s="61">
        <v>0</v>
      </c>
      <c r="G6" s="47">
        <v>0</v>
      </c>
      <c r="H6" s="47">
        <v>0</v>
      </c>
      <c r="I6" s="62"/>
      <c r="L6" s="65">
        <v>0.64</v>
      </c>
      <c r="M6" s="49" t="s">
        <v>192</v>
      </c>
      <c r="O6" s="66" t="s">
        <v>193</v>
      </c>
    </row>
    <row r="7" spans="1:15" ht="12.75" hidden="1">
      <c r="A7" s="46">
        <v>5</v>
      </c>
      <c r="B7" s="60">
        <v>0</v>
      </c>
      <c r="C7" s="60">
        <v>0</v>
      </c>
      <c r="D7" s="60"/>
      <c r="E7" s="61">
        <v>0</v>
      </c>
      <c r="F7" s="61">
        <v>0</v>
      </c>
      <c r="G7" s="47">
        <v>0</v>
      </c>
      <c r="H7" s="47">
        <v>0</v>
      </c>
      <c r="I7" s="62"/>
      <c r="L7" s="65">
        <v>0.6000000000000001</v>
      </c>
      <c r="M7" s="49" t="s">
        <v>194</v>
      </c>
      <c r="N7" s="49" t="s">
        <v>195</v>
      </c>
      <c r="O7" s="66" t="s">
        <v>196</v>
      </c>
    </row>
    <row r="8" spans="1:15" ht="12.75" hidden="1">
      <c r="A8" s="46">
        <v>6</v>
      </c>
      <c r="B8" s="60">
        <v>0</v>
      </c>
      <c r="C8" s="60">
        <v>0</v>
      </c>
      <c r="D8" s="60"/>
      <c r="E8" s="61">
        <v>0</v>
      </c>
      <c r="F8" s="61">
        <v>0</v>
      </c>
      <c r="G8" s="47">
        <v>0</v>
      </c>
      <c r="H8" s="47">
        <v>0</v>
      </c>
      <c r="I8" s="62"/>
      <c r="L8" s="65">
        <v>0.5800000000000001</v>
      </c>
      <c r="M8" s="49" t="s">
        <v>194</v>
      </c>
      <c r="N8" s="67">
        <v>0.5999</v>
      </c>
      <c r="O8" s="66" t="s">
        <v>197</v>
      </c>
    </row>
    <row r="9" spans="1:15" ht="12.75" hidden="1">
      <c r="A9" s="46">
        <v>7</v>
      </c>
      <c r="B9" s="60">
        <v>0</v>
      </c>
      <c r="C9" s="60">
        <v>0</v>
      </c>
      <c r="D9" s="60"/>
      <c r="E9" s="61">
        <v>0</v>
      </c>
      <c r="F9" s="61">
        <v>0</v>
      </c>
      <c r="G9" s="47">
        <v>0</v>
      </c>
      <c r="H9" s="47">
        <v>0</v>
      </c>
      <c r="I9" s="62"/>
      <c r="L9" s="65">
        <v>0.55</v>
      </c>
      <c r="M9" s="49" t="s">
        <v>194</v>
      </c>
      <c r="N9" s="49" t="s">
        <v>198</v>
      </c>
      <c r="O9" s="66" t="s">
        <v>199</v>
      </c>
    </row>
    <row r="10" spans="1:15" ht="12.75" hidden="1">
      <c r="A10" s="46">
        <v>8</v>
      </c>
      <c r="B10" s="60">
        <v>0</v>
      </c>
      <c r="C10" s="60">
        <v>0</v>
      </c>
      <c r="D10" s="60"/>
      <c r="E10" s="61">
        <v>0</v>
      </c>
      <c r="F10" s="61">
        <v>0</v>
      </c>
      <c r="G10" s="47">
        <v>0</v>
      </c>
      <c r="H10" s="47">
        <v>0</v>
      </c>
      <c r="I10" s="62"/>
      <c r="L10" s="65">
        <v>0.5</v>
      </c>
      <c r="M10" s="49" t="s">
        <v>194</v>
      </c>
      <c r="N10" s="67">
        <v>0.5499000000000002</v>
      </c>
      <c r="O10" s="66" t="s">
        <v>200</v>
      </c>
    </row>
    <row r="11" spans="1:15" ht="15" hidden="1">
      <c r="A11" s="46">
        <v>9</v>
      </c>
      <c r="B11" s="60">
        <v>0</v>
      </c>
      <c r="C11" s="60">
        <v>0</v>
      </c>
      <c r="D11" s="60"/>
      <c r="E11" s="61">
        <v>0</v>
      </c>
      <c r="F11" s="61">
        <v>0</v>
      </c>
      <c r="G11" s="47">
        <v>0</v>
      </c>
      <c r="H11" s="47">
        <v>0</v>
      </c>
      <c r="I11" s="62"/>
      <c r="L11" s="68" t="s">
        <v>201</v>
      </c>
      <c r="M11" s="69">
        <v>0.5</v>
      </c>
      <c r="N11" s="70"/>
      <c r="O11" s="66" t="s">
        <v>202</v>
      </c>
    </row>
    <row r="12" spans="1:15" ht="12.75" customHeight="1" hidden="1">
      <c r="A12" s="46">
        <v>10</v>
      </c>
      <c r="B12" s="60">
        <v>0</v>
      </c>
      <c r="C12" s="60">
        <v>0</v>
      </c>
      <c r="D12" s="60"/>
      <c r="E12" s="61">
        <v>0</v>
      </c>
      <c r="F12" s="61">
        <v>0</v>
      </c>
      <c r="G12" s="47">
        <v>0</v>
      </c>
      <c r="H12" s="47">
        <v>0</v>
      </c>
      <c r="I12" s="62"/>
      <c r="L12" s="156" t="s">
        <v>203</v>
      </c>
      <c r="M12" s="156"/>
      <c r="N12" s="156"/>
      <c r="O12" s="68" t="s">
        <v>202</v>
      </c>
    </row>
    <row r="14" spans="1:13" ht="12.75">
      <c r="A14" s="84"/>
      <c r="B14" s="85" t="s">
        <v>9</v>
      </c>
      <c r="C14" s="84"/>
      <c r="D14" s="56"/>
      <c r="E14" s="56"/>
      <c r="F14" s="56"/>
      <c r="G14" s="58"/>
      <c r="H14" s="58"/>
      <c r="I14" s="58"/>
      <c r="J14" s="80"/>
      <c r="L14" s="71" t="s">
        <v>204</v>
      </c>
      <c r="M14" s="72"/>
    </row>
    <row r="15" spans="1:13" ht="12.75" customHeight="1">
      <c r="A15" s="60">
        <v>1</v>
      </c>
      <c r="B15" s="60" t="s">
        <v>21</v>
      </c>
      <c r="C15" s="60" t="s">
        <v>22</v>
      </c>
      <c r="D15" s="60" t="str">
        <f aca="true" t="shared" si="0" ref="D15:D78">B15&amp;" / "&amp;C15</f>
        <v>Dominique De Winter / Shatano</v>
      </c>
      <c r="E15" s="61">
        <v>54</v>
      </c>
      <c r="F15" s="61">
        <v>168</v>
      </c>
      <c r="G15" s="47">
        <v>67.2</v>
      </c>
      <c r="H15" s="48">
        <v>5</v>
      </c>
      <c r="I15" s="62">
        <v>5</v>
      </c>
      <c r="J15" s="78">
        <v>10</v>
      </c>
      <c r="L15" s="68" t="s">
        <v>205</v>
      </c>
      <c r="M15" s="68" t="s">
        <v>206</v>
      </c>
    </row>
    <row r="16" spans="1:13" ht="12.75" customHeight="1">
      <c r="A16" s="73" t="s">
        <v>226</v>
      </c>
      <c r="B16" s="60" t="s">
        <v>236</v>
      </c>
      <c r="C16" s="60" t="s">
        <v>237</v>
      </c>
      <c r="D16" s="60" t="str">
        <f t="shared" si="0"/>
        <v>Alison Troosters / Absolut Bey</v>
      </c>
      <c r="E16" s="61">
        <v>50</v>
      </c>
      <c r="F16" s="61">
        <v>157</v>
      </c>
      <c r="G16" s="47">
        <v>62.8</v>
      </c>
      <c r="H16" s="48">
        <v>4</v>
      </c>
      <c r="I16" s="62">
        <v>4</v>
      </c>
      <c r="J16" s="78">
        <v>8</v>
      </c>
      <c r="L16" s="68" t="s">
        <v>207</v>
      </c>
      <c r="M16" s="68" t="s">
        <v>208</v>
      </c>
    </row>
    <row r="17" spans="1:13" ht="12.75" customHeight="1">
      <c r="A17" s="73" t="s">
        <v>226</v>
      </c>
      <c r="B17" s="60" t="s">
        <v>234</v>
      </c>
      <c r="C17" s="60" t="s">
        <v>235</v>
      </c>
      <c r="D17" s="60" t="str">
        <f t="shared" si="0"/>
        <v>Lotte Lenaerts / FA Monaco</v>
      </c>
      <c r="E17" s="61">
        <v>50</v>
      </c>
      <c r="F17" s="61">
        <v>157</v>
      </c>
      <c r="G17" s="47">
        <v>62.8</v>
      </c>
      <c r="H17" s="48">
        <v>4</v>
      </c>
      <c r="I17" s="62" t="s">
        <v>240</v>
      </c>
      <c r="J17" s="78">
        <v>8</v>
      </c>
      <c r="L17" s="68" t="s">
        <v>209</v>
      </c>
      <c r="M17" s="68" t="s">
        <v>210</v>
      </c>
    </row>
    <row r="18" spans="1:13" ht="12.75" customHeight="1">
      <c r="A18" s="60">
        <v>4</v>
      </c>
      <c r="B18" s="60" t="s">
        <v>15</v>
      </c>
      <c r="C18" s="60" t="s">
        <v>230</v>
      </c>
      <c r="D18" s="60" t="str">
        <f t="shared" si="0"/>
        <v>Isabelle Vanpeteghem / Shanti de Croissart</v>
      </c>
      <c r="E18" s="61">
        <v>48</v>
      </c>
      <c r="F18" s="61">
        <v>154</v>
      </c>
      <c r="G18" s="47">
        <v>61.6</v>
      </c>
      <c r="H18" s="48">
        <v>4</v>
      </c>
      <c r="I18" s="62">
        <v>2</v>
      </c>
      <c r="L18" s="68" t="s">
        <v>211</v>
      </c>
      <c r="M18" s="68" t="s">
        <v>212</v>
      </c>
    </row>
    <row r="19" spans="1:13" ht="12.75" customHeight="1">
      <c r="A19" s="60">
        <v>5</v>
      </c>
      <c r="B19" s="60" t="s">
        <v>133</v>
      </c>
      <c r="C19" s="60" t="s">
        <v>108</v>
      </c>
      <c r="D19" s="60" t="str">
        <f t="shared" si="0"/>
        <v>Véronique Clerbois / Al Zafir de Coissart</v>
      </c>
      <c r="E19" s="61">
        <v>50</v>
      </c>
      <c r="F19" s="61">
        <v>150</v>
      </c>
      <c r="G19" s="47">
        <v>60</v>
      </c>
      <c r="H19" s="48">
        <v>4</v>
      </c>
      <c r="I19" s="62">
        <v>1</v>
      </c>
      <c r="L19" s="68" t="s">
        <v>213</v>
      </c>
      <c r="M19" s="68" t="s">
        <v>214</v>
      </c>
    </row>
    <row r="20" spans="1:13" ht="12.75" customHeight="1">
      <c r="A20" s="60">
        <v>6</v>
      </c>
      <c r="B20" s="60" t="s">
        <v>23</v>
      </c>
      <c r="C20" s="60" t="s">
        <v>24</v>
      </c>
      <c r="D20" s="60" t="str">
        <f t="shared" si="0"/>
        <v>Laura Tello / Bélisaire de Croissart</v>
      </c>
      <c r="E20" s="61">
        <v>48</v>
      </c>
      <c r="F20" s="61">
        <v>148</v>
      </c>
      <c r="G20" s="47">
        <v>59.199999999999996</v>
      </c>
      <c r="H20" s="48">
        <v>3</v>
      </c>
      <c r="I20" s="62">
        <v>0</v>
      </c>
      <c r="L20" s="68" t="s">
        <v>215</v>
      </c>
      <c r="M20" s="68" t="s">
        <v>216</v>
      </c>
    </row>
    <row r="21" spans="1:9" ht="12.75" customHeight="1">
      <c r="A21" s="60">
        <v>7</v>
      </c>
      <c r="B21" s="60" t="s">
        <v>238</v>
      </c>
      <c r="C21" s="60" t="s">
        <v>24</v>
      </c>
      <c r="D21" s="60" t="str">
        <f t="shared" si="0"/>
        <v>Inès Laurent / Bélisaire de Croissart</v>
      </c>
      <c r="E21" s="61">
        <v>44</v>
      </c>
      <c r="F21" s="61">
        <v>142</v>
      </c>
      <c r="G21" s="47">
        <v>56.8</v>
      </c>
      <c r="H21" s="48">
        <v>2</v>
      </c>
      <c r="I21" s="62">
        <v>0</v>
      </c>
    </row>
    <row r="22" spans="1:9" ht="12.75">
      <c r="A22" s="60">
        <v>8</v>
      </c>
      <c r="B22" s="60" t="s">
        <v>287</v>
      </c>
      <c r="C22" s="60" t="s">
        <v>29</v>
      </c>
      <c r="D22" s="60" t="str">
        <f t="shared" si="0"/>
        <v>Céline Van Der Merckt / Isham de Croissart</v>
      </c>
      <c r="E22" s="61">
        <v>46</v>
      </c>
      <c r="F22" s="61">
        <v>140</v>
      </c>
      <c r="G22" s="47">
        <v>56.00000000000001</v>
      </c>
      <c r="H22" s="48">
        <v>2</v>
      </c>
      <c r="I22" s="62">
        <v>0</v>
      </c>
    </row>
    <row r="23" spans="1:9" ht="12.75">
      <c r="A23" s="60">
        <v>9</v>
      </c>
      <c r="B23" s="60" t="s">
        <v>19</v>
      </c>
      <c r="C23" s="60" t="s">
        <v>106</v>
      </c>
      <c r="D23" s="60" t="str">
        <f t="shared" si="0"/>
        <v>Pauline De Leeuw / Antalia de Croissart</v>
      </c>
      <c r="E23" s="61">
        <v>42</v>
      </c>
      <c r="F23" s="61">
        <v>136</v>
      </c>
      <c r="G23" s="47">
        <v>54.400000000000006</v>
      </c>
      <c r="H23" s="48">
        <v>1</v>
      </c>
      <c r="I23" s="62">
        <v>0</v>
      </c>
    </row>
    <row r="24" spans="1:9" ht="12.75">
      <c r="A24" s="60">
        <v>10</v>
      </c>
      <c r="B24" s="60" t="s">
        <v>13</v>
      </c>
      <c r="C24" s="60" t="s">
        <v>25</v>
      </c>
      <c r="D24" s="60" t="str">
        <f t="shared" si="0"/>
        <v>Caroline Jacoby / Ali Shadow de Croissart</v>
      </c>
      <c r="E24" s="61">
        <v>42</v>
      </c>
      <c r="F24" s="61">
        <v>129</v>
      </c>
      <c r="G24" s="47">
        <v>51.6</v>
      </c>
      <c r="H24" s="48">
        <v>1</v>
      </c>
      <c r="I24" s="62">
        <v>0</v>
      </c>
    </row>
    <row r="25" spans="1:9" ht="12.75">
      <c r="A25" s="60">
        <v>11</v>
      </c>
      <c r="B25" s="60" t="s">
        <v>33</v>
      </c>
      <c r="C25" s="60" t="s">
        <v>285</v>
      </c>
      <c r="D25" s="60" t="str">
        <f t="shared" si="0"/>
        <v>Helene Henrotte / Anika de Croissart</v>
      </c>
      <c r="E25" s="61">
        <v>42</v>
      </c>
      <c r="F25" s="61">
        <v>127</v>
      </c>
      <c r="G25" s="47">
        <v>50.8</v>
      </c>
      <c r="H25" s="48">
        <v>1</v>
      </c>
      <c r="I25" s="62">
        <v>0</v>
      </c>
    </row>
    <row r="26" spans="1:9" ht="12.75">
      <c r="A26" s="73" t="s">
        <v>217</v>
      </c>
      <c r="B26" s="60" t="s">
        <v>286</v>
      </c>
      <c r="C26" s="60" t="s">
        <v>282</v>
      </c>
      <c r="D26" s="60" t="str">
        <f t="shared" si="0"/>
        <v>De Wit Dorothea / Thee Zain La</v>
      </c>
      <c r="E26" s="61">
        <v>40</v>
      </c>
      <c r="F26" s="61">
        <v>119</v>
      </c>
      <c r="G26" s="47">
        <v>46.099999999999994</v>
      </c>
      <c r="H26" s="48">
        <v>0</v>
      </c>
      <c r="I26" s="62">
        <v>0</v>
      </c>
    </row>
    <row r="27" spans="1:8" ht="12.75" hidden="1">
      <c r="A27" s="60">
        <v>13</v>
      </c>
      <c r="B27" s="60">
        <v>0</v>
      </c>
      <c r="C27" s="60">
        <v>0</v>
      </c>
      <c r="D27" s="60" t="str">
        <f t="shared" si="0"/>
        <v>0 / 0</v>
      </c>
      <c r="E27" s="61">
        <v>0</v>
      </c>
      <c r="F27" s="61">
        <v>0</v>
      </c>
      <c r="G27" s="47">
        <v>0</v>
      </c>
      <c r="H27" s="48">
        <v>0</v>
      </c>
    </row>
    <row r="28" spans="1:8" ht="12.75" hidden="1">
      <c r="A28" s="60">
        <v>14</v>
      </c>
      <c r="B28" s="60">
        <v>0</v>
      </c>
      <c r="C28" s="60">
        <v>0</v>
      </c>
      <c r="D28" s="60" t="str">
        <f t="shared" si="0"/>
        <v>0 / 0</v>
      </c>
      <c r="E28" s="61">
        <v>0</v>
      </c>
      <c r="F28" s="61">
        <v>0</v>
      </c>
      <c r="G28" s="47">
        <v>0</v>
      </c>
      <c r="H28" s="48">
        <v>0</v>
      </c>
    </row>
    <row r="29" spans="1:8" ht="12.75" hidden="1">
      <c r="A29" s="60">
        <v>15</v>
      </c>
      <c r="B29" s="60">
        <v>0</v>
      </c>
      <c r="C29" s="60">
        <v>0</v>
      </c>
      <c r="D29" s="60" t="str">
        <f t="shared" si="0"/>
        <v>0 / 0</v>
      </c>
      <c r="E29" s="61">
        <v>0</v>
      </c>
      <c r="F29" s="61">
        <v>0</v>
      </c>
      <c r="G29" s="47">
        <v>0</v>
      </c>
      <c r="H29" s="48">
        <v>0</v>
      </c>
    </row>
    <row r="30" spans="1:8" ht="12.75" hidden="1">
      <c r="A30" s="60">
        <v>16</v>
      </c>
      <c r="B30" s="60">
        <v>0</v>
      </c>
      <c r="C30" s="60">
        <v>0</v>
      </c>
      <c r="D30" s="60" t="str">
        <f t="shared" si="0"/>
        <v>0 / 0</v>
      </c>
      <c r="E30" s="61">
        <v>0</v>
      </c>
      <c r="F30" s="61">
        <v>0</v>
      </c>
      <c r="G30" s="47">
        <v>0</v>
      </c>
      <c r="H30" s="48">
        <v>0</v>
      </c>
    </row>
    <row r="31" spans="1:8" ht="12.75" hidden="1">
      <c r="A31" s="60">
        <v>17</v>
      </c>
      <c r="B31" s="60">
        <v>0</v>
      </c>
      <c r="C31" s="60">
        <v>0</v>
      </c>
      <c r="D31" s="60" t="str">
        <f t="shared" si="0"/>
        <v>0 / 0</v>
      </c>
      <c r="E31" s="61">
        <v>0</v>
      </c>
      <c r="F31" s="61">
        <v>0</v>
      </c>
      <c r="G31" s="47">
        <v>0</v>
      </c>
      <c r="H31" s="48">
        <v>0</v>
      </c>
    </row>
    <row r="32" spans="1:8" ht="12.75" hidden="1">
      <c r="A32" s="60">
        <v>18</v>
      </c>
      <c r="B32" s="60">
        <v>0</v>
      </c>
      <c r="C32" s="60">
        <v>0</v>
      </c>
      <c r="D32" s="60" t="str">
        <f t="shared" si="0"/>
        <v>0 / 0</v>
      </c>
      <c r="E32" s="61">
        <v>0</v>
      </c>
      <c r="F32" s="61">
        <v>0</v>
      </c>
      <c r="G32" s="47">
        <v>0</v>
      </c>
      <c r="H32" s="48">
        <v>0</v>
      </c>
    </row>
    <row r="33" spans="1:8" ht="12.75" hidden="1">
      <c r="A33" s="60">
        <v>19</v>
      </c>
      <c r="B33" s="60">
        <v>0</v>
      </c>
      <c r="C33" s="60">
        <v>0</v>
      </c>
      <c r="D33" s="60" t="str">
        <f t="shared" si="0"/>
        <v>0 / 0</v>
      </c>
      <c r="E33" s="61">
        <v>0</v>
      </c>
      <c r="F33" s="61">
        <v>0</v>
      </c>
      <c r="G33" s="47">
        <v>0</v>
      </c>
      <c r="H33" s="48">
        <v>0</v>
      </c>
    </row>
    <row r="34" spans="1:8" ht="12.75" hidden="1">
      <c r="A34" s="60">
        <v>20</v>
      </c>
      <c r="B34" s="60">
        <v>0</v>
      </c>
      <c r="C34" s="60">
        <v>0</v>
      </c>
      <c r="D34" s="60" t="str">
        <f t="shared" si="0"/>
        <v>0 / 0</v>
      </c>
      <c r="E34" s="61">
        <v>0</v>
      </c>
      <c r="F34" s="61">
        <v>0</v>
      </c>
      <c r="G34" s="47">
        <v>0</v>
      </c>
      <c r="H34" s="48">
        <v>0</v>
      </c>
    </row>
    <row r="35" spans="4:8" ht="12.75">
      <c r="D35" s="60" t="str">
        <f t="shared" si="0"/>
        <v> / </v>
      </c>
      <c r="H35" s="48"/>
    </row>
    <row r="36" spans="1:10" ht="12.75">
      <c r="A36" s="84"/>
      <c r="B36" s="85" t="s">
        <v>218</v>
      </c>
      <c r="C36" s="84"/>
      <c r="D36" s="60" t="str">
        <f t="shared" si="0"/>
        <v>Ini 5 / </v>
      </c>
      <c r="E36" s="56"/>
      <c r="F36" s="56"/>
      <c r="G36" s="58"/>
      <c r="H36" s="59"/>
      <c r="I36" s="58"/>
      <c r="J36" s="80"/>
    </row>
    <row r="37" spans="1:10" ht="12.75">
      <c r="A37" s="60">
        <v>1</v>
      </c>
      <c r="B37" s="60" t="s">
        <v>234</v>
      </c>
      <c r="C37" s="60" t="s">
        <v>235</v>
      </c>
      <c r="D37" s="60" t="str">
        <f t="shared" si="0"/>
        <v>Lotte Lenaerts / FA Monaco</v>
      </c>
      <c r="E37" s="61">
        <v>40</v>
      </c>
      <c r="F37" s="61">
        <v>183</v>
      </c>
      <c r="G37" s="47">
        <v>67.77777777777779</v>
      </c>
      <c r="H37" s="48">
        <v>5</v>
      </c>
      <c r="I37" s="62">
        <v>5</v>
      </c>
      <c r="J37" s="78">
        <v>10</v>
      </c>
    </row>
    <row r="38" spans="1:10" ht="12.75">
      <c r="A38" s="60">
        <v>2</v>
      </c>
      <c r="B38" s="60" t="s">
        <v>236</v>
      </c>
      <c r="C38" s="60" t="s">
        <v>237</v>
      </c>
      <c r="D38" s="60" t="str">
        <f t="shared" si="0"/>
        <v>Alison Troosters / Absolut Bey</v>
      </c>
      <c r="E38" s="61">
        <v>39</v>
      </c>
      <c r="F38" s="61">
        <v>181</v>
      </c>
      <c r="G38" s="47">
        <v>67.03703703703704</v>
      </c>
      <c r="H38" s="48">
        <v>5</v>
      </c>
      <c r="I38" s="62">
        <v>4</v>
      </c>
      <c r="J38" s="78">
        <v>8</v>
      </c>
    </row>
    <row r="39" spans="1:9" ht="12.75">
      <c r="A39" s="60">
        <v>3</v>
      </c>
      <c r="B39" s="60" t="s">
        <v>15</v>
      </c>
      <c r="C39" s="60" t="s">
        <v>230</v>
      </c>
      <c r="D39" s="60" t="str">
        <f t="shared" si="0"/>
        <v>Isabelle Vanpeteghem / Shanti de Croissart</v>
      </c>
      <c r="E39" s="61">
        <v>38</v>
      </c>
      <c r="F39" s="61">
        <v>173</v>
      </c>
      <c r="G39" s="47">
        <v>64.07407407407408</v>
      </c>
      <c r="H39" s="48">
        <v>5</v>
      </c>
      <c r="I39" s="62">
        <v>3</v>
      </c>
    </row>
    <row r="40" spans="1:9" ht="12.75">
      <c r="A40" s="60">
        <v>4</v>
      </c>
      <c r="B40" s="60" t="s">
        <v>23</v>
      </c>
      <c r="C40" s="60" t="s">
        <v>24</v>
      </c>
      <c r="D40" s="60" t="str">
        <f t="shared" si="0"/>
        <v>Laura Tello / Bélisaire de Croissart</v>
      </c>
      <c r="E40" s="61">
        <v>36</v>
      </c>
      <c r="F40" s="61">
        <v>168</v>
      </c>
      <c r="G40" s="47">
        <v>62.22222222222222</v>
      </c>
      <c r="H40" s="48">
        <v>4</v>
      </c>
      <c r="I40" s="62">
        <v>2</v>
      </c>
    </row>
    <row r="41" spans="1:9" ht="12.75">
      <c r="A41" s="60">
        <v>5</v>
      </c>
      <c r="B41" s="60" t="s">
        <v>21</v>
      </c>
      <c r="C41" s="60" t="s">
        <v>22</v>
      </c>
      <c r="D41" s="60" t="str">
        <f t="shared" si="0"/>
        <v>Dominique De Winter / Shatano</v>
      </c>
      <c r="E41" s="61">
        <v>39</v>
      </c>
      <c r="F41" s="61">
        <v>158</v>
      </c>
      <c r="G41" s="47">
        <v>58.51851851851851</v>
      </c>
      <c r="H41" s="48">
        <v>3</v>
      </c>
      <c r="I41" s="62">
        <v>1</v>
      </c>
    </row>
    <row r="42" spans="1:9" ht="12.75">
      <c r="A42" s="60">
        <v>6</v>
      </c>
      <c r="B42" s="60" t="s">
        <v>139</v>
      </c>
      <c r="C42" s="60" t="s">
        <v>29</v>
      </c>
      <c r="D42" s="60" t="str">
        <f t="shared" si="0"/>
        <v>Céline Vander Merckt / Isham de Croissart</v>
      </c>
      <c r="E42" s="61">
        <v>33</v>
      </c>
      <c r="F42" s="61">
        <v>146</v>
      </c>
      <c r="G42" s="47">
        <v>53.574074074074076</v>
      </c>
      <c r="H42" s="48">
        <v>1</v>
      </c>
      <c r="I42" s="62">
        <v>0</v>
      </c>
    </row>
    <row r="43" spans="1:9" ht="12.75">
      <c r="A43" s="60">
        <v>7</v>
      </c>
      <c r="B43" s="60" t="s">
        <v>33</v>
      </c>
      <c r="C43" s="60" t="s">
        <v>285</v>
      </c>
      <c r="D43" s="60" t="str">
        <f t="shared" si="0"/>
        <v>Helene Henrotte / Anika de Croissart</v>
      </c>
      <c r="E43" s="61">
        <v>32</v>
      </c>
      <c r="F43" s="61">
        <v>144</v>
      </c>
      <c r="G43" s="47">
        <v>52.833333333333336</v>
      </c>
      <c r="H43" s="48">
        <v>1</v>
      </c>
      <c r="I43" s="62">
        <v>0</v>
      </c>
    </row>
    <row r="44" spans="1:9" ht="12.75">
      <c r="A44" s="60">
        <v>8</v>
      </c>
      <c r="B44" s="60" t="s">
        <v>19</v>
      </c>
      <c r="C44" s="60" t="s">
        <v>106</v>
      </c>
      <c r="D44" s="60" t="str">
        <f t="shared" si="0"/>
        <v>Pauline De Leeuw / Antalia de Croissart</v>
      </c>
      <c r="E44" s="61">
        <v>30</v>
      </c>
      <c r="F44" s="61">
        <v>130</v>
      </c>
      <c r="G44" s="47">
        <v>48.148148148148145</v>
      </c>
      <c r="H44" s="48">
        <v>0</v>
      </c>
      <c r="I44" s="62">
        <v>0</v>
      </c>
    </row>
    <row r="45" spans="1:9" ht="12.75" hidden="1">
      <c r="A45" s="60">
        <v>9</v>
      </c>
      <c r="B45" s="60">
        <v>0</v>
      </c>
      <c r="C45" s="60">
        <v>0</v>
      </c>
      <c r="D45" s="60" t="str">
        <f t="shared" si="0"/>
        <v>0 / 0</v>
      </c>
      <c r="E45" s="61">
        <v>0</v>
      </c>
      <c r="F45" s="61">
        <v>0</v>
      </c>
      <c r="G45" s="47">
        <v>0</v>
      </c>
      <c r="H45" s="48">
        <v>0</v>
      </c>
      <c r="I45" s="62">
        <v>0</v>
      </c>
    </row>
    <row r="46" spans="1:9" ht="12.75" hidden="1">
      <c r="A46" s="60">
        <v>10</v>
      </c>
      <c r="B46" s="60">
        <v>0</v>
      </c>
      <c r="C46" s="60">
        <v>0</v>
      </c>
      <c r="D46" s="60" t="str">
        <f t="shared" si="0"/>
        <v>0 / 0</v>
      </c>
      <c r="E46" s="61">
        <v>0</v>
      </c>
      <c r="F46" s="61">
        <v>0</v>
      </c>
      <c r="G46" s="47">
        <v>0</v>
      </c>
      <c r="H46" s="48">
        <v>0</v>
      </c>
      <c r="I46" s="62">
        <v>0</v>
      </c>
    </row>
    <row r="47" spans="1:8" ht="12.75" hidden="1">
      <c r="A47" s="60">
        <v>11</v>
      </c>
      <c r="B47" s="60">
        <v>0</v>
      </c>
      <c r="C47" s="60">
        <v>0</v>
      </c>
      <c r="D47" s="60" t="str">
        <f t="shared" si="0"/>
        <v>0 / 0</v>
      </c>
      <c r="E47" s="61">
        <v>0</v>
      </c>
      <c r="F47" s="61">
        <v>0</v>
      </c>
      <c r="G47" s="47">
        <v>0</v>
      </c>
      <c r="H47" s="48">
        <v>0</v>
      </c>
    </row>
    <row r="48" spans="1:8" ht="12.75" hidden="1">
      <c r="A48" s="60">
        <v>12</v>
      </c>
      <c r="B48" s="60">
        <v>0</v>
      </c>
      <c r="C48" s="60">
        <v>0</v>
      </c>
      <c r="D48" s="60" t="str">
        <f t="shared" si="0"/>
        <v>0 / 0</v>
      </c>
      <c r="E48" s="61">
        <v>0</v>
      </c>
      <c r="F48" s="61">
        <v>0</v>
      </c>
      <c r="G48" s="47">
        <v>0</v>
      </c>
      <c r="H48" s="48">
        <v>0</v>
      </c>
    </row>
    <row r="49" spans="1:8" ht="12.75" hidden="1">
      <c r="A49" s="60">
        <v>13</v>
      </c>
      <c r="B49" s="60">
        <v>0</v>
      </c>
      <c r="C49" s="60">
        <v>0</v>
      </c>
      <c r="D49" s="60" t="str">
        <f t="shared" si="0"/>
        <v>0 / 0</v>
      </c>
      <c r="E49" s="61">
        <v>0</v>
      </c>
      <c r="F49" s="61">
        <v>0</v>
      </c>
      <c r="G49" s="47">
        <v>0</v>
      </c>
      <c r="H49" s="48">
        <v>0</v>
      </c>
    </row>
    <row r="50" spans="1:8" ht="12.75" hidden="1">
      <c r="A50" s="60">
        <v>14</v>
      </c>
      <c r="B50" s="60">
        <v>0</v>
      </c>
      <c r="C50" s="60">
        <v>0</v>
      </c>
      <c r="D50" s="60" t="str">
        <f t="shared" si="0"/>
        <v>0 / 0</v>
      </c>
      <c r="E50" s="61">
        <v>0</v>
      </c>
      <c r="F50" s="61">
        <v>0</v>
      </c>
      <c r="G50" s="47">
        <v>0</v>
      </c>
      <c r="H50" s="48">
        <v>0</v>
      </c>
    </row>
    <row r="51" spans="1:8" ht="12.75" hidden="1">
      <c r="A51" s="60">
        <v>15</v>
      </c>
      <c r="B51" s="60">
        <v>0</v>
      </c>
      <c r="C51" s="60">
        <v>0</v>
      </c>
      <c r="D51" s="60" t="str">
        <f t="shared" si="0"/>
        <v>0 / 0</v>
      </c>
      <c r="E51" s="61">
        <v>0</v>
      </c>
      <c r="F51" s="61">
        <v>0</v>
      </c>
      <c r="G51" s="47">
        <v>0</v>
      </c>
      <c r="H51" s="48">
        <v>0</v>
      </c>
    </row>
    <row r="52" spans="1:8" ht="12.75" hidden="1">
      <c r="A52" s="60">
        <v>16</v>
      </c>
      <c r="B52" s="60">
        <v>0</v>
      </c>
      <c r="C52" s="60">
        <v>0</v>
      </c>
      <c r="D52" s="60" t="str">
        <f t="shared" si="0"/>
        <v>0 / 0</v>
      </c>
      <c r="E52" s="61">
        <v>0</v>
      </c>
      <c r="F52" s="61">
        <v>0</v>
      </c>
      <c r="G52" s="47">
        <v>0</v>
      </c>
      <c r="H52" s="48">
        <v>0</v>
      </c>
    </row>
    <row r="53" spans="1:8" ht="12.75" hidden="1">
      <c r="A53" s="60">
        <v>17</v>
      </c>
      <c r="B53" s="60">
        <v>0</v>
      </c>
      <c r="C53" s="60">
        <v>0</v>
      </c>
      <c r="D53" s="60" t="str">
        <f t="shared" si="0"/>
        <v>0 / 0</v>
      </c>
      <c r="E53" s="61">
        <v>0</v>
      </c>
      <c r="F53" s="61">
        <v>0</v>
      </c>
      <c r="G53" s="47">
        <v>0</v>
      </c>
      <c r="H53" s="48">
        <v>0</v>
      </c>
    </row>
    <row r="54" spans="1:8" ht="12.75" hidden="1">
      <c r="A54" s="60">
        <v>18</v>
      </c>
      <c r="B54" s="60">
        <v>0</v>
      </c>
      <c r="C54" s="60">
        <v>0</v>
      </c>
      <c r="D54" s="60" t="str">
        <f t="shared" si="0"/>
        <v>0 / 0</v>
      </c>
      <c r="E54" s="61">
        <v>0</v>
      </c>
      <c r="F54" s="61">
        <v>0</v>
      </c>
      <c r="G54" s="47">
        <v>0</v>
      </c>
      <c r="H54" s="48">
        <v>0</v>
      </c>
    </row>
    <row r="55" spans="1:8" ht="12.75" hidden="1">
      <c r="A55" s="60">
        <v>19</v>
      </c>
      <c r="B55" s="60">
        <v>0</v>
      </c>
      <c r="C55" s="60">
        <v>0</v>
      </c>
      <c r="D55" s="60" t="str">
        <f t="shared" si="0"/>
        <v>0 / 0</v>
      </c>
      <c r="E55" s="61">
        <v>0</v>
      </c>
      <c r="F55" s="61">
        <v>0</v>
      </c>
      <c r="G55" s="47">
        <v>0</v>
      </c>
      <c r="H55" s="48">
        <v>0</v>
      </c>
    </row>
    <row r="56" spans="1:8" ht="12.75" hidden="1">
      <c r="A56" s="60">
        <v>20</v>
      </c>
      <c r="B56" s="60">
        <v>0</v>
      </c>
      <c r="C56" s="60">
        <v>0</v>
      </c>
      <c r="D56" s="60" t="str">
        <f t="shared" si="0"/>
        <v>0 / 0</v>
      </c>
      <c r="E56" s="61">
        <v>0</v>
      </c>
      <c r="F56" s="61">
        <v>0</v>
      </c>
      <c r="G56" s="47">
        <v>0</v>
      </c>
      <c r="H56" s="48">
        <v>0</v>
      </c>
    </row>
    <row r="57" spans="4:8" ht="12.75">
      <c r="D57" s="60" t="str">
        <f t="shared" si="0"/>
        <v> / </v>
      </c>
      <c r="H57" s="48"/>
    </row>
    <row r="58" spans="1:10" ht="12.75">
      <c r="A58" s="84"/>
      <c r="B58" s="85" t="s">
        <v>219</v>
      </c>
      <c r="C58" s="84"/>
      <c r="D58" s="60" t="str">
        <f t="shared" si="0"/>
        <v>N 1.1 / </v>
      </c>
      <c r="E58" s="56"/>
      <c r="F58" s="56"/>
      <c r="G58" s="58"/>
      <c r="H58" s="59"/>
      <c r="I58" s="58"/>
      <c r="J58" s="80"/>
    </row>
    <row r="59" spans="1:10" ht="12.75">
      <c r="A59" s="60">
        <v>1</v>
      </c>
      <c r="B59" s="60" t="s">
        <v>11</v>
      </c>
      <c r="C59" s="60" t="s">
        <v>12</v>
      </c>
      <c r="D59" s="60" t="str">
        <f t="shared" si="0"/>
        <v>Sara Van Looveren / Indy</v>
      </c>
      <c r="E59" s="61">
        <v>54</v>
      </c>
      <c r="F59" s="61">
        <v>165</v>
      </c>
      <c r="G59" s="47">
        <v>63.46153846153846</v>
      </c>
      <c r="H59" s="48">
        <v>4</v>
      </c>
      <c r="I59" s="62">
        <v>5</v>
      </c>
      <c r="J59" s="78">
        <v>10</v>
      </c>
    </row>
    <row r="60" spans="1:10" ht="12.75">
      <c r="A60" s="60">
        <v>2</v>
      </c>
      <c r="B60" s="60" t="s">
        <v>10</v>
      </c>
      <c r="C60" s="60" t="s">
        <v>288</v>
      </c>
      <c r="D60" s="60" t="str">
        <f t="shared" si="0"/>
        <v>Ingrid Merlevede / Aqila Pascha</v>
      </c>
      <c r="E60" s="61">
        <v>52</v>
      </c>
      <c r="F60" s="61">
        <v>166</v>
      </c>
      <c r="G60" s="47">
        <v>63.34615384615384</v>
      </c>
      <c r="H60" s="48">
        <v>4</v>
      </c>
      <c r="I60" s="62">
        <v>4</v>
      </c>
      <c r="J60" s="78">
        <v>8</v>
      </c>
    </row>
    <row r="61" spans="1:9" ht="12.75">
      <c r="A61" s="60">
        <v>3</v>
      </c>
      <c r="B61" s="60" t="s">
        <v>26</v>
      </c>
      <c r="C61" s="60" t="s">
        <v>34</v>
      </c>
      <c r="D61" s="60" t="str">
        <f t="shared" si="0"/>
        <v>Elise Clerbois / Bajazet</v>
      </c>
      <c r="E61" s="61">
        <v>48</v>
      </c>
      <c r="F61" s="61">
        <v>154</v>
      </c>
      <c r="G61" s="47">
        <v>59.23076923076923</v>
      </c>
      <c r="H61" s="48">
        <v>3</v>
      </c>
      <c r="I61" s="62">
        <v>3</v>
      </c>
    </row>
    <row r="62" spans="1:9" ht="12.75">
      <c r="A62" s="46">
        <v>4</v>
      </c>
      <c r="B62" s="60" t="s">
        <v>15</v>
      </c>
      <c r="C62" s="60" t="s">
        <v>25</v>
      </c>
      <c r="D62" s="60" t="str">
        <f t="shared" si="0"/>
        <v>Isabelle Vanpeteghem / Ali Shadow de Croissart</v>
      </c>
      <c r="E62" s="61">
        <v>46</v>
      </c>
      <c r="F62" s="61">
        <v>150</v>
      </c>
      <c r="G62" s="47">
        <v>57.692307692307686</v>
      </c>
      <c r="H62" s="48">
        <v>2</v>
      </c>
      <c r="I62" s="62">
        <v>2</v>
      </c>
    </row>
    <row r="63" spans="1:9" ht="12.75">
      <c r="A63" s="60">
        <v>5</v>
      </c>
      <c r="B63" s="60" t="s">
        <v>255</v>
      </c>
      <c r="C63" s="60" t="s">
        <v>31</v>
      </c>
      <c r="D63" s="60" t="str">
        <f t="shared" si="0"/>
        <v>Marie Philippe / Kisha de Croissart</v>
      </c>
      <c r="E63" s="61">
        <v>48</v>
      </c>
      <c r="F63" s="61">
        <v>149</v>
      </c>
      <c r="G63" s="47">
        <v>57.30769230769231</v>
      </c>
      <c r="H63" s="48">
        <v>2</v>
      </c>
      <c r="I63" s="62">
        <v>1</v>
      </c>
    </row>
    <row r="64" spans="1:9" ht="12.75">
      <c r="A64" s="60">
        <v>6</v>
      </c>
      <c r="B64" s="60" t="s">
        <v>42</v>
      </c>
      <c r="C64" s="60" t="s">
        <v>43</v>
      </c>
      <c r="D64" s="60" t="str">
        <f t="shared" si="0"/>
        <v>Katrien Jacobs / Cathares</v>
      </c>
      <c r="E64" s="61">
        <v>46</v>
      </c>
      <c r="F64" s="61">
        <v>149</v>
      </c>
      <c r="G64" s="47">
        <v>57.30769230769231</v>
      </c>
      <c r="H64" s="48">
        <v>2</v>
      </c>
      <c r="I64" s="62">
        <v>0</v>
      </c>
    </row>
    <row r="65" spans="1:9" ht="12.75">
      <c r="A65" s="60">
        <v>7</v>
      </c>
      <c r="B65" s="60" t="s">
        <v>280</v>
      </c>
      <c r="C65" s="60" t="s">
        <v>31</v>
      </c>
      <c r="D65" s="60" t="str">
        <f t="shared" si="0"/>
        <v>Aurelie Van Oost / Kisha de Croissart</v>
      </c>
      <c r="E65" s="61">
        <v>48</v>
      </c>
      <c r="F65" s="61">
        <v>139</v>
      </c>
      <c r="G65" s="47">
        <v>53.46153846153846</v>
      </c>
      <c r="H65" s="48">
        <v>1</v>
      </c>
      <c r="I65" s="62">
        <v>0</v>
      </c>
    </row>
    <row r="66" spans="1:9" ht="12.75">
      <c r="A66" s="60">
        <v>8</v>
      </c>
      <c r="B66" s="60" t="s">
        <v>44</v>
      </c>
      <c r="C66" s="60" t="s">
        <v>27</v>
      </c>
      <c r="D66" s="60" t="str">
        <f t="shared" si="0"/>
        <v>Dana Leclercq / Al Zafir de Croissart</v>
      </c>
      <c r="E66" s="61">
        <v>48</v>
      </c>
      <c r="F66" s="61">
        <v>139</v>
      </c>
      <c r="G66" s="47">
        <v>53.46153846153846</v>
      </c>
      <c r="H66" s="48">
        <v>1</v>
      </c>
      <c r="I66" s="62">
        <v>0</v>
      </c>
    </row>
    <row r="67" spans="1:9" ht="12.75" hidden="1">
      <c r="A67" s="60">
        <v>9</v>
      </c>
      <c r="B67" s="60">
        <v>0</v>
      </c>
      <c r="C67" s="60">
        <v>0</v>
      </c>
      <c r="D67" s="60" t="str">
        <f t="shared" si="0"/>
        <v>0 / 0</v>
      </c>
      <c r="E67" s="61">
        <v>0</v>
      </c>
      <c r="F67" s="61">
        <v>0</v>
      </c>
      <c r="G67" s="47">
        <v>0</v>
      </c>
      <c r="H67" s="48">
        <v>0</v>
      </c>
      <c r="I67" s="62">
        <v>0</v>
      </c>
    </row>
    <row r="68" spans="1:9" ht="12.75" hidden="1">
      <c r="A68" s="60">
        <v>10</v>
      </c>
      <c r="B68" s="60">
        <v>0</v>
      </c>
      <c r="C68" s="60">
        <v>0</v>
      </c>
      <c r="D68" s="60" t="str">
        <f t="shared" si="0"/>
        <v>0 / 0</v>
      </c>
      <c r="E68" s="61">
        <v>0</v>
      </c>
      <c r="F68" s="61">
        <v>0</v>
      </c>
      <c r="G68" s="47">
        <v>0</v>
      </c>
      <c r="H68" s="48">
        <v>0</v>
      </c>
      <c r="I68" s="62">
        <v>0</v>
      </c>
    </row>
    <row r="69" spans="4:8" ht="12.75">
      <c r="D69" s="60" t="str">
        <f t="shared" si="0"/>
        <v> / </v>
      </c>
      <c r="H69" s="48"/>
    </row>
    <row r="70" spans="1:10" ht="12.75">
      <c r="A70" s="85"/>
      <c r="B70" s="85" t="s">
        <v>220</v>
      </c>
      <c r="C70" s="85"/>
      <c r="D70" s="60" t="str">
        <f t="shared" si="0"/>
        <v>N 1.5 / </v>
      </c>
      <c r="E70" s="57"/>
      <c r="F70" s="57"/>
      <c r="G70" s="74"/>
      <c r="H70" s="75"/>
      <c r="I70" s="74"/>
      <c r="J70" s="81"/>
    </row>
    <row r="71" spans="1:10" ht="12.75">
      <c r="A71" s="60">
        <v>1</v>
      </c>
      <c r="B71" s="60" t="s">
        <v>10</v>
      </c>
      <c r="C71" s="60" t="s">
        <v>288</v>
      </c>
      <c r="D71" s="60" t="str">
        <f t="shared" si="0"/>
        <v>Ingrid Merlevede / Aqila Pascha</v>
      </c>
      <c r="E71" s="61">
        <v>42</v>
      </c>
      <c r="F71" s="61">
        <v>227</v>
      </c>
      <c r="G71" s="47">
        <v>68.78787878787878</v>
      </c>
      <c r="H71" s="48">
        <v>5</v>
      </c>
      <c r="I71" s="62">
        <v>5</v>
      </c>
      <c r="J71" s="78">
        <v>10</v>
      </c>
    </row>
    <row r="72" spans="1:10" ht="12.75">
      <c r="A72" s="60">
        <v>2</v>
      </c>
      <c r="B72" s="60" t="s">
        <v>11</v>
      </c>
      <c r="C72" s="60" t="s">
        <v>12</v>
      </c>
      <c r="D72" s="60" t="str">
        <f t="shared" si="0"/>
        <v>Sara Van Looveren / Indy</v>
      </c>
      <c r="E72" s="61">
        <v>40</v>
      </c>
      <c r="F72" s="61">
        <v>215</v>
      </c>
      <c r="G72" s="47">
        <v>65.15151515151516</v>
      </c>
      <c r="H72" s="48">
        <v>5</v>
      </c>
      <c r="I72" s="62">
        <v>4</v>
      </c>
      <c r="J72" s="78">
        <v>8</v>
      </c>
    </row>
    <row r="73" spans="1:12" ht="12.75">
      <c r="A73" s="60">
        <v>3</v>
      </c>
      <c r="B73" s="60" t="s">
        <v>42</v>
      </c>
      <c r="C73" s="60" t="s">
        <v>43</v>
      </c>
      <c r="D73" s="60" t="str">
        <f t="shared" si="0"/>
        <v>Katrien Jacobs / Cathares</v>
      </c>
      <c r="E73" s="61">
        <v>40</v>
      </c>
      <c r="F73" s="61">
        <v>210</v>
      </c>
      <c r="G73" s="47">
        <v>63.63636363636363</v>
      </c>
      <c r="H73" s="48">
        <v>4</v>
      </c>
      <c r="I73" s="62">
        <v>3</v>
      </c>
      <c r="L73"/>
    </row>
    <row r="74" spans="1:9" ht="12.75">
      <c r="A74" s="60">
        <v>4</v>
      </c>
      <c r="B74" s="60" t="s">
        <v>287</v>
      </c>
      <c r="C74" s="60" t="s">
        <v>47</v>
      </c>
      <c r="D74" s="60" t="str">
        <f t="shared" si="0"/>
        <v>Céline Van Der Merckt / Krystl Gucci</v>
      </c>
      <c r="E74" s="61">
        <v>40</v>
      </c>
      <c r="F74" s="61">
        <v>207</v>
      </c>
      <c r="G74" s="47">
        <v>62.727272727272734</v>
      </c>
      <c r="H74" s="48">
        <v>4</v>
      </c>
      <c r="I74" s="62">
        <v>2</v>
      </c>
    </row>
    <row r="75" spans="1:9" ht="12.75">
      <c r="A75" s="60">
        <v>5</v>
      </c>
      <c r="B75" s="60" t="s">
        <v>44</v>
      </c>
      <c r="C75" s="60" t="s">
        <v>27</v>
      </c>
      <c r="D75" s="60" t="str">
        <f t="shared" si="0"/>
        <v>Dana Leclercq / Al Zafir de Croissart</v>
      </c>
      <c r="E75" s="61">
        <v>41</v>
      </c>
      <c r="F75" s="61">
        <v>200</v>
      </c>
      <c r="G75" s="47">
        <v>60.60606060606061</v>
      </c>
      <c r="H75" s="48">
        <v>4</v>
      </c>
      <c r="I75" s="62">
        <v>1</v>
      </c>
    </row>
    <row r="76" spans="1:9" ht="12.75">
      <c r="A76" s="60">
        <v>6</v>
      </c>
      <c r="B76" s="60" t="s">
        <v>26</v>
      </c>
      <c r="C76" s="60" t="s">
        <v>34</v>
      </c>
      <c r="D76" s="60" t="str">
        <f t="shared" si="0"/>
        <v>Elise Clerbois / Bajazet</v>
      </c>
      <c r="E76" s="46">
        <v>39</v>
      </c>
      <c r="F76" s="46">
        <v>194</v>
      </c>
      <c r="G76" s="47">
        <v>58.78787878787879</v>
      </c>
      <c r="H76" s="48">
        <v>3</v>
      </c>
      <c r="I76" s="62" t="s">
        <v>268</v>
      </c>
    </row>
    <row r="77" spans="1:9" ht="12.75">
      <c r="A77" s="60">
        <v>7</v>
      </c>
      <c r="B77" s="60" t="s">
        <v>13</v>
      </c>
      <c r="C77" s="60" t="s">
        <v>37</v>
      </c>
      <c r="D77" s="60" t="str">
        <f t="shared" si="0"/>
        <v>Caroline Jacoby / Al Shariff de Croissart</v>
      </c>
      <c r="E77" s="46">
        <v>32</v>
      </c>
      <c r="F77" s="46">
        <v>190</v>
      </c>
      <c r="G77" s="47">
        <v>57.57575757575758</v>
      </c>
      <c r="H77" s="48">
        <v>2</v>
      </c>
      <c r="I77" s="62" t="s">
        <v>268</v>
      </c>
    </row>
    <row r="78" spans="1:9" ht="12.75">
      <c r="A78" s="60">
        <v>8</v>
      </c>
      <c r="B78" s="60" t="s">
        <v>15</v>
      </c>
      <c r="C78" s="60" t="s">
        <v>25</v>
      </c>
      <c r="D78" s="60" t="str">
        <f t="shared" si="0"/>
        <v>Isabelle Vanpeteghem / Ali Shadow de Croissart</v>
      </c>
      <c r="E78" s="46">
        <v>36</v>
      </c>
      <c r="F78" s="46">
        <v>187</v>
      </c>
      <c r="G78" s="47">
        <v>56.666666666666664</v>
      </c>
      <c r="H78" s="48">
        <v>2</v>
      </c>
      <c r="I78" s="62" t="s">
        <v>268</v>
      </c>
    </row>
    <row r="79" spans="1:9" ht="12.75">
      <c r="A79" s="60">
        <v>9</v>
      </c>
      <c r="B79" s="60" t="s">
        <v>255</v>
      </c>
      <c r="C79" s="60" t="s">
        <v>31</v>
      </c>
      <c r="D79" s="60" t="str">
        <f aca="true" t="shared" si="1" ref="D79:D102">B79&amp;" / "&amp;C79</f>
        <v>Marie Philippe / Kisha de Croissart</v>
      </c>
      <c r="E79" s="46">
        <v>36</v>
      </c>
      <c r="F79" s="46">
        <v>174</v>
      </c>
      <c r="G79" s="47">
        <v>52.72727272727272</v>
      </c>
      <c r="H79" s="48">
        <v>1</v>
      </c>
      <c r="I79" s="62" t="s">
        <v>268</v>
      </c>
    </row>
    <row r="80" spans="1:9" ht="12.75">
      <c r="A80" s="60">
        <v>10</v>
      </c>
      <c r="B80" s="60" t="s">
        <v>280</v>
      </c>
      <c r="C80" s="60" t="s">
        <v>47</v>
      </c>
      <c r="D80" s="60" t="str">
        <f t="shared" si="1"/>
        <v>Aurelie Van Oost / Krystl Gucci</v>
      </c>
      <c r="E80" s="46">
        <v>33</v>
      </c>
      <c r="F80" s="46">
        <v>169</v>
      </c>
      <c r="G80" s="47">
        <v>51.21212121212121</v>
      </c>
      <c r="H80" s="48">
        <v>1</v>
      </c>
      <c r="I80" s="62" t="s">
        <v>268</v>
      </c>
    </row>
    <row r="81" spans="4:9" ht="12.75">
      <c r="D81" s="60" t="str">
        <f t="shared" si="1"/>
        <v> / </v>
      </c>
      <c r="E81" s="61"/>
      <c r="F81" s="61"/>
      <c r="H81" s="48"/>
      <c r="I81" s="62"/>
    </row>
    <row r="82" spans="1:10" ht="12.75">
      <c r="A82" s="85"/>
      <c r="B82" s="85" t="s">
        <v>221</v>
      </c>
      <c r="C82" s="85"/>
      <c r="D82" s="60" t="str">
        <f t="shared" si="1"/>
        <v>N 2.1 / </v>
      </c>
      <c r="E82" s="57"/>
      <c r="F82" s="57"/>
      <c r="G82" s="74"/>
      <c r="H82" s="75"/>
      <c r="I82" s="74"/>
      <c r="J82" s="81"/>
    </row>
    <row r="83" spans="1:10" ht="12.75">
      <c r="A83" s="60">
        <v>1</v>
      </c>
      <c r="B83" s="60" t="s">
        <v>53</v>
      </c>
      <c r="C83" s="60" t="s">
        <v>54</v>
      </c>
      <c r="D83" s="60" t="str">
        <f t="shared" si="1"/>
        <v>Elien Segers / Elektro J</v>
      </c>
      <c r="E83" s="61">
        <v>54</v>
      </c>
      <c r="F83" s="61">
        <v>214</v>
      </c>
      <c r="G83" s="47">
        <v>64.84848484848484</v>
      </c>
      <c r="H83" s="48">
        <v>5</v>
      </c>
      <c r="I83" s="62">
        <v>5</v>
      </c>
      <c r="J83" s="78">
        <v>10</v>
      </c>
    </row>
    <row r="84" spans="1:9" ht="12.75">
      <c r="A84" s="60">
        <v>2</v>
      </c>
      <c r="B84" s="60" t="s">
        <v>280</v>
      </c>
      <c r="C84" s="60" t="s">
        <v>47</v>
      </c>
      <c r="D84" s="60" t="str">
        <f t="shared" si="1"/>
        <v>Aurelie Van Oost / Krystl Gucci</v>
      </c>
      <c r="E84" s="61">
        <v>50</v>
      </c>
      <c r="F84" s="61">
        <v>196</v>
      </c>
      <c r="G84" s="47">
        <v>59.3939393939394</v>
      </c>
      <c r="H84" s="48">
        <v>3</v>
      </c>
      <c r="I84" s="62">
        <v>4</v>
      </c>
    </row>
    <row r="85" spans="1:9" ht="12.75">
      <c r="A85" s="60">
        <v>3</v>
      </c>
      <c r="B85" s="60" t="s">
        <v>33</v>
      </c>
      <c r="C85" s="60" t="s">
        <v>48</v>
      </c>
      <c r="D85" s="60" t="str">
        <f t="shared" si="1"/>
        <v>Helene Henrotte / Al Moubarak de Croissart</v>
      </c>
      <c r="E85" s="61">
        <v>48</v>
      </c>
      <c r="F85" s="61">
        <v>193</v>
      </c>
      <c r="G85" s="47">
        <v>58.484848484848484</v>
      </c>
      <c r="H85" s="48">
        <v>3</v>
      </c>
      <c r="I85" s="62">
        <v>3</v>
      </c>
    </row>
    <row r="86" spans="1:9" ht="12.75">
      <c r="A86" s="60">
        <v>4</v>
      </c>
      <c r="B86" s="60" t="s">
        <v>13</v>
      </c>
      <c r="C86" s="60" t="s">
        <v>37</v>
      </c>
      <c r="D86" s="60" t="str">
        <f t="shared" si="1"/>
        <v>Caroline Jacoby / Al Shariff de Croissart</v>
      </c>
      <c r="E86" s="61">
        <v>50</v>
      </c>
      <c r="F86" s="61">
        <v>185</v>
      </c>
      <c r="G86" s="47">
        <v>56.060606060606055</v>
      </c>
      <c r="H86" s="48">
        <v>2</v>
      </c>
      <c r="I86" s="62">
        <v>2</v>
      </c>
    </row>
    <row r="87" spans="1:9" ht="12.75" hidden="1">
      <c r="A87" s="60">
        <v>5</v>
      </c>
      <c r="B87" s="60">
        <v>0</v>
      </c>
      <c r="C87" s="60">
        <v>0</v>
      </c>
      <c r="D87" s="60" t="str">
        <f t="shared" si="1"/>
        <v>0 / 0</v>
      </c>
      <c r="E87" s="61">
        <v>0</v>
      </c>
      <c r="F87" s="61">
        <v>0</v>
      </c>
      <c r="G87" s="47">
        <v>0</v>
      </c>
      <c r="H87" s="48">
        <v>0</v>
      </c>
      <c r="I87" s="62">
        <v>1</v>
      </c>
    </row>
    <row r="88" spans="4:9" ht="12.75">
      <c r="D88" s="60" t="str">
        <f t="shared" si="1"/>
        <v> / </v>
      </c>
      <c r="E88" s="61"/>
      <c r="F88" s="61"/>
      <c r="H88" s="48"/>
      <c r="I88" s="62"/>
    </row>
    <row r="89" spans="1:10" ht="12.75">
      <c r="A89" s="85"/>
      <c r="B89" s="85" t="s">
        <v>269</v>
      </c>
      <c r="C89" s="85"/>
      <c r="D89" s="60" t="str">
        <f t="shared" si="1"/>
        <v>N 2.4 / </v>
      </c>
      <c r="E89" s="57"/>
      <c r="F89" s="57"/>
      <c r="G89" s="74"/>
      <c r="H89" s="75"/>
      <c r="I89" s="74"/>
      <c r="J89" s="81"/>
    </row>
    <row r="90" spans="1:10" ht="12.75">
      <c r="A90" s="60">
        <v>1</v>
      </c>
      <c r="B90" s="60" t="s">
        <v>53</v>
      </c>
      <c r="C90" s="60" t="s">
        <v>54</v>
      </c>
      <c r="D90" s="60" t="str">
        <f t="shared" si="1"/>
        <v>Elien Segers / Elektro J</v>
      </c>
      <c r="E90" s="46">
        <v>40</v>
      </c>
      <c r="F90" s="46">
        <v>196</v>
      </c>
      <c r="G90" s="47">
        <v>63.2258064516129</v>
      </c>
      <c r="H90" s="48">
        <v>4</v>
      </c>
      <c r="I90" s="62">
        <v>5</v>
      </c>
      <c r="J90" s="78">
        <v>9</v>
      </c>
    </row>
    <row r="91" spans="1:9" ht="12.75">
      <c r="A91" s="60">
        <v>2</v>
      </c>
      <c r="B91" s="60" t="s">
        <v>33</v>
      </c>
      <c r="C91" s="60" t="s">
        <v>48</v>
      </c>
      <c r="D91" s="60" t="str">
        <f t="shared" si="1"/>
        <v>Helene Henrotte / Al Moubarak de Croissart</v>
      </c>
      <c r="E91" s="61">
        <v>35</v>
      </c>
      <c r="F91" s="61">
        <v>166</v>
      </c>
      <c r="G91" s="47">
        <v>53.5483870967742</v>
      </c>
      <c r="H91" s="48">
        <v>1</v>
      </c>
      <c r="I91" s="62" t="s">
        <v>240</v>
      </c>
    </row>
    <row r="92" spans="1:9" ht="12.75" hidden="1">
      <c r="A92" s="60">
        <v>3</v>
      </c>
      <c r="B92" s="60">
        <v>0</v>
      </c>
      <c r="C92" s="60">
        <v>0</v>
      </c>
      <c r="D92" s="60" t="str">
        <f t="shared" si="1"/>
        <v>0 / 0</v>
      </c>
      <c r="E92" s="61">
        <v>0</v>
      </c>
      <c r="F92" s="61">
        <v>0</v>
      </c>
      <c r="G92" s="47">
        <v>0</v>
      </c>
      <c r="H92" s="48">
        <v>0</v>
      </c>
      <c r="I92" s="62" t="s">
        <v>225</v>
      </c>
    </row>
    <row r="93" spans="1:9" ht="12.75" hidden="1">
      <c r="A93" s="60">
        <v>4</v>
      </c>
      <c r="B93" s="60">
        <v>0</v>
      </c>
      <c r="C93" s="60">
        <v>0</v>
      </c>
      <c r="D93" s="60" t="str">
        <f t="shared" si="1"/>
        <v>0 / 0</v>
      </c>
      <c r="E93" s="61">
        <v>0</v>
      </c>
      <c r="F93" s="61">
        <v>0</v>
      </c>
      <c r="G93" s="47">
        <v>0</v>
      </c>
      <c r="H93" s="48">
        <v>0</v>
      </c>
      <c r="I93" s="62" t="s">
        <v>241</v>
      </c>
    </row>
    <row r="94" spans="1:9" ht="12.75" hidden="1">
      <c r="A94" s="60">
        <v>5</v>
      </c>
      <c r="B94" s="60">
        <v>0</v>
      </c>
      <c r="C94" s="60">
        <v>0</v>
      </c>
      <c r="D94" s="60" t="str">
        <f t="shared" si="1"/>
        <v>0 / 0</v>
      </c>
      <c r="E94" s="61">
        <v>0</v>
      </c>
      <c r="F94" s="61">
        <v>0</v>
      </c>
      <c r="G94" s="47">
        <v>0</v>
      </c>
      <c r="H94" s="48">
        <v>0</v>
      </c>
      <c r="I94" s="62" t="s">
        <v>242</v>
      </c>
    </row>
    <row r="95" spans="4:8" ht="12.75">
      <c r="D95" s="60" t="str">
        <f t="shared" si="1"/>
        <v> / </v>
      </c>
      <c r="H95" s="48"/>
    </row>
    <row r="96" spans="1:10" ht="12.75">
      <c r="A96" s="85"/>
      <c r="B96" s="85" t="s">
        <v>222</v>
      </c>
      <c r="C96" s="85"/>
      <c r="D96" s="60" t="str">
        <f t="shared" si="1"/>
        <v>N 3.1 / </v>
      </c>
      <c r="E96" s="57"/>
      <c r="F96" s="57"/>
      <c r="G96" s="74"/>
      <c r="H96" s="75"/>
      <c r="I96" s="74"/>
      <c r="J96" s="81"/>
    </row>
    <row r="97" spans="1:10" ht="12.75">
      <c r="A97" s="76">
        <v>1</v>
      </c>
      <c r="B97" s="61" t="s">
        <v>15</v>
      </c>
      <c r="C97" s="61" t="s">
        <v>34</v>
      </c>
      <c r="D97" s="60" t="str">
        <f t="shared" si="1"/>
        <v>Isabelle Vanpeteghem / Bajazet</v>
      </c>
      <c r="E97" s="61">
        <v>50</v>
      </c>
      <c r="F97" s="61">
        <v>204</v>
      </c>
      <c r="G97" s="47">
        <v>60</v>
      </c>
      <c r="H97" s="48">
        <v>4</v>
      </c>
      <c r="I97" s="62">
        <v>5</v>
      </c>
      <c r="J97" s="78">
        <v>9</v>
      </c>
    </row>
    <row r="98" spans="1:9" ht="12.75" hidden="1">
      <c r="A98" s="76">
        <v>2</v>
      </c>
      <c r="B98" s="61"/>
      <c r="C98" s="61"/>
      <c r="D98" s="60" t="str">
        <f t="shared" si="1"/>
        <v> / </v>
      </c>
      <c r="E98" s="61"/>
      <c r="F98" s="61"/>
      <c r="H98" s="48"/>
      <c r="I98" s="62"/>
    </row>
    <row r="99" spans="1:9" ht="12.75" hidden="1">
      <c r="A99" s="76">
        <v>3</v>
      </c>
      <c r="B99" s="61"/>
      <c r="C99" s="61"/>
      <c r="D99" s="60" t="str">
        <f t="shared" si="1"/>
        <v> / </v>
      </c>
      <c r="E99" s="61"/>
      <c r="F99" s="61"/>
      <c r="H99" s="48"/>
      <c r="I99" s="62"/>
    </row>
    <row r="100" spans="2:6" ht="12.75" hidden="1">
      <c r="B100" s="61"/>
      <c r="C100" s="61"/>
      <c r="D100" s="60" t="str">
        <f t="shared" si="1"/>
        <v> / </v>
      </c>
      <c r="E100" s="61"/>
      <c r="F100" s="61"/>
    </row>
    <row r="101" spans="1:10" ht="12.75" hidden="1">
      <c r="A101" s="57"/>
      <c r="B101" s="57"/>
      <c r="C101" s="57"/>
      <c r="D101" s="60" t="str">
        <f t="shared" si="1"/>
        <v> / </v>
      </c>
      <c r="E101" s="57"/>
      <c r="F101" s="57"/>
      <c r="G101" s="74"/>
      <c r="H101" s="74"/>
      <c r="I101" s="74"/>
      <c r="J101" s="81"/>
    </row>
    <row r="102" spans="1:6" ht="12.75" hidden="1">
      <c r="A102" s="76">
        <v>1</v>
      </c>
      <c r="B102" s="61"/>
      <c r="C102" s="61"/>
      <c r="D102" s="60" t="str">
        <f t="shared" si="1"/>
        <v> / </v>
      </c>
      <c r="E102" s="61"/>
      <c r="F102" s="61"/>
    </row>
  </sheetData>
  <sheetProtection selectLockedCells="1" selectUnlockedCells="1"/>
  <mergeCells count="1">
    <mergeCell ref="L12:N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MANNEKENS</dc:creator>
  <cp:keywords/>
  <dc:description/>
  <cp:lastModifiedBy>Heidi MANNEKENS</cp:lastModifiedBy>
  <cp:lastPrinted>2018-10-21T16:16:38Z</cp:lastPrinted>
  <dcterms:created xsi:type="dcterms:W3CDTF">2017-10-12T18:53:16Z</dcterms:created>
  <dcterms:modified xsi:type="dcterms:W3CDTF">2018-10-23T13:44:28Z</dcterms:modified>
  <cp:category/>
  <cp:version/>
  <cp:contentType/>
  <cp:contentStatus/>
</cp:coreProperties>
</file>