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The GLIC\Contributions\Contributions\Fionn Ferreira\Visible Light spectroscopy\"/>
    </mc:Choice>
  </mc:AlternateContent>
  <xr:revisionPtr revIDLastSave="0" documentId="13_ncr:1_{982E4631-8DA4-4851-BFA1-CD162ED9628B}" xr6:coauthVersionLast="47" xr6:coauthVersionMax="47" xr10:uidLastSave="{00000000-0000-0000-0000-000000000000}"/>
  <bookViews>
    <workbookView xWindow="-120" yWindow="-120" windowWidth="29040" windowHeight="15840" xr2:uid="{AD636505-067E-401D-B3AA-CBC4A1B1ACD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J21" i="1" s="1"/>
  <c r="J16" i="1" l="1"/>
  <c r="J18" i="1"/>
  <c r="J20" i="1"/>
  <c r="J15" i="1"/>
  <c r="J19" i="1"/>
  <c r="J17" i="1"/>
</calcChain>
</file>

<file path=xl/sharedStrings.xml><?xml version="1.0" encoding="utf-8"?>
<sst xmlns="http://schemas.openxmlformats.org/spreadsheetml/2006/main" count="32" uniqueCount="32">
  <si>
    <t>Glic example of an application of the Beer-Lambert Law</t>
  </si>
  <si>
    <t xml:space="preserve">The Beer-Lambert Law: </t>
  </si>
  <si>
    <t>Intensity1</t>
  </si>
  <si>
    <t>Intensity2</t>
  </si>
  <si>
    <t>Intensity3</t>
  </si>
  <si>
    <t>Intensity4</t>
  </si>
  <si>
    <t>Intensity5</t>
  </si>
  <si>
    <t>Average</t>
  </si>
  <si>
    <t>SD</t>
  </si>
  <si>
    <t>Absorbtion</t>
  </si>
  <si>
    <t>Blank</t>
  </si>
  <si>
    <r>
      <t xml:space="preserve">Where: A = Absorption, I0 = the intensity of the blank, I = intensity of the sample, </t>
    </r>
    <r>
      <rPr>
        <sz val="11"/>
        <color theme="1"/>
        <rFont val="Calibri"/>
        <family val="2"/>
      </rPr>
      <t>ε = exctinction coefficient, l the length of the container through which the light passes (cm), c = the concentration of analyte (per mol per cm)</t>
    </r>
  </si>
  <si>
    <t xml:space="preserve">Example use case: meauring the amout of PET micro-plastic in a water sample. </t>
  </si>
  <si>
    <t>Concentration (g/L)</t>
  </si>
  <si>
    <t xml:space="preserve"> A calibartion curve needs to be made using data collected, so 7 samples were prepared with varying amounts of plastic added to them were prepared.  A banlk sample was also made (water without plastiuc in it) and they were all tested and the intensity recoreded at a wavelength of 540 nm </t>
  </si>
  <si>
    <t>PET at 540nm</t>
  </si>
  <si>
    <t xml:space="preserve">Each sample was tested 5 times and an average intensity for the 5 samples was taken. SD represents the standard deviation of the samples telling us how close together the different results were. </t>
  </si>
  <si>
    <t>Sample 1</t>
  </si>
  <si>
    <t>Sample 5</t>
  </si>
  <si>
    <t>Sample 2</t>
  </si>
  <si>
    <t>Sample 3</t>
  </si>
  <si>
    <t>Sample 4</t>
  </si>
  <si>
    <t>Sample 6</t>
  </si>
  <si>
    <t>The data recorded has been included in the table below</t>
  </si>
  <si>
    <t xml:space="preserve">Using the recorded intensities, the average absorption of each sample was calculated.  Since these samples were prepared and their concentration predetermined, the concentrations were included as a column.  Since this example uses plastic, g/L concentration was used, but typically for solutions, molar concentrations such as those in the Beer-Lambert law are used. </t>
  </si>
  <si>
    <t>R^2:</t>
  </si>
  <si>
    <t xml:space="preserve">A plot was made of concentration vs. absorption and a trendline included. Additionally, the euqation of the trendline was extracted as well as the correlation coefficient (R^2). </t>
  </si>
  <si>
    <t>Now we have  acalibration curve which means that if we measure a sample where we don't know the concentration of the analyte (in this case PET),  we can use the absorption and put it into the equation of the trendline as x giving y: the concentration of PET in the sample 😀</t>
  </si>
  <si>
    <t>The intensity of a sample of unkown concentration is 9.2, therefore we can use the equation of our trendline: y=7.9451x to find out the concentration</t>
  </si>
  <si>
    <t>concentration = (7.9451)*(9.2)</t>
  </si>
  <si>
    <t>Hence, concentration = 1.46g/L</t>
  </si>
  <si>
    <t>How to use this on unknown samples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</si>
</sst>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Border="1"/>
    <xf numFmtId="164" fontId="0" fillId="0" borderId="0" xfId="0" applyNumberFormat="1" applyBorder="1"/>
    <xf numFmtId="165" fontId="0" fillId="0" borderId="0" xfId="0" applyNumberFormat="1" applyBorder="1"/>
    <xf numFmtId="2" fontId="0" fillId="0" borderId="0" xfId="0" applyNumberFormat="1" applyBorder="1"/>
    <xf numFmtId="2" fontId="0" fillId="0" borderId="5" xfId="0" applyNumberFormat="1" applyBorder="1"/>
    <xf numFmtId="0" fontId="0" fillId="0" borderId="7" xfId="0" applyBorder="1"/>
    <xf numFmtId="164" fontId="0" fillId="0" borderId="7" xfId="0" applyNumberFormat="1" applyBorder="1"/>
    <xf numFmtId="165" fontId="0" fillId="0" borderId="7" xfId="0" applyNumberFormat="1" applyBorder="1"/>
    <xf numFmtId="2" fontId="0" fillId="0" borderId="7" xfId="0" applyNumberFormat="1" applyBorder="1"/>
    <xf numFmtId="166" fontId="0" fillId="0" borderId="8" xfId="0" applyNumberForma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/>
    <xf numFmtId="0" fontId="1" fillId="2" borderId="0" xfId="0" applyFont="1" applyFill="1" applyBorder="1"/>
    <xf numFmtId="0" fontId="1" fillId="2" borderId="5" xfId="0" applyFont="1" applyFill="1" applyBorder="1"/>
    <xf numFmtId="0" fontId="0" fillId="2" borderId="6" xfId="0" applyFill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Beer-Lambert Line PET at 540nm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Beerl-Lambert Line PET at 540nm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7.4671041119860018E-2"/>
                  <c:y val="0.1859321230679498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Sheet1!$J$15:$J$20</c:f>
              <c:numCache>
                <c:formatCode>0.00000</c:formatCode>
                <c:ptCount val="6"/>
                <c:pt idx="0">
                  <c:v>0</c:v>
                </c:pt>
                <c:pt idx="1">
                  <c:v>3.2607337979669963E-2</c:v>
                </c:pt>
                <c:pt idx="2">
                  <c:v>7.6719108547199183E-2</c:v>
                </c:pt>
                <c:pt idx="3">
                  <c:v>0.11587123250934749</c:v>
                </c:pt>
                <c:pt idx="4">
                  <c:v>0.35434619092527986</c:v>
                </c:pt>
                <c:pt idx="5">
                  <c:v>0.74196192437267572</c:v>
                </c:pt>
              </c:numCache>
            </c:numRef>
          </c:xVal>
          <c:yVal>
            <c:numRef>
              <c:f>Sheet1!$K$15:$K$20</c:f>
              <c:numCache>
                <c:formatCode>0.00</c:formatCode>
                <c:ptCount val="6"/>
                <c:pt idx="0">
                  <c:v>0.31</c:v>
                </c:pt>
                <c:pt idx="1">
                  <c:v>0.63</c:v>
                </c:pt>
                <c:pt idx="2">
                  <c:v>1.25</c:v>
                </c:pt>
                <c:pt idx="3">
                  <c:v>2.5</c:v>
                </c:pt>
                <c:pt idx="4">
                  <c:v>4</c:v>
                </c:pt>
                <c:pt idx="5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E9-4EAF-B22A-0D63154CD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4950768"/>
        <c:axId val="604950352"/>
      </c:scatterChart>
      <c:valAx>
        <c:axId val="604950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Absorption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950352"/>
        <c:crosses val="autoZero"/>
        <c:crossBetween val="midCat"/>
      </c:valAx>
      <c:valAx>
        <c:axId val="60495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/>
                  <a:t>Concentration (g/L)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4950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533400</xdr:colOff>
      <xdr:row>20</xdr:row>
      <xdr:rowOff>128587</xdr:rowOff>
    </xdr:from>
    <xdr:ext cx="62901" cy="17222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2FD2B241-D211-448B-848D-2CA4B6E4BE2A}"/>
                </a:ext>
              </a:extLst>
            </xdr:cNvPr>
            <xdr:cNvSpPr txBox="1"/>
          </xdr:nvSpPr>
          <xdr:spPr>
            <a:xfrm>
              <a:off x="8458200" y="3176587"/>
              <a:ext cx="6290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en-IE" sz="1100"/>
            </a:p>
          </xdr:txBody>
        </xdr:sp>
      </mc:Choice>
      <mc:Fallback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2FD2B241-D211-448B-848D-2CA4B6E4BE2A}"/>
                </a:ext>
              </a:extLst>
            </xdr:cNvPr>
            <xdr:cNvSpPr txBox="1"/>
          </xdr:nvSpPr>
          <xdr:spPr>
            <a:xfrm>
              <a:off x="8458200" y="3176587"/>
              <a:ext cx="6290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 </a:t>
              </a:r>
              <a:endParaRPr lang="en-IE" sz="1100"/>
            </a:p>
          </xdr:txBody>
        </xdr:sp>
      </mc:Fallback>
    </mc:AlternateContent>
    <xdr:clientData/>
  </xdr:oneCellAnchor>
  <xdr:oneCellAnchor>
    <xdr:from>
      <xdr:col>5</xdr:col>
      <xdr:colOff>323850</xdr:colOff>
      <xdr:row>3</xdr:row>
      <xdr:rowOff>100012</xdr:rowOff>
    </xdr:from>
    <xdr:ext cx="1143455" cy="31579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4A7E0FA8-B67E-4891-A97B-4FCF1226D84B}"/>
                </a:ext>
              </a:extLst>
            </xdr:cNvPr>
            <xdr:cNvSpPr txBox="1"/>
          </xdr:nvSpPr>
          <xdr:spPr>
            <a:xfrm>
              <a:off x="3371850" y="671512"/>
              <a:ext cx="1143455" cy="315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𝐴</m:t>
                    </m:r>
                    <m:r>
                      <a:rPr lang="en-US" sz="1100" b="0" i="1">
                        <a:latin typeface="Cambria Math" panose="02040503050406030204" pitchFamily="18" charset="0"/>
                      </a:rPr>
                      <m:t>= </m:t>
                    </m:r>
                    <m:func>
                      <m:funcPr>
                        <m:ctrlPr>
                          <a:rPr lang="en-US" sz="1100" b="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sSub>
                          <m:sSub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m:rPr>
                                <m:sty m:val="p"/>
                              </m:rPr>
                              <a:rPr lang="en-US" sz="1100" b="0" i="0">
                                <a:latin typeface="Cambria Math" panose="02040503050406030204" pitchFamily="18" charset="0"/>
                              </a:rPr>
                              <m:t>log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10</m:t>
                            </m:r>
                          </m:sub>
                        </m:sSub>
                      </m:fName>
                      <m:e>
                        <m:f>
                          <m:fPr>
                            <m:ctrlPr>
                              <a:rPr lang="en-US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𝐼</m:t>
                                </m:r>
                              </m:e>
                              <m:sub>
                                <m:r>
                                  <a:rPr lang="en-US" sz="1100" b="0" i="1">
                                    <a:latin typeface="Cambria Math" panose="02040503050406030204" pitchFamily="18" charset="0"/>
                                  </a:rPr>
                                  <m:t>0</m:t>
                                </m:r>
                              </m:sub>
                            </m:sSub>
                          </m:num>
                          <m:den>
                            <m:r>
                              <a:rPr lang="en-US" sz="1100" b="0" i="1">
                                <a:latin typeface="Cambria Math" panose="02040503050406030204" pitchFamily="18" charset="0"/>
                              </a:rPr>
                              <m:t>𝐼</m:t>
                            </m:r>
                          </m:den>
                        </m:f>
                      </m:e>
                    </m:func>
                    <m:r>
                      <a:rPr lang="en-US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𝜀</m:t>
                    </m:r>
                    <m:r>
                      <a:rPr lang="en-US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𝑐𝑙</m:t>
                    </m:r>
                  </m:oMath>
                </m:oMathPara>
              </a14:m>
              <a:endParaRPr lang="en-IE" sz="1100"/>
            </a:p>
          </xdr:txBody>
        </xdr:sp>
      </mc:Choice>
      <mc:Fallback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4A7E0FA8-B67E-4891-A97B-4FCF1226D84B}"/>
                </a:ext>
              </a:extLst>
            </xdr:cNvPr>
            <xdr:cNvSpPr txBox="1"/>
          </xdr:nvSpPr>
          <xdr:spPr>
            <a:xfrm>
              <a:off x="3371850" y="671512"/>
              <a:ext cx="1143455" cy="315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𝐴=  log_10⁡〖𝐼_0/𝐼〗=</a:t>
              </a:r>
              <a:r>
                <a:rPr lang="en-US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𝜀𝑐𝑙</a:t>
              </a:r>
              <a:endParaRPr lang="en-IE" sz="1100"/>
            </a:p>
          </xdr:txBody>
        </xdr:sp>
      </mc:Fallback>
    </mc:AlternateContent>
    <xdr:clientData/>
  </xdr:oneCellAnchor>
  <xdr:twoCellAnchor>
    <xdr:from>
      <xdr:col>2</xdr:col>
      <xdr:colOff>428625</xdr:colOff>
      <xdr:row>24</xdr:row>
      <xdr:rowOff>61912</xdr:rowOff>
    </xdr:from>
    <xdr:to>
      <xdr:col>10</xdr:col>
      <xdr:colOff>123825</xdr:colOff>
      <xdr:row>38</xdr:row>
      <xdr:rowOff>138112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34609FF-E37B-4DC7-AF72-16664544C8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3BE44-F442-4ECE-A4DD-44ABCDF09ED7}">
  <dimension ref="B1:L45"/>
  <sheetViews>
    <sheetView tabSelected="1" workbookViewId="0">
      <selection activeCell="P5" sqref="P5"/>
    </sheetView>
  </sheetViews>
  <sheetFormatPr defaultRowHeight="15" x14ac:dyDescent="0.25"/>
  <sheetData>
    <row r="1" spans="2:12" ht="15.75" thickBot="1" x14ac:dyDescent="0.3"/>
    <row r="2" spans="2:12" x14ac:dyDescent="0.25">
      <c r="B2" s="20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2:12" x14ac:dyDescent="0.25">
      <c r="B3" s="1" t="s">
        <v>1</v>
      </c>
      <c r="C3" s="2"/>
      <c r="D3" s="2"/>
      <c r="E3" s="2"/>
      <c r="F3" s="2"/>
      <c r="G3" s="2"/>
      <c r="H3" s="2"/>
      <c r="I3" s="2"/>
      <c r="J3" s="2"/>
      <c r="K3" s="2"/>
      <c r="L3" s="3"/>
    </row>
    <row r="4" spans="2:12" ht="36.75" customHeight="1" x14ac:dyDescent="0.25">
      <c r="B4" s="4"/>
      <c r="C4" s="5"/>
      <c r="D4" s="5"/>
      <c r="E4" s="5"/>
      <c r="F4" s="5"/>
      <c r="G4" s="5"/>
      <c r="H4" s="5"/>
      <c r="I4" s="5"/>
      <c r="J4" s="5"/>
      <c r="K4" s="5"/>
      <c r="L4" s="6"/>
    </row>
    <row r="5" spans="2:12" ht="49.5" customHeight="1" thickBot="1" x14ac:dyDescent="0.3">
      <c r="B5" s="7" t="s">
        <v>11</v>
      </c>
      <c r="C5" s="8"/>
      <c r="D5" s="8"/>
      <c r="E5" s="8"/>
      <c r="F5" s="8"/>
      <c r="G5" s="8"/>
      <c r="H5" s="8"/>
      <c r="I5" s="8"/>
      <c r="J5" s="8"/>
      <c r="K5" s="8"/>
      <c r="L5" s="9"/>
    </row>
    <row r="6" spans="2:12" ht="17.25" customHeight="1" x14ac:dyDescent="0.25"/>
    <row r="7" spans="2:12" ht="15.75" thickBot="1" x14ac:dyDescent="0.3"/>
    <row r="8" spans="2:12" ht="15.75" thickBot="1" x14ac:dyDescent="0.3">
      <c r="B8" s="20" t="s">
        <v>12</v>
      </c>
      <c r="C8" s="21"/>
      <c r="D8" s="21"/>
      <c r="E8" s="21"/>
      <c r="F8" s="21"/>
      <c r="G8" s="21"/>
      <c r="H8" s="21"/>
      <c r="I8" s="21"/>
      <c r="J8" s="21"/>
      <c r="K8" s="21"/>
      <c r="L8" s="22"/>
    </row>
    <row r="9" spans="2:12" ht="51" customHeight="1" x14ac:dyDescent="0.25">
      <c r="B9" s="36" t="s">
        <v>14</v>
      </c>
      <c r="C9" s="37"/>
      <c r="D9" s="37"/>
      <c r="E9" s="37"/>
      <c r="F9" s="37"/>
      <c r="G9" s="37"/>
      <c r="H9" s="37"/>
      <c r="I9" s="37"/>
      <c r="J9" s="37"/>
      <c r="K9" s="37"/>
      <c r="L9" s="38"/>
    </row>
    <row r="10" spans="2:12" ht="33.75" customHeight="1" x14ac:dyDescent="0.25">
      <c r="B10" s="4" t="s">
        <v>16</v>
      </c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2:12" ht="15.75" customHeight="1" thickBot="1" x14ac:dyDescent="0.3">
      <c r="B11" s="7" t="s">
        <v>23</v>
      </c>
      <c r="C11" s="8"/>
      <c r="D11" s="8"/>
      <c r="E11" s="8"/>
      <c r="F11" s="8"/>
      <c r="G11" s="8"/>
      <c r="H11" s="8"/>
      <c r="I11" s="8"/>
      <c r="J11" s="8"/>
      <c r="K11" s="8"/>
      <c r="L11" s="9"/>
    </row>
    <row r="12" spans="2:12" ht="15.75" customHeight="1" thickBot="1" x14ac:dyDescent="0.3">
      <c r="B12" s="7"/>
      <c r="C12" s="8"/>
      <c r="D12" s="8"/>
      <c r="E12" s="8"/>
      <c r="F12" s="8"/>
      <c r="G12" s="8"/>
      <c r="H12" s="8"/>
      <c r="I12" s="8"/>
      <c r="J12" s="8"/>
      <c r="K12" s="8"/>
      <c r="L12" s="9"/>
    </row>
    <row r="13" spans="2:12" x14ac:dyDescent="0.25">
      <c r="B13" s="33" t="s">
        <v>15</v>
      </c>
      <c r="C13" s="34"/>
      <c r="D13" s="34"/>
      <c r="E13" s="34"/>
      <c r="F13" s="34"/>
      <c r="G13" s="34"/>
      <c r="H13" s="34"/>
      <c r="I13" s="34"/>
      <c r="J13" s="34"/>
      <c r="K13" s="34"/>
      <c r="L13" s="35"/>
    </row>
    <row r="14" spans="2:12" x14ac:dyDescent="0.25">
      <c r="B14" s="23"/>
      <c r="C14" s="24" t="s">
        <v>2</v>
      </c>
      <c r="D14" s="24" t="s">
        <v>3</v>
      </c>
      <c r="E14" s="24" t="s">
        <v>4</v>
      </c>
      <c r="F14" s="24" t="s">
        <v>5</v>
      </c>
      <c r="G14" s="24" t="s">
        <v>6</v>
      </c>
      <c r="H14" s="24" t="s">
        <v>7</v>
      </c>
      <c r="I14" s="24" t="s">
        <v>8</v>
      </c>
      <c r="J14" s="24" t="s">
        <v>9</v>
      </c>
      <c r="K14" s="24" t="s">
        <v>13</v>
      </c>
      <c r="L14" s="25"/>
    </row>
    <row r="15" spans="2:12" x14ac:dyDescent="0.25">
      <c r="B15" s="23" t="s">
        <v>17</v>
      </c>
      <c r="C15" s="10">
        <v>11.65</v>
      </c>
      <c r="D15" s="10">
        <v>11.04</v>
      </c>
      <c r="E15" s="10">
        <v>12.35</v>
      </c>
      <c r="F15" s="10">
        <v>11.98</v>
      </c>
      <c r="G15" s="10">
        <v>12.29</v>
      </c>
      <c r="H15" s="11">
        <f>AVERAGE(C15:G15)</f>
        <v>11.861999999999998</v>
      </c>
      <c r="I15" s="11">
        <f>_xlfn.STDEV.P(C15:G15)</f>
        <v>0.48080765384922902</v>
      </c>
      <c r="J15" s="12">
        <f>LOG(H$15/H15)</f>
        <v>0</v>
      </c>
      <c r="K15" s="13">
        <v>0.31</v>
      </c>
      <c r="L15" s="14"/>
    </row>
    <row r="16" spans="2:12" x14ac:dyDescent="0.25">
      <c r="B16" s="23" t="s">
        <v>19</v>
      </c>
      <c r="C16" s="10">
        <v>10.99</v>
      </c>
      <c r="D16" s="10">
        <v>11.68</v>
      </c>
      <c r="E16" s="10">
        <v>10.58</v>
      </c>
      <c r="F16" s="10">
        <v>10.93</v>
      </c>
      <c r="G16" s="10">
        <v>10.84</v>
      </c>
      <c r="H16" s="11">
        <f>AVERAGE(C16:G16)</f>
        <v>11.004</v>
      </c>
      <c r="I16" s="11">
        <f t="shared" ref="I16:I21" si="0">_xlfn.STDEV.P(C16:G16)</f>
        <v>0.3658742953529257</v>
      </c>
      <c r="J16" s="12">
        <f>LOG(H$15/H16)</f>
        <v>3.2607337979669963E-2</v>
      </c>
      <c r="K16" s="13">
        <v>0.63</v>
      </c>
      <c r="L16" s="14"/>
    </row>
    <row r="17" spans="2:12" x14ac:dyDescent="0.25">
      <c r="B17" s="23" t="s">
        <v>20</v>
      </c>
      <c r="C17" s="10">
        <v>10.56</v>
      </c>
      <c r="D17" s="10">
        <v>10.18</v>
      </c>
      <c r="E17" s="10">
        <v>9.3949999999999996</v>
      </c>
      <c r="F17" s="10">
        <v>9.8729999999999993</v>
      </c>
      <c r="G17" s="10">
        <v>9.6980000000000004</v>
      </c>
      <c r="H17" s="11">
        <f>AVERAGE(C17:G17)</f>
        <v>9.9412000000000003</v>
      </c>
      <c r="I17" s="11">
        <f t="shared" si="0"/>
        <v>0.40051736541628274</v>
      </c>
      <c r="J17" s="12">
        <f>LOG(H$15/H17)</f>
        <v>7.6719108547199183E-2</v>
      </c>
      <c r="K17" s="13">
        <v>1.25</v>
      </c>
      <c r="L17" s="14"/>
    </row>
    <row r="18" spans="2:12" x14ac:dyDescent="0.25">
      <c r="B18" s="23" t="s">
        <v>21</v>
      </c>
      <c r="C18" s="10">
        <v>9.6129999999999995</v>
      </c>
      <c r="D18" s="10">
        <v>9.5860000000000003</v>
      </c>
      <c r="E18" s="10">
        <v>9.2240000000000002</v>
      </c>
      <c r="F18" s="10">
        <v>8.1790000000000003</v>
      </c>
      <c r="G18" s="10">
        <v>8.8190000000000008</v>
      </c>
      <c r="H18" s="11">
        <f>AVERAGE(C18:G18)</f>
        <v>9.0841999999999992</v>
      </c>
      <c r="I18" s="11">
        <f t="shared" si="0"/>
        <v>0.53678576732249506</v>
      </c>
      <c r="J18" s="12">
        <f>LOG(H$15/H18)</f>
        <v>0.11587123250934749</v>
      </c>
      <c r="K18" s="13">
        <v>2.5</v>
      </c>
      <c r="L18" s="14"/>
    </row>
    <row r="19" spans="2:12" x14ac:dyDescent="0.25">
      <c r="B19" s="23" t="s">
        <v>18</v>
      </c>
      <c r="C19" s="10">
        <v>5.702</v>
      </c>
      <c r="D19" s="10">
        <v>5.2709999999999999</v>
      </c>
      <c r="E19" s="10">
        <v>5.5860000000000003</v>
      </c>
      <c r="F19" s="10">
        <v>4.7590000000000003</v>
      </c>
      <c r="G19" s="10">
        <v>4.9109999999999996</v>
      </c>
      <c r="H19" s="11">
        <f>AVERAGE(C19:G19)</f>
        <v>5.2458</v>
      </c>
      <c r="I19" s="11">
        <f t="shared" si="0"/>
        <v>0.36702991703674515</v>
      </c>
      <c r="J19" s="12">
        <f>LOG(H$15/H19)</f>
        <v>0.35434619092527986</v>
      </c>
      <c r="K19" s="13">
        <v>4</v>
      </c>
      <c r="L19" s="14"/>
    </row>
    <row r="20" spans="2:12" x14ac:dyDescent="0.25">
      <c r="B20" s="23" t="s">
        <v>22</v>
      </c>
      <c r="C20" s="10">
        <v>2.387</v>
      </c>
      <c r="D20" s="10">
        <v>1.9330000000000001</v>
      </c>
      <c r="E20" s="10">
        <v>1.766</v>
      </c>
      <c r="F20" s="10">
        <v>2.048</v>
      </c>
      <c r="G20" s="10">
        <v>2.61</v>
      </c>
      <c r="H20" s="11">
        <f t="shared" ref="H20" si="1">AVERAGE(C20:G20)</f>
        <v>2.1488</v>
      </c>
      <c r="I20" s="11">
        <f t="shared" si="0"/>
        <v>0.30747708857734474</v>
      </c>
      <c r="J20" s="12">
        <f>LOG(H$15/H20)</f>
        <v>0.74196192437267572</v>
      </c>
      <c r="K20" s="13">
        <v>5</v>
      </c>
      <c r="L20" s="14" t="s">
        <v>25</v>
      </c>
    </row>
    <row r="21" spans="2:12" ht="15.75" thickBot="1" x14ac:dyDescent="0.3">
      <c r="B21" s="26" t="s">
        <v>10</v>
      </c>
      <c r="C21" s="15">
        <v>12.73</v>
      </c>
      <c r="D21" s="15"/>
      <c r="E21" s="15"/>
      <c r="F21" s="15"/>
      <c r="G21" s="15"/>
      <c r="H21" s="16">
        <f>AVERAGE(C21:G21)</f>
        <v>12.73</v>
      </c>
      <c r="I21" s="16">
        <f t="shared" si="0"/>
        <v>0</v>
      </c>
      <c r="J21" s="17">
        <f>LOG(H$15/H21)</f>
        <v>-3.0670483956339541E-2</v>
      </c>
      <c r="K21" s="18">
        <v>0</v>
      </c>
      <c r="L21" s="19">
        <v>0.89159999999999995</v>
      </c>
    </row>
    <row r="22" spans="2:12" ht="15.75" thickBot="1" x14ac:dyDescent="0.3"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29"/>
    </row>
    <row r="23" spans="2:12" ht="63.75" customHeight="1" x14ac:dyDescent="0.25">
      <c r="B23" s="36" t="s">
        <v>24</v>
      </c>
      <c r="C23" s="37"/>
      <c r="D23" s="37"/>
      <c r="E23" s="37"/>
      <c r="F23" s="37"/>
      <c r="G23" s="37"/>
      <c r="H23" s="37"/>
      <c r="I23" s="37"/>
      <c r="J23" s="37"/>
      <c r="K23" s="37"/>
      <c r="L23" s="38"/>
    </row>
    <row r="24" spans="2:12" ht="34.5" customHeight="1" thickBot="1" x14ac:dyDescent="0.3">
      <c r="B24" s="7" t="s">
        <v>26</v>
      </c>
      <c r="C24" s="8"/>
      <c r="D24" s="8"/>
      <c r="E24" s="8"/>
      <c r="F24" s="8"/>
      <c r="G24" s="8"/>
      <c r="H24" s="8"/>
      <c r="I24" s="8"/>
      <c r="J24" s="8"/>
      <c r="K24" s="8"/>
      <c r="L24" s="9"/>
    </row>
    <row r="25" spans="2:12" x14ac:dyDescent="0.25">
      <c r="B25" s="1"/>
      <c r="C25" s="2"/>
      <c r="D25" s="2"/>
      <c r="E25" s="2"/>
      <c r="F25" s="2"/>
      <c r="G25" s="2"/>
      <c r="H25" s="2"/>
      <c r="I25" s="2"/>
      <c r="J25" s="2"/>
      <c r="K25" s="2"/>
      <c r="L25" s="3"/>
    </row>
    <row r="26" spans="2:12" x14ac:dyDescent="0.25">
      <c r="B26" s="1"/>
      <c r="C26" s="2"/>
      <c r="D26" s="2"/>
      <c r="E26" s="2"/>
      <c r="F26" s="2"/>
      <c r="G26" s="2"/>
      <c r="H26" s="2"/>
      <c r="I26" s="2"/>
      <c r="J26" s="2"/>
      <c r="K26" s="2"/>
      <c r="L26" s="3"/>
    </row>
    <row r="27" spans="2:12" x14ac:dyDescent="0.25">
      <c r="B27" s="1"/>
      <c r="C27" s="2"/>
      <c r="D27" s="2"/>
      <c r="E27" s="2"/>
      <c r="F27" s="2"/>
      <c r="G27" s="2"/>
      <c r="H27" s="2"/>
      <c r="I27" s="2"/>
      <c r="J27" s="2"/>
      <c r="K27" s="2"/>
      <c r="L27" s="3"/>
    </row>
    <row r="28" spans="2:12" x14ac:dyDescent="0.25">
      <c r="B28" s="1"/>
      <c r="C28" s="2"/>
      <c r="D28" s="2"/>
      <c r="E28" s="2"/>
      <c r="F28" s="2"/>
      <c r="G28" s="2"/>
      <c r="H28" s="2"/>
      <c r="I28" s="2"/>
      <c r="J28" s="2"/>
      <c r="K28" s="2"/>
      <c r="L28" s="3"/>
    </row>
    <row r="29" spans="2:12" x14ac:dyDescent="0.25">
      <c r="B29" s="1"/>
      <c r="C29" s="2"/>
      <c r="D29" s="2"/>
      <c r="E29" s="2"/>
      <c r="F29" s="2"/>
      <c r="G29" s="2"/>
      <c r="H29" s="2"/>
      <c r="I29" s="2"/>
      <c r="J29" s="2"/>
      <c r="K29" s="2"/>
      <c r="L29" s="3"/>
    </row>
    <row r="30" spans="2:12" x14ac:dyDescent="0.25">
      <c r="B30" s="1"/>
      <c r="C30" s="2"/>
      <c r="D30" s="2"/>
      <c r="E30" s="2"/>
      <c r="F30" s="2"/>
      <c r="G30" s="2"/>
      <c r="H30" s="2"/>
      <c r="I30" s="2"/>
      <c r="J30" s="2"/>
      <c r="K30" s="2"/>
      <c r="L30" s="3"/>
    </row>
    <row r="31" spans="2:12" x14ac:dyDescent="0.25">
      <c r="B31" s="1"/>
      <c r="C31" s="2"/>
      <c r="D31" s="2"/>
      <c r="E31" s="2"/>
      <c r="F31" s="2"/>
      <c r="G31" s="2"/>
      <c r="H31" s="2"/>
      <c r="I31" s="2"/>
      <c r="J31" s="2"/>
      <c r="K31" s="2"/>
      <c r="L31" s="3"/>
    </row>
    <row r="32" spans="2:12" x14ac:dyDescent="0.25">
      <c r="B32" s="1"/>
      <c r="C32" s="2"/>
      <c r="D32" s="2"/>
      <c r="E32" s="2"/>
      <c r="F32" s="2"/>
      <c r="G32" s="2"/>
      <c r="H32" s="2"/>
      <c r="I32" s="2"/>
      <c r="J32" s="2"/>
      <c r="K32" s="2"/>
      <c r="L32" s="3"/>
    </row>
    <row r="33" spans="2:12" x14ac:dyDescent="0.25">
      <c r="B33" s="1"/>
      <c r="C33" s="2"/>
      <c r="D33" s="2"/>
      <c r="E33" s="2"/>
      <c r="F33" s="2"/>
      <c r="G33" s="2"/>
      <c r="H33" s="2"/>
      <c r="I33" s="2"/>
      <c r="J33" s="2"/>
      <c r="K33" s="2"/>
      <c r="L33" s="3"/>
    </row>
    <row r="34" spans="2:12" x14ac:dyDescent="0.25">
      <c r="B34" s="1"/>
      <c r="C34" s="2"/>
      <c r="D34" s="2"/>
      <c r="E34" s="2"/>
      <c r="F34" s="2"/>
      <c r="G34" s="2"/>
      <c r="H34" s="2"/>
      <c r="I34" s="2"/>
      <c r="J34" s="2"/>
      <c r="K34" s="2"/>
      <c r="L34" s="3"/>
    </row>
    <row r="35" spans="2:12" x14ac:dyDescent="0.25">
      <c r="B35" s="1"/>
      <c r="C35" s="2"/>
      <c r="D35" s="2"/>
      <c r="E35" s="2"/>
      <c r="F35" s="2"/>
      <c r="G35" s="2"/>
      <c r="H35" s="2"/>
      <c r="I35" s="2"/>
      <c r="J35" s="2"/>
      <c r="K35" s="2"/>
      <c r="L35" s="3"/>
    </row>
    <row r="36" spans="2:12" x14ac:dyDescent="0.25">
      <c r="B36" s="1"/>
      <c r="C36" s="2"/>
      <c r="D36" s="2"/>
      <c r="E36" s="2"/>
      <c r="F36" s="2"/>
      <c r="G36" s="2"/>
      <c r="H36" s="2"/>
      <c r="I36" s="2"/>
      <c r="J36" s="2"/>
      <c r="K36" s="2"/>
      <c r="L36" s="3"/>
    </row>
    <row r="37" spans="2:12" x14ac:dyDescent="0.25">
      <c r="B37" s="1"/>
      <c r="C37" s="2"/>
      <c r="D37" s="2"/>
      <c r="E37" s="2"/>
      <c r="F37" s="2"/>
      <c r="G37" s="2"/>
      <c r="H37" s="2"/>
      <c r="I37" s="2"/>
      <c r="J37" s="2"/>
      <c r="K37" s="2"/>
      <c r="L37" s="3"/>
    </row>
    <row r="38" spans="2:12" x14ac:dyDescent="0.25">
      <c r="B38" s="1"/>
      <c r="C38" s="2"/>
      <c r="D38" s="2"/>
      <c r="E38" s="2"/>
      <c r="F38" s="2"/>
      <c r="G38" s="2"/>
      <c r="H38" s="2"/>
      <c r="I38" s="2"/>
      <c r="J38" s="2"/>
      <c r="K38" s="2"/>
      <c r="L38" s="3"/>
    </row>
    <row r="39" spans="2:12" ht="15.75" thickBot="1" x14ac:dyDescent="0.3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2"/>
    </row>
    <row r="40" spans="2:12" x14ac:dyDescent="0.25">
      <c r="B40" s="20" t="s">
        <v>31</v>
      </c>
      <c r="C40" s="21"/>
      <c r="D40" s="21"/>
      <c r="E40" s="21"/>
      <c r="F40" s="21"/>
      <c r="G40" s="21"/>
      <c r="H40" s="21"/>
      <c r="I40" s="21"/>
      <c r="J40" s="21"/>
      <c r="K40" s="21"/>
      <c r="L40" s="22"/>
    </row>
    <row r="41" spans="2:12" ht="47.25" customHeight="1" x14ac:dyDescent="0.25">
      <c r="B41" s="4" t="s">
        <v>27</v>
      </c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2:12" x14ac:dyDescent="0.25">
      <c r="B42" s="1"/>
      <c r="C42" s="2"/>
      <c r="D42" s="2"/>
      <c r="E42" s="2"/>
      <c r="F42" s="2"/>
      <c r="G42" s="2"/>
      <c r="H42" s="2"/>
      <c r="I42" s="2"/>
      <c r="J42" s="2"/>
      <c r="K42" s="2"/>
      <c r="L42" s="3"/>
    </row>
    <row r="43" spans="2:12" ht="33" customHeight="1" x14ac:dyDescent="0.25">
      <c r="B43" s="4" t="s">
        <v>28</v>
      </c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2:12" x14ac:dyDescent="0.25">
      <c r="B44" s="1" t="s">
        <v>29</v>
      </c>
      <c r="C44" s="2"/>
      <c r="D44" s="2"/>
      <c r="E44" s="2"/>
      <c r="F44" s="2"/>
      <c r="G44" s="2"/>
      <c r="H44" s="2"/>
      <c r="I44" s="2"/>
      <c r="J44" s="2"/>
      <c r="K44" s="2"/>
      <c r="L44" s="3"/>
    </row>
    <row r="45" spans="2:12" ht="15.75" thickBot="1" x14ac:dyDescent="0.3">
      <c r="B45" s="39" t="s">
        <v>30</v>
      </c>
      <c r="C45" s="40"/>
      <c r="D45" s="40"/>
      <c r="E45" s="40"/>
      <c r="F45" s="40"/>
      <c r="G45" s="40"/>
      <c r="H45" s="40"/>
      <c r="I45" s="40"/>
      <c r="J45" s="40"/>
      <c r="K45" s="40"/>
      <c r="L45" s="41"/>
    </row>
  </sheetData>
  <mergeCells count="20">
    <mergeCell ref="B43:L43"/>
    <mergeCell ref="B44:L44"/>
    <mergeCell ref="B45:L45"/>
    <mergeCell ref="B42:L42"/>
    <mergeCell ref="B22:L22"/>
    <mergeCell ref="B23:L23"/>
    <mergeCell ref="B24:L24"/>
    <mergeCell ref="B41:L41"/>
    <mergeCell ref="B40:L40"/>
    <mergeCell ref="B25:L39"/>
    <mergeCell ref="B8:L8"/>
    <mergeCell ref="B9:L9"/>
    <mergeCell ref="B10:L10"/>
    <mergeCell ref="B13:L13"/>
    <mergeCell ref="B11:L11"/>
    <mergeCell ref="B12:L12"/>
    <mergeCell ref="B2:L2"/>
    <mergeCell ref="B3:L3"/>
    <mergeCell ref="B4:L4"/>
    <mergeCell ref="B5:L5"/>
  </mergeCells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Fionn Ferreira;Glic</dc:creator>
  <cp:lastModifiedBy>Fionn Ferreira</cp:lastModifiedBy>
  <dcterms:created xsi:type="dcterms:W3CDTF">2021-06-27T09:44:20Z</dcterms:created>
  <dcterms:modified xsi:type="dcterms:W3CDTF">2021-06-27T12:24:35Z</dcterms:modified>
</cp:coreProperties>
</file>