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Tara/Desktop/Skyward/Spreadsheets/Budget Spreadsheet V2/"/>
    </mc:Choice>
  </mc:AlternateContent>
  <xr:revisionPtr revIDLastSave="0" documentId="13_ncr:1_{CE65CB8A-3036-8747-9DE8-B4819624C077}" xr6:coauthVersionLast="47" xr6:coauthVersionMax="47" xr10:uidLastSave="{00000000-0000-0000-0000-000000000000}"/>
  <bookViews>
    <workbookView xWindow="0" yWindow="500" windowWidth="25580" windowHeight="15500" xr2:uid="{00000000-000D-0000-FFFF-FFFF00000000}"/>
  </bookViews>
  <sheets>
    <sheet name="Instructions" sheetId="1" r:id="rId1"/>
    <sheet name="Budget Setup" sheetId="2" r:id="rId2"/>
    <sheet name="Transaction Log" sheetId="3" r:id="rId3"/>
    <sheet name="Dashboard" sheetId="4" r:id="rId4"/>
  </sheets>
  <definedNames>
    <definedName name="NamedRange1">'Budget Setup'!$E$7:$E$18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4" l="1"/>
  <c r="I33" i="4"/>
  <c r="H33" i="4"/>
  <c r="D33" i="4"/>
  <c r="C33" i="4"/>
  <c r="I32" i="4"/>
  <c r="H32" i="4"/>
  <c r="D32" i="4"/>
  <c r="C32" i="4"/>
  <c r="I31" i="4"/>
  <c r="H31" i="4"/>
  <c r="D31" i="4"/>
  <c r="C31" i="4"/>
  <c r="I30" i="4"/>
  <c r="H30" i="4"/>
  <c r="D30" i="4"/>
  <c r="C30" i="4"/>
  <c r="I29" i="4"/>
  <c r="H29" i="4"/>
  <c r="D29" i="4"/>
  <c r="C29" i="4"/>
  <c r="I28" i="4"/>
  <c r="H28" i="4"/>
  <c r="D28" i="4"/>
  <c r="C28" i="4"/>
  <c r="I27" i="4"/>
  <c r="H27" i="4"/>
  <c r="D27" i="4"/>
  <c r="C27" i="4"/>
  <c r="H84" i="3"/>
  <c r="E33" i="4" s="1"/>
  <c r="F84" i="3"/>
  <c r="J33" i="4" s="1"/>
  <c r="D84" i="3"/>
  <c r="E44" i="4" s="1"/>
  <c r="H83" i="3"/>
  <c r="E32" i="4" s="1"/>
  <c r="F83" i="3"/>
  <c r="J32" i="4" s="1"/>
  <c r="L32" i="4" s="1"/>
  <c r="D83" i="3"/>
  <c r="E43" i="4" s="1"/>
  <c r="H82" i="3"/>
  <c r="E31" i="4" s="1"/>
  <c r="F82" i="3"/>
  <c r="J31" i="4" s="1"/>
  <c r="D82" i="3"/>
  <c r="E42" i="4" s="1"/>
  <c r="H81" i="3"/>
  <c r="E30" i="4" s="1"/>
  <c r="F81" i="3"/>
  <c r="J30" i="4" s="1"/>
  <c r="D81" i="3"/>
  <c r="E41" i="4" s="1"/>
  <c r="H80" i="3"/>
  <c r="E29" i="4" s="1"/>
  <c r="F80" i="3"/>
  <c r="J29" i="4" s="1"/>
  <c r="L29" i="4" s="1"/>
  <c r="D80" i="3"/>
  <c r="E40" i="4" s="1"/>
  <c r="H79" i="3"/>
  <c r="E28" i="4" s="1"/>
  <c r="F79" i="3"/>
  <c r="J28" i="4" s="1"/>
  <c r="L28" i="4" s="1"/>
  <c r="D79" i="3"/>
  <c r="E39" i="4" s="1"/>
  <c r="H78" i="3"/>
  <c r="E27" i="4" s="1"/>
  <c r="F78" i="3"/>
  <c r="J27" i="4" s="1"/>
  <c r="D78" i="3"/>
  <c r="E38" i="4" s="1"/>
  <c r="K73" i="3"/>
  <c r="F73" i="3"/>
  <c r="H21" i="3"/>
  <c r="B21" i="3"/>
  <c r="C66" i="2"/>
  <c r="C65" i="2"/>
  <c r="C64" i="2"/>
  <c r="C63" i="2"/>
  <c r="C62" i="2"/>
  <c r="C61" i="2"/>
  <c r="C60" i="2"/>
  <c r="C59" i="2"/>
  <c r="C44" i="4" s="1"/>
  <c r="C58" i="2"/>
  <c r="C43" i="4" s="1"/>
  <c r="C57" i="2"/>
  <c r="C42" i="4" s="1"/>
  <c r="C56" i="2"/>
  <c r="C41" i="4" s="1"/>
  <c r="C55" i="2"/>
  <c r="C40" i="4" s="1"/>
  <c r="C54" i="2"/>
  <c r="C39" i="4" s="1"/>
  <c r="C53" i="2"/>
  <c r="C38" i="4" s="1"/>
  <c r="M49" i="2"/>
  <c r="D44" i="4" s="1"/>
  <c r="J49" i="2"/>
  <c r="D43" i="4" s="1"/>
  <c r="G49" i="2"/>
  <c r="D42" i="4" s="1"/>
  <c r="F42" i="4" s="1"/>
  <c r="D49" i="2"/>
  <c r="D41" i="4" s="1"/>
  <c r="R43" i="2"/>
  <c r="J34" i="2"/>
  <c r="D40" i="4" s="1"/>
  <c r="G34" i="2"/>
  <c r="D39" i="4" s="1"/>
  <c r="F39" i="4" s="1"/>
  <c r="D34" i="2"/>
  <c r="D38" i="4" s="1"/>
  <c r="R30" i="2"/>
  <c r="L33" i="4" l="1"/>
  <c r="L31" i="4"/>
  <c r="F38" i="4"/>
  <c r="F41" i="4"/>
  <c r="E34" i="4"/>
  <c r="M42" i="4" s="1"/>
  <c r="F28" i="4"/>
  <c r="F29" i="4"/>
  <c r="F30" i="4"/>
  <c r="F32" i="4"/>
  <c r="F33" i="4"/>
  <c r="L30" i="4"/>
  <c r="Q48" i="2"/>
  <c r="H38" i="4"/>
  <c r="K38" i="4"/>
  <c r="H42" i="4"/>
  <c r="K42" i="4"/>
  <c r="I40" i="4"/>
  <c r="I44" i="4"/>
  <c r="F27" i="4"/>
  <c r="F31" i="4"/>
  <c r="H39" i="4"/>
  <c r="K39" i="4"/>
  <c r="H43" i="4"/>
  <c r="K43" i="4"/>
  <c r="I39" i="4"/>
  <c r="I43" i="4"/>
  <c r="F40" i="4"/>
  <c r="F43" i="4"/>
  <c r="H40" i="4"/>
  <c r="K40" i="4"/>
  <c r="H44" i="4"/>
  <c r="K44" i="4"/>
  <c r="I38" i="4"/>
  <c r="E45" i="4"/>
  <c r="I42" i="4"/>
  <c r="F44" i="4"/>
  <c r="H41" i="4"/>
  <c r="K41" i="4"/>
  <c r="J34" i="4"/>
  <c r="L27" i="4"/>
  <c r="I41" i="4"/>
  <c r="M22" i="4"/>
  <c r="M41" i="4" l="1"/>
  <c r="I37" i="4"/>
  <c r="M39" i="4"/>
  <c r="M44" i="4"/>
  <c r="M40" i="4"/>
  <c r="M38" i="4"/>
  <c r="F20" i="4"/>
  <c r="M43" i="4"/>
  <c r="M20" i="4"/>
  <c r="I45" i="4"/>
  <c r="F22" i="4" l="1"/>
</calcChain>
</file>

<file path=xl/sharedStrings.xml><?xml version="1.0" encoding="utf-8"?>
<sst xmlns="http://schemas.openxmlformats.org/spreadsheetml/2006/main" count="214" uniqueCount="116">
  <si>
    <t>Instructions</t>
  </si>
  <si>
    <t>Read This Before Starting!</t>
  </si>
  <si>
    <r>
      <rPr>
        <sz val="16"/>
        <color rgb="FF353535"/>
        <rFont val="DM Sans"/>
      </rPr>
      <t xml:space="preserve">1. Go to </t>
    </r>
    <r>
      <rPr>
        <b/>
        <sz val="16"/>
        <color rgb="FF353535"/>
        <rFont val="DM Sans"/>
      </rPr>
      <t>Budget Setup</t>
    </r>
    <r>
      <rPr>
        <sz val="16"/>
        <color rgb="FF353535"/>
        <rFont val="DM Sans"/>
      </rPr>
      <t xml:space="preserve"> and</t>
    </r>
  </si>
  <si>
    <t>2. Select the month at the top of the page</t>
  </si>
  <si>
    <t>3. Input your monthly budget/goal for each category. You can add your own categories to each card!</t>
  </si>
  <si>
    <r>
      <rPr>
        <sz val="16"/>
        <color rgb="FF353535"/>
        <rFont val="DM Sans"/>
      </rPr>
      <t xml:space="preserve">4. Go to the </t>
    </r>
    <r>
      <rPr>
        <b/>
        <sz val="16"/>
        <color rgb="FF353535"/>
        <rFont val="DM Sans"/>
      </rPr>
      <t>Transaction Log</t>
    </r>
    <r>
      <rPr>
        <sz val="16"/>
        <color rgb="FF353535"/>
        <rFont val="DM Sans"/>
      </rPr>
      <t xml:space="preserve"> sheet</t>
    </r>
  </si>
  <si>
    <t>5. Each time you get paid, or spend money, input the transaction in the appropriate table. Use the second column to pick the category for each transaction.</t>
  </si>
  <si>
    <r>
      <rPr>
        <sz val="16"/>
        <color rgb="FF353535"/>
        <rFont val="DM Sans"/>
      </rPr>
      <t xml:space="preserve">6. Go to the </t>
    </r>
    <r>
      <rPr>
        <b/>
        <sz val="16"/>
        <color rgb="FF353535"/>
        <rFont val="DM Sans"/>
      </rPr>
      <t>Dashboard</t>
    </r>
    <r>
      <rPr>
        <sz val="16"/>
        <color rgb="FF353535"/>
        <rFont val="DM Sans"/>
      </rPr>
      <t xml:space="preserve"> sheet to see a summary of your month at a glance!</t>
    </r>
  </si>
  <si>
    <t>Note:</t>
  </si>
  <si>
    <t>You cannot make changes to many of the cells in this document; this is to keep the formulas used throughout the document working correctly.</t>
  </si>
  <si>
    <t>If it's editable, feel free to customize it!</t>
  </si>
  <si>
    <t>Budget Setup</t>
  </si>
  <si>
    <t>BUDGET FOR</t>
  </si>
  <si>
    <t>September</t>
  </si>
  <si>
    <t>Use this sheet to record all your income and expense transactions during the month.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</si>
  <si>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</si>
  <si>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</si>
  <si>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</si>
  <si>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</si>
  <si>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</si>
  <si>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</si>
  <si>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</si>
  <si>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</si>
  <si>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</si>
  <si>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</si>
  <si>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</si>
  <si>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</si>
  <si>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Expenses</t>
  </si>
  <si>
    <t>Income</t>
  </si>
  <si>
    <t>Bills</t>
  </si>
  <si>
    <t>Household</t>
  </si>
  <si>
    <t>Food</t>
  </si>
  <si>
    <t>Other Expenses</t>
  </si>
  <si>
    <t>Category</t>
  </si>
  <si>
    <t>Budget</t>
  </si>
  <si>
    <t>Paychecks</t>
  </si>
  <si>
    <t>Internet</t>
  </si>
  <si>
    <t>Rent</t>
  </si>
  <si>
    <t>Groceries</t>
  </si>
  <si>
    <t>Debt Payments</t>
  </si>
  <si>
    <t>Salary</t>
  </si>
  <si>
    <t>Phone</t>
  </si>
  <si>
    <t>Mortgage</t>
  </si>
  <si>
    <t>Dining Out</t>
  </si>
  <si>
    <t>Beauty</t>
  </si>
  <si>
    <t>Side income</t>
  </si>
  <si>
    <t>Utilities</t>
  </si>
  <si>
    <t>Home Insurance</t>
  </si>
  <si>
    <t>Apparel</t>
  </si>
  <si>
    <t>Rental income</t>
  </si>
  <si>
    <t>Home Tax</t>
  </si>
  <si>
    <t>Leisure &amp; Social</t>
  </si>
  <si>
    <t>Allowances</t>
  </si>
  <si>
    <t>Pets</t>
  </si>
  <si>
    <t>Dividends</t>
  </si>
  <si>
    <t>Gifts</t>
  </si>
  <si>
    <t>Other</t>
  </si>
  <si>
    <t>Expected Income</t>
  </si>
  <si>
    <t>Savings &amp; Investments</t>
  </si>
  <si>
    <t>Expected Total</t>
  </si>
  <si>
    <t>Transportation</t>
  </si>
  <si>
    <t>Health</t>
  </si>
  <si>
    <t>Subscriptions</t>
  </si>
  <si>
    <t>Emergency Fund</t>
  </si>
  <si>
    <t>Wealth Accumulation</t>
  </si>
  <si>
    <t>Gas</t>
  </si>
  <si>
    <t>Gym</t>
  </si>
  <si>
    <t>#1</t>
  </si>
  <si>
    <t>Education</t>
  </si>
  <si>
    <t>Public Transport</t>
  </si>
  <si>
    <t>Prescriptions</t>
  </si>
  <si>
    <t>#2</t>
  </si>
  <si>
    <t>Retirement</t>
  </si>
  <si>
    <t>Car Payments</t>
  </si>
  <si>
    <t>Health Insurance</t>
  </si>
  <si>
    <t>#3</t>
  </si>
  <si>
    <t>Other #1</t>
  </si>
  <si>
    <t>Car Insurance</t>
  </si>
  <si>
    <t>Treatments</t>
  </si>
  <si>
    <t>Other #2</t>
  </si>
  <si>
    <t>Other #3</t>
  </si>
  <si>
    <t>Expected Savings</t>
  </si>
  <si>
    <t>Expected Cash Flow</t>
  </si>
  <si>
    <t>Expenses Categories</t>
  </si>
  <si>
    <t>Transaction Log</t>
  </si>
  <si>
    <t>Total Income</t>
  </si>
  <si>
    <t>Total Expenses</t>
  </si>
  <si>
    <t>Income Tracker</t>
  </si>
  <si>
    <t>Date</t>
  </si>
  <si>
    <t>Description</t>
  </si>
  <si>
    <t>Amount</t>
  </si>
  <si>
    <t>Sum Per Category</t>
  </si>
  <si>
    <t>Dashboard</t>
  </si>
  <si>
    <t>(click to jump to page)</t>
  </si>
  <si>
    <t>Left to Spend</t>
  </si>
  <si>
    <t>Left to Budget</t>
  </si>
  <si>
    <t>Income Summary</t>
  </si>
  <si>
    <t>Savings &amp; Investments Summary</t>
  </si>
  <si>
    <t xml:space="preserve">Spending Breakdown </t>
  </si>
  <si>
    <t>Actual</t>
  </si>
  <si>
    <t>Difference</t>
  </si>
  <si>
    <t>Total</t>
  </si>
  <si>
    <t>Expenses Summary</t>
  </si>
  <si>
    <t>Cash Flow Summary</t>
  </si>
  <si>
    <t>% of income</t>
  </si>
  <si>
    <t>Budget vs. Actual</t>
  </si>
  <si>
    <t>Left to spend</t>
  </si>
  <si>
    <t>%</t>
  </si>
  <si>
    <t>Net Cash Flow</t>
  </si>
  <si>
    <t>A summary of your income, expenses and savings for the month, all in one sheet.</t>
  </si>
  <si>
    <t>Use this sheet to determine your budget for this month's expenses, income, and savings. Customize the categories and add more if needed.</t>
  </si>
  <si>
    <t xml:space="preserve">7. Fill out a new copy of this spreadsheet every month </t>
  </si>
  <si>
    <t>8. Feel free to delete this sheet once you get a hang of using the document</t>
  </si>
  <si>
    <t>Expenses &amp; Savings Tracker</t>
  </si>
  <si>
    <t>Side Income</t>
  </si>
  <si>
    <t>Rental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</si>
</sst>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\$* #,##0.00_);_(\-\$* #,##0.00;_(\$* &quot;-&quot;??_);_(@_)"/>
    <numFmt numFmtId="165" formatCode="&quot;$&quot;#,##0.00"/>
    <numFmt numFmtId="166" formatCode="dd&quot; &quot;mmm&quot; &quot;yyyy"/>
    <numFmt numFmtId="167" formatCode="&quot;$&quot;#,##0"/>
    <numFmt numFmtId="168" formatCode="_(\$* #,##0.00_);_(\$* #,##0.00;_(\$* &quot;-&quot;??_);_(@_)"/>
    <numFmt numFmtId="169" formatCode="_-[$$-1009]* #,##0.00_-;\-[$$-1009]* #,##0.00_-;_-[$$-1009]* &quot;-&quot;??_-;_-@_-"/>
    <numFmt numFmtId="170" formatCode="dd\ mmm\ yyyy"/>
  </numFmts>
  <fonts count="25">
    <font>
      <sz val="10"/>
      <color rgb="FF000000"/>
      <name val="Calibri"/>
      <scheme val="minor"/>
    </font>
    <font>
      <sz val="12"/>
      <color rgb="FF353535"/>
      <name val="DM Sans"/>
    </font>
    <font>
      <sz val="12"/>
      <color rgb="FF000000"/>
      <name val="DM Sans"/>
    </font>
    <font>
      <sz val="10"/>
      <color theme="1"/>
      <name val="DM Sans"/>
    </font>
    <font>
      <b/>
      <sz val="35"/>
      <color rgb="FF353535"/>
      <name val="DM Sans"/>
    </font>
    <font>
      <sz val="35"/>
      <color rgb="FF353535"/>
      <name val="DM Sans"/>
    </font>
    <font>
      <sz val="15"/>
      <color rgb="FF353535"/>
      <name val="DM Sans"/>
    </font>
    <font>
      <b/>
      <sz val="25"/>
      <color rgb="FF353535"/>
      <name val="DM Sans"/>
    </font>
    <font>
      <sz val="10"/>
      <color theme="1"/>
      <name val="Calibri"/>
      <family val="2"/>
      <scheme val="minor"/>
    </font>
    <font>
      <sz val="16"/>
      <color rgb="FF353535"/>
      <name val="DM Sans"/>
    </font>
    <font>
      <b/>
      <sz val="14"/>
      <color rgb="FF353535"/>
      <name val="DM Sans"/>
    </font>
    <font>
      <b/>
      <sz val="14"/>
      <color rgb="FF2073A5"/>
      <name val="DM Sans"/>
    </font>
    <font>
      <b/>
      <sz val="14"/>
      <color rgb="FF254F75"/>
      <name val="DM Sans"/>
    </font>
    <font>
      <b/>
      <sz val="16"/>
      <color rgb="FF353535"/>
      <name val="DM Sans"/>
    </font>
    <font>
      <b/>
      <sz val="16"/>
      <color rgb="FF2073A5"/>
      <name val="DM Sans"/>
    </font>
    <font>
      <b/>
      <sz val="16"/>
      <color rgb="FF254F75"/>
      <name val="DM Sans"/>
    </font>
    <font>
      <b/>
      <sz val="15"/>
      <color rgb="FF353535"/>
      <name val="DM Sans"/>
    </font>
    <font>
      <b/>
      <sz val="20"/>
      <color rgb="FF353535"/>
      <name val="DM Sans"/>
    </font>
    <font>
      <sz val="10"/>
      <name val="Calibri"/>
      <family val="2"/>
    </font>
    <font>
      <b/>
      <sz val="12"/>
      <color rgb="FF353535"/>
      <name val="DM Sans"/>
    </font>
    <font>
      <sz val="23"/>
      <color rgb="FF353535"/>
      <name val="DM Sans"/>
    </font>
    <font>
      <u/>
      <sz val="10"/>
      <color theme="10"/>
      <name val="Calibri"/>
      <family val="2"/>
      <scheme val="minor"/>
    </font>
    <font>
      <sz val="23"/>
      <color theme="10"/>
      <name val="DM Sans Bold"/>
    </font>
    <font>
      <b/>
      <sz val="23"/>
      <color theme="10"/>
      <name val="DM Sans Medium"/>
    </font>
    <font>
      <sz val="12"/>
      <color rgb="FF353535"/>
      <name val="DM Sans Regula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8F8F8"/>
        <bgColor rgb="FFF8F8F8"/>
      </patternFill>
    </fill>
    <fill>
      <patternFill patternType="solid">
        <fgColor rgb="FFD1E8F3"/>
        <bgColor rgb="FFD1E8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F3E8A8"/>
        <bgColor rgb="FFF3E8A8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/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6D6D6"/>
      </left>
      <right/>
      <top style="medium">
        <color rgb="FFD6D6D6"/>
      </top>
      <bottom/>
      <diagonal/>
    </border>
    <border>
      <left/>
      <right/>
      <top style="medium">
        <color rgb="FFD6D6D6"/>
      </top>
      <bottom/>
      <diagonal/>
    </border>
    <border>
      <left/>
      <right style="medium">
        <color rgb="FFD6D6D6"/>
      </right>
      <top style="medium">
        <color rgb="FFD6D6D6"/>
      </top>
      <bottom/>
      <diagonal/>
    </border>
    <border>
      <left style="medium">
        <color rgb="FFD6D6D6"/>
      </left>
      <right/>
      <top/>
      <bottom/>
      <diagonal/>
    </border>
    <border>
      <left/>
      <right style="medium">
        <color rgb="FFD6D6D6"/>
      </right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6D6D6"/>
      </left>
      <right style="thin">
        <color rgb="FFD6D6D6"/>
      </right>
      <top/>
      <bottom style="thin">
        <color rgb="FFD6D6D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6D6D6"/>
      </left>
      <right style="thin">
        <color rgb="FFD6D6D6"/>
      </right>
      <top style="thin">
        <color rgb="FFD6D6D6"/>
      </top>
      <bottom style="thin">
        <color rgb="FFD6D6D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B7B7B7"/>
      </bottom>
      <diagonal/>
    </border>
    <border>
      <left style="thin">
        <color rgb="FFD6D6D6"/>
      </left>
      <right style="thin">
        <color rgb="FFD6D6D6"/>
      </right>
      <top style="thin">
        <color rgb="FFD6D6D6"/>
      </top>
      <bottom style="medium">
        <color rgb="FFB7B7B7"/>
      </bottom>
      <diagonal/>
    </border>
    <border>
      <left style="medium">
        <color rgb="FFD6D6D6"/>
      </left>
      <right/>
      <top/>
      <bottom style="medium">
        <color rgb="FFD6D6D6"/>
      </bottom>
      <diagonal/>
    </border>
    <border>
      <left/>
      <right/>
      <top/>
      <bottom style="medium">
        <color rgb="FFD6D6D6"/>
      </bottom>
      <diagonal/>
    </border>
    <border>
      <left/>
      <right style="medium">
        <color rgb="FFD6D6D6"/>
      </right>
      <top/>
      <bottom style="medium">
        <color rgb="FFD6D6D6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thin">
        <color rgb="FFD9D9D9"/>
      </left>
      <right/>
      <top style="thin">
        <color rgb="FFD9D9D9"/>
      </top>
      <bottom style="medium">
        <color rgb="FFB7B7B7"/>
      </bottom>
      <diagonal/>
    </border>
    <border>
      <left/>
      <right style="thin">
        <color rgb="FFD9D9D9"/>
      </right>
      <top style="thin">
        <color rgb="FFD9D9D9"/>
      </top>
      <bottom style="medium">
        <color rgb="FFB7B7B7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2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1" fillId="0" borderId="0" xfId="0" applyFont="1" applyAlignment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8" fillId="2" borderId="2" xfId="0" applyFont="1" applyFill="1" applyBorder="1"/>
    <xf numFmtId="0" fontId="1" fillId="2" borderId="2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9" fillId="0" borderId="0" xfId="0" applyFont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/>
    <xf numFmtId="0" fontId="3" fillId="2" borderId="5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0" applyFont="1" applyFill="1"/>
    <xf numFmtId="0" fontId="1" fillId="2" borderId="4" xfId="0" applyFont="1" applyFill="1" applyBorder="1" applyAlignment="1"/>
    <xf numFmtId="0" fontId="7" fillId="2" borderId="0" xfId="0" applyFont="1" applyFill="1" applyAlignment="1"/>
    <xf numFmtId="0" fontId="10" fillId="0" borderId="0" xfId="0" applyFont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0" borderId="0" xfId="0" applyFont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2" fillId="0" borderId="0" xfId="0" applyFont="1" applyAlignment="1"/>
    <xf numFmtId="0" fontId="2" fillId="2" borderId="4" xfId="0" applyFont="1" applyFill="1" applyBorder="1" applyAlignment="1"/>
    <xf numFmtId="0" fontId="2" fillId="2" borderId="0" xfId="0" applyFont="1" applyFill="1" applyAlignment="1"/>
    <xf numFmtId="0" fontId="3" fillId="2" borderId="4" xfId="0" applyFont="1" applyFill="1" applyBorder="1"/>
    <xf numFmtId="0" fontId="6" fillId="2" borderId="0" xfId="0" applyFont="1" applyFill="1" applyAlignment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1" fillId="3" borderId="0" xfId="0" applyNumberFormat="1" applyFont="1" applyFill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9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164" fontId="1" fillId="3" borderId="5" xfId="0" applyNumberFormat="1" applyFont="1" applyFill="1" applyBorder="1" applyAlignment="1">
      <alignment vertical="center"/>
    </xf>
    <xf numFmtId="0" fontId="19" fillId="5" borderId="1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164" fontId="1" fillId="3" borderId="0" xfId="0" applyNumberFormat="1" applyFont="1" applyFill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64" fontId="1" fillId="6" borderId="18" xfId="0" applyNumberFormat="1" applyFont="1" applyFill="1" applyBorder="1" applyAlignment="1">
      <alignment vertical="center"/>
    </xf>
    <xf numFmtId="164" fontId="19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" fillId="2" borderId="18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67" fontId="6" fillId="3" borderId="28" xfId="0" applyNumberFormat="1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3" borderId="27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8" fontId="19" fillId="6" borderId="18" xfId="0" applyNumberFormat="1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164" fontId="1" fillId="6" borderId="20" xfId="0" applyNumberFormat="1" applyFont="1" applyFill="1" applyBorder="1" applyAlignment="1">
      <alignment vertical="center"/>
    </xf>
    <xf numFmtId="168" fontId="19" fillId="6" borderId="20" xfId="0" applyNumberFormat="1" applyFont="1" applyFill="1" applyBorder="1" applyAlignment="1">
      <alignment horizontal="left" vertical="center"/>
    </xf>
    <xf numFmtId="0" fontId="19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center" vertical="center"/>
    </xf>
    <xf numFmtId="0" fontId="19" fillId="4" borderId="14" xfId="0" applyFont="1" applyFill="1" applyBorder="1" applyAlignment="1">
      <alignment horizontal="left" vertical="center"/>
    </xf>
    <xf numFmtId="164" fontId="19" fillId="4" borderId="15" xfId="0" applyNumberFormat="1" applyFont="1" applyFill="1" applyBorder="1" applyAlignment="1">
      <alignment vertical="center"/>
    </xf>
    <xf numFmtId="164" fontId="19" fillId="6" borderId="18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left" vertical="center"/>
    </xf>
    <xf numFmtId="0" fontId="19" fillId="5" borderId="15" xfId="0" applyFont="1" applyFill="1" applyBorder="1" applyAlignment="1">
      <alignment horizontal="left" vertical="center"/>
    </xf>
    <xf numFmtId="10" fontId="1" fillId="6" borderId="15" xfId="0" applyNumberFormat="1" applyFont="1" applyFill="1" applyBorder="1" applyAlignment="1">
      <alignment vertical="center"/>
    </xf>
    <xf numFmtId="0" fontId="19" fillId="5" borderId="15" xfId="0" applyFont="1" applyFill="1" applyBorder="1" applyAlignment="1">
      <alignment horizontal="left" vertical="center"/>
    </xf>
    <xf numFmtId="164" fontId="19" fillId="6" borderId="20" xfId="0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 applyProtection="1">
      <alignment horizontal="left" vertical="center"/>
      <protection locked="0"/>
    </xf>
    <xf numFmtId="164" fontId="1" fillId="6" borderId="16" xfId="0" applyNumberFormat="1" applyFont="1" applyFill="1" applyBorder="1" applyAlignment="1" applyProtection="1">
      <alignment vertical="center"/>
      <protection locked="0"/>
    </xf>
    <xf numFmtId="0" fontId="19" fillId="5" borderId="18" xfId="0" applyFont="1" applyFill="1" applyBorder="1" applyAlignment="1" applyProtection="1">
      <alignment horizontal="left" vertical="center"/>
      <protection locked="0"/>
    </xf>
    <xf numFmtId="164" fontId="1" fillId="6" borderId="18" xfId="0" applyNumberFormat="1" applyFont="1" applyFill="1" applyBorder="1" applyAlignment="1" applyProtection="1">
      <alignment vertical="center"/>
      <protection locked="0"/>
    </xf>
    <xf numFmtId="0" fontId="19" fillId="5" borderId="20" xfId="0" applyFont="1" applyFill="1" applyBorder="1" applyAlignment="1" applyProtection="1">
      <alignment horizontal="left" vertical="center"/>
      <protection locked="0"/>
    </xf>
    <xf numFmtId="164" fontId="1" fillId="6" borderId="20" xfId="0" applyNumberFormat="1" applyFont="1" applyFill="1" applyBorder="1" applyAlignment="1" applyProtection="1">
      <alignment vertical="center"/>
      <protection locked="0"/>
    </xf>
    <xf numFmtId="0" fontId="19" fillId="5" borderId="17" xfId="0" applyFont="1" applyFill="1" applyBorder="1" applyAlignment="1" applyProtection="1">
      <alignment horizontal="left" vertical="center"/>
      <protection locked="0"/>
    </xf>
    <xf numFmtId="164" fontId="1" fillId="6" borderId="17" xfId="0" applyNumberFormat="1" applyFont="1" applyFill="1" applyBorder="1" applyAlignment="1" applyProtection="1">
      <alignment vertical="center"/>
      <protection locked="0"/>
    </xf>
    <xf numFmtId="0" fontId="19" fillId="5" borderId="19" xfId="0" applyFont="1" applyFill="1" applyBorder="1" applyAlignment="1" applyProtection="1">
      <alignment horizontal="left" vertical="center"/>
      <protection locked="0"/>
    </xf>
    <xf numFmtId="164" fontId="1" fillId="6" borderId="19" xfId="0" applyNumberFormat="1" applyFont="1" applyFill="1" applyBorder="1" applyAlignment="1" applyProtection="1">
      <alignment vertical="center"/>
      <protection locked="0"/>
    </xf>
    <xf numFmtId="0" fontId="19" fillId="5" borderId="21" xfId="0" applyFont="1" applyFill="1" applyBorder="1" applyAlignment="1" applyProtection="1">
      <alignment horizontal="left" vertical="center"/>
      <protection locked="0"/>
    </xf>
    <xf numFmtId="164" fontId="1" fillId="6" borderId="21" xfId="0" applyNumberFormat="1" applyFont="1" applyFill="1" applyBorder="1" applyAlignment="1" applyProtection="1">
      <alignment vertical="center"/>
      <protection locked="0"/>
    </xf>
    <xf numFmtId="164" fontId="1" fillId="6" borderId="18" xfId="0" applyNumberFormat="1" applyFont="1" applyFill="1" applyBorder="1" applyAlignment="1" applyProtection="1">
      <alignment horizontal="left" vertical="center"/>
      <protection locked="0"/>
    </xf>
    <xf numFmtId="164" fontId="1" fillId="6" borderId="2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6" fontId="1" fillId="6" borderId="18" xfId="0" applyNumberFormat="1" applyFont="1" applyFill="1" applyBorder="1" applyAlignment="1" applyProtection="1">
      <alignment horizontal="center" vertical="center"/>
      <protection locked="0"/>
    </xf>
    <xf numFmtId="0" fontId="1" fillId="6" borderId="18" xfId="0" applyFont="1" applyFill="1" applyBorder="1" applyAlignment="1" applyProtection="1">
      <alignment horizontal="left" vertical="center"/>
      <protection locked="0"/>
    </xf>
    <xf numFmtId="166" fontId="1" fillId="6" borderId="20" xfId="0" applyNumberFormat="1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left" vertical="center"/>
      <protection locked="0"/>
    </xf>
    <xf numFmtId="170" fontId="24" fillId="9" borderId="33" xfId="0" applyNumberFormat="1" applyFont="1" applyFill="1" applyBorder="1" applyAlignment="1" applyProtection="1">
      <alignment horizontal="center" vertical="center"/>
      <protection locked="0"/>
    </xf>
    <xf numFmtId="0" fontId="24" fillId="9" borderId="33" xfId="0" applyFont="1" applyFill="1" applyBorder="1" applyAlignment="1" applyProtection="1">
      <alignment horizontal="left" vertical="center" indent="1"/>
      <protection locked="0"/>
    </xf>
    <xf numFmtId="0" fontId="24" fillId="9" borderId="33" xfId="0" applyFont="1" applyFill="1" applyBorder="1" applyAlignment="1" applyProtection="1">
      <alignment horizontal="left" vertical="center" wrapText="1" indent="1"/>
      <protection locked="0"/>
    </xf>
    <xf numFmtId="169" fontId="24" fillId="9" borderId="3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  <xf numFmtId="0" fontId="4" fillId="2" borderId="0" xfId="0" applyFont="1" applyFill="1" applyAlignment="1">
      <alignment horizontal="left"/>
    </xf>
    <xf numFmtId="0" fontId="0" fillId="0" borderId="0" xfId="0" applyFont="1" applyAlignment="1"/>
    <xf numFmtId="0" fontId="14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3" borderId="2" xfId="0" applyFont="1" applyFill="1" applyBorder="1" applyAlignment="1">
      <alignment horizontal="center"/>
    </xf>
    <xf numFmtId="0" fontId="18" fillId="0" borderId="2" xfId="0" applyFont="1" applyBorder="1" applyAlignment="1"/>
    <xf numFmtId="165" fontId="13" fillId="3" borderId="0" xfId="0" applyNumberFormat="1" applyFont="1" applyFill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8" fillId="0" borderId="15" xfId="0" applyFont="1" applyBorder="1"/>
    <xf numFmtId="0" fontId="4" fillId="0" borderId="0" xfId="0" applyFont="1" applyAlignment="1">
      <alignment horizontal="right"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10" xfId="0" applyFont="1" applyBorder="1"/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16" fillId="3" borderId="1" xfId="0" applyFont="1" applyFill="1" applyBorder="1" applyAlignment="1">
      <alignment horizontal="center"/>
    </xf>
    <xf numFmtId="0" fontId="18" fillId="0" borderId="3" xfId="0" applyFont="1" applyBorder="1"/>
    <xf numFmtId="165" fontId="6" fillId="3" borderId="6" xfId="0" applyNumberFormat="1" applyFont="1" applyFill="1" applyBorder="1" applyAlignment="1">
      <alignment horizontal="center" vertical="top"/>
    </xf>
    <xf numFmtId="0" fontId="18" fillId="0" borderId="7" xfId="0" applyFont="1" applyBorder="1"/>
    <xf numFmtId="0" fontId="18" fillId="0" borderId="8" xfId="0" applyFont="1" applyBorder="1"/>
    <xf numFmtId="0" fontId="1" fillId="3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22" fillId="8" borderId="26" xfId="1" applyFont="1" applyFill="1" applyBorder="1" applyAlignment="1">
      <alignment horizontal="center" vertical="center"/>
    </xf>
    <xf numFmtId="0" fontId="22" fillId="0" borderId="27" xfId="1" applyFont="1" applyBorder="1"/>
    <xf numFmtId="0" fontId="22" fillId="0" borderId="28" xfId="1" applyFont="1" applyBorder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6" fillId="0" borderId="0" xfId="0" applyFont="1" applyAlignment="1"/>
    <xf numFmtId="0" fontId="16" fillId="3" borderId="26" xfId="0" applyFont="1" applyFill="1" applyBorder="1" applyAlignment="1">
      <alignment horizontal="center" vertical="center"/>
    </xf>
    <xf numFmtId="0" fontId="18" fillId="0" borderId="27" xfId="0" applyFont="1" applyBorder="1"/>
    <xf numFmtId="167" fontId="6" fillId="3" borderId="27" xfId="0" applyNumberFormat="1" applyFont="1" applyFill="1" applyBorder="1" applyAlignment="1">
      <alignment horizontal="left" vertical="center"/>
    </xf>
    <xf numFmtId="0" fontId="18" fillId="0" borderId="28" xfId="0" applyFont="1" applyBorder="1"/>
    <xf numFmtId="0" fontId="17" fillId="3" borderId="4" xfId="0" applyFont="1" applyFill="1" applyBorder="1" applyAlignment="1">
      <alignment horizontal="center" vertical="center"/>
    </xf>
    <xf numFmtId="0" fontId="18" fillId="0" borderId="5" xfId="0" applyFont="1" applyBorder="1"/>
    <xf numFmtId="0" fontId="18" fillId="0" borderId="4" xfId="0" applyFont="1" applyBorder="1"/>
    <xf numFmtId="0" fontId="19" fillId="4" borderId="31" xfId="0" applyFont="1" applyFill="1" applyBorder="1" applyAlignment="1">
      <alignment horizontal="center" vertical="center"/>
    </xf>
    <xf numFmtId="0" fontId="18" fillId="0" borderId="32" xfId="0" applyFont="1" applyBorder="1"/>
    <xf numFmtId="0" fontId="19" fillId="4" borderId="25" xfId="0" applyFont="1" applyFill="1" applyBorder="1" applyAlignment="1">
      <alignment horizontal="center" vertical="center"/>
    </xf>
    <xf numFmtId="0" fontId="18" fillId="0" borderId="25" xfId="0" applyFont="1" applyBorder="1"/>
    <xf numFmtId="164" fontId="1" fillId="6" borderId="14" xfId="0" applyNumberFormat="1" applyFont="1" applyFill="1" applyBorder="1" applyAlignment="1">
      <alignment vertical="center"/>
    </xf>
    <xf numFmtId="168" fontId="19" fillId="6" borderId="14" xfId="0" applyNumberFormat="1" applyFont="1" applyFill="1" applyBorder="1" applyAlignment="1">
      <alignment horizontal="left" vertical="center"/>
    </xf>
    <xf numFmtId="164" fontId="19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68" fontId="19" fillId="6" borderId="29" xfId="0" applyNumberFormat="1" applyFont="1" applyFill="1" applyBorder="1" applyAlignment="1">
      <alignment horizontal="left" vertical="center"/>
    </xf>
    <xf numFmtId="0" fontId="18" fillId="0" borderId="30" xfId="0" applyFont="1" applyBorder="1"/>
    <xf numFmtId="164" fontId="1" fillId="6" borderId="29" xfId="0" applyNumberFormat="1" applyFont="1" applyFill="1" applyBorder="1" applyAlignment="1">
      <alignment vertical="center"/>
    </xf>
    <xf numFmtId="0" fontId="23" fillId="8" borderId="26" xfId="1" applyFont="1" applyFill="1" applyBorder="1" applyAlignment="1">
      <alignment horizontal="center" vertical="center"/>
    </xf>
    <xf numFmtId="0" fontId="23" fillId="0" borderId="27" xfId="1" applyFont="1" applyBorder="1"/>
    <xf numFmtId="0" fontId="23" fillId="0" borderId="28" xfId="1" applyFont="1" applyBorder="1"/>
    <xf numFmtId="0" fontId="17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ont>
        <b/>
        <color rgb="FFCC5153"/>
      </font>
      <fill>
        <patternFill patternType="none"/>
      </fill>
    </dxf>
    <dxf>
      <font>
        <b/>
        <color rgb="FFCC5153"/>
      </font>
      <fill>
        <patternFill patternType="none"/>
      </fill>
    </dxf>
    <dxf>
      <font>
        <b/>
        <color rgb="FFCC5153"/>
      </font>
      <fill>
        <patternFill patternType="none"/>
      </fill>
    </dxf>
    <dxf>
      <font>
        <b/>
        <color theme="9"/>
      </font>
      <fill>
        <patternFill patternType="none"/>
      </fill>
    </dxf>
    <dxf>
      <font>
        <b/>
        <color rgb="FFCC5153"/>
      </font>
      <fill>
        <patternFill patternType="none"/>
      </fill>
    </dxf>
    <dxf>
      <font>
        <b/>
        <color rgb="FF8BAB82"/>
      </font>
      <fill>
        <patternFill patternType="none"/>
      </fill>
    </dxf>
    <dxf>
      <font>
        <b/>
        <color rgb="FFCC5153"/>
      </font>
      <fill>
        <patternFill patternType="none"/>
      </fill>
    </dxf>
    <dxf>
      <font>
        <b/>
        <color theme="5"/>
      </font>
      <fill>
        <patternFill patternType="none"/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3498828170209495"/>
          <c:y val="0.14966655672165452"/>
          <c:w val="0.73306339403642096"/>
          <c:h val="0.70656452826919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0E8F3"/>
              </a:solidFill>
            </c:spPr>
            <c:extLst>
              <c:ext xmlns:c16="http://schemas.microsoft.com/office/drawing/2014/chart" uri="{C3380CC4-5D6E-409C-BE32-E72D297353CC}">
                <c16:uniqueId val="{00000001-C524-BC45-83DB-BDB9BD50B1F5}"/>
              </c:ext>
            </c:extLst>
          </c:dPt>
          <c:dPt>
            <c:idx val="1"/>
            <c:bubble3D val="0"/>
            <c:spPr>
              <a:solidFill>
                <a:srgbClr val="254F75"/>
              </a:solidFill>
            </c:spPr>
            <c:extLst>
              <c:ext xmlns:c16="http://schemas.microsoft.com/office/drawing/2014/chart" uri="{C3380CC4-5D6E-409C-BE32-E72D297353CC}">
                <c16:uniqueId val="{00000003-C524-BC45-83DB-BDB9BD50B1F5}"/>
              </c:ext>
            </c:extLst>
          </c:dPt>
          <c:dPt>
            <c:idx val="2"/>
            <c:bubble3D val="0"/>
            <c:spPr>
              <a:solidFill>
                <a:srgbClr val="71AFC6"/>
              </a:solidFill>
            </c:spPr>
            <c:extLst>
              <c:ext xmlns:c16="http://schemas.microsoft.com/office/drawing/2014/chart" uri="{C3380CC4-5D6E-409C-BE32-E72D297353CC}">
                <c16:uniqueId val="{00000005-C524-BC45-83DB-BDB9BD50B1F5}"/>
              </c:ext>
            </c:extLst>
          </c:dPt>
          <c:dPt>
            <c:idx val="3"/>
            <c:bubble3D val="0"/>
            <c:spPr>
              <a:solidFill>
                <a:srgbClr val="3A92C9"/>
              </a:solidFill>
            </c:spPr>
            <c:extLst>
              <c:ext xmlns:c16="http://schemas.microsoft.com/office/drawing/2014/chart" uri="{C3380CC4-5D6E-409C-BE32-E72D297353CC}">
                <c16:uniqueId val="{00000007-C524-BC45-83DB-BDB9BD50B1F5}"/>
              </c:ext>
            </c:extLst>
          </c:dPt>
          <c:dPt>
            <c:idx val="4"/>
            <c:bubble3D val="0"/>
            <c:spPr>
              <a:solidFill>
                <a:srgbClr val="2176A8"/>
              </a:solidFill>
            </c:spPr>
            <c:extLst>
              <c:ext xmlns:c16="http://schemas.microsoft.com/office/drawing/2014/chart" uri="{C3380CC4-5D6E-409C-BE32-E72D297353CC}">
                <c16:uniqueId val="{00000009-C524-BC45-83DB-BDB9BD50B1F5}"/>
              </c:ext>
            </c:extLst>
          </c:dPt>
          <c:dPt>
            <c:idx val="5"/>
            <c:bubble3D val="0"/>
            <c:spPr>
              <a:solidFill>
                <a:srgbClr val="8BAB82"/>
              </a:solidFill>
            </c:spPr>
            <c:extLst>
              <c:ext xmlns:c16="http://schemas.microsoft.com/office/drawing/2014/chart" uri="{C3380CC4-5D6E-409C-BE32-E72D297353CC}">
                <c16:uniqueId val="{0000000B-C524-BC45-83DB-BDB9BD50B1F5}"/>
              </c:ext>
            </c:extLst>
          </c:dPt>
          <c:dPt>
            <c:idx val="6"/>
            <c:bubble3D val="0"/>
            <c:spPr>
              <a:solidFill>
                <a:srgbClr val="DEEFF7"/>
              </a:solidFill>
            </c:spPr>
            <c:extLst>
              <c:ext xmlns:c16="http://schemas.microsoft.com/office/drawing/2014/chart" uri="{C3380CC4-5D6E-409C-BE32-E72D297353CC}">
                <c16:uniqueId val="{0000000D-C524-BC45-83DB-BDB9BD50B1F5}"/>
              </c:ext>
            </c:extLst>
          </c:dPt>
          <c:cat>
            <c:strRef>
              <c:f>Dashboard!$C$38:$C$44</c:f>
              <c:strCache>
                <c:ptCount val="7"/>
                <c:pt idx="0">
                  <c:v>Bills</c:v>
                </c:pt>
                <c:pt idx="1">
                  <c:v>Household</c:v>
                </c:pt>
                <c:pt idx="2">
                  <c:v>Food</c:v>
                </c:pt>
                <c:pt idx="3">
                  <c:v>Transportation</c:v>
                </c:pt>
                <c:pt idx="4">
                  <c:v>Health</c:v>
                </c:pt>
                <c:pt idx="5">
                  <c:v>Subscriptions</c:v>
                </c:pt>
                <c:pt idx="6">
                  <c:v>Other Expenses</c:v>
                </c:pt>
              </c:strCache>
            </c:strRef>
          </c:cat>
          <c:val>
            <c:numRef>
              <c:f>Dashboard!$E$38:$E$44</c:f>
              <c:numCache>
                <c:formatCode>_(\$* #,##0.00_);_(\-\$* #,##0.00;_(\$*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24-BC45-83DB-BDB9BD50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922450547340122"/>
          <c:y val="0.16354230530344013"/>
          <c:w val="0.22223890916074515"/>
          <c:h val="0.67291498867985011"/>
        </c:manualLayout>
      </c:layout>
      <c:overlay val="0"/>
      <c:txPr>
        <a:bodyPr/>
        <a:lstStyle/>
        <a:p>
          <a:pPr>
            <a:defRPr b="0" i="0">
              <a:latin typeface="DM Sans Medium" pitchFamily="2" charset="77"/>
            </a:defRPr>
          </a:pPr>
          <a:endParaRPr lang="en-AE"/>
        </a:p>
      </c:txPr>
    </c:legend>
    <c:plotVisOnly val="1"/>
    <c:dispBlanksAs val="zero"/>
    <c:showDLblsOverMax val="1"/>
  </c:chart>
  <c:spPr>
    <a:ln>
      <a:noFill/>
      <a:miter lim="800000"/>
    </a:ln>
  </c:spPr>
  <c:txPr>
    <a:bodyPr/>
    <a:lstStyle/>
    <a:p>
      <a:pPr>
        <a:defRPr b="0" i="0">
          <a:latin typeface="DM Sans" pitchFamily="2" charset="77"/>
        </a:defRPr>
      </a:pPr>
      <a:endParaRPr lang="en-A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6536205980387423"/>
          <c:y val="9.119618229539489E-2"/>
          <c:w val="0.45824588184145693"/>
          <c:h val="0.61605192078262949"/>
        </c:manualLayout>
      </c:layout>
      <c:barChart>
        <c:barDir val="col"/>
        <c:grouping val="clustered"/>
        <c:varyColors val="1"/>
        <c:ser>
          <c:idx val="0"/>
          <c:order val="0"/>
          <c:tx>
            <c:v>Budget</c:v>
          </c:tx>
          <c:spPr>
            <a:solidFill>
              <a:srgbClr val="D0E8F3"/>
            </a:solidFill>
            <a:ln cmpd="sng">
              <a:noFill/>
            </a:ln>
          </c:spPr>
          <c:invertIfNegative val="1"/>
          <c:cat>
            <c:strRef>
              <c:f>Dashboard!$C$38:$C$44</c:f>
              <c:strCache>
                <c:ptCount val="7"/>
                <c:pt idx="0">
                  <c:v>Bills</c:v>
                </c:pt>
                <c:pt idx="1">
                  <c:v>Household</c:v>
                </c:pt>
                <c:pt idx="2">
                  <c:v>Food</c:v>
                </c:pt>
                <c:pt idx="3">
                  <c:v>Transportation</c:v>
                </c:pt>
                <c:pt idx="4">
                  <c:v>Health</c:v>
                </c:pt>
                <c:pt idx="5">
                  <c:v>Subscriptions</c:v>
                </c:pt>
                <c:pt idx="6">
                  <c:v>Other Expenses</c:v>
                </c:pt>
              </c:strCache>
            </c:strRef>
          </c:cat>
          <c:val>
            <c:numRef>
              <c:f>Dashboard!$D$38:$D$44</c:f>
              <c:numCache>
                <c:formatCode>_(\$* #,##0.00_);_(\-\$* #,##0.00;_(\$*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DAF-0D4C-BDA3-D9BEA3EFB475}"/>
            </c:ext>
          </c:extLst>
        </c:ser>
        <c:ser>
          <c:idx val="1"/>
          <c:order val="1"/>
          <c:tx>
            <c:v>Actual</c:v>
          </c:tx>
          <c:spPr>
            <a:solidFill>
              <a:srgbClr val="254F75"/>
            </a:solidFill>
            <a:ln cmpd="sng">
              <a:noFill/>
            </a:ln>
          </c:spPr>
          <c:invertIfNegative val="1"/>
          <c:cat>
            <c:strRef>
              <c:f>Dashboard!$C$38:$C$44</c:f>
              <c:strCache>
                <c:ptCount val="7"/>
                <c:pt idx="0">
                  <c:v>Bills</c:v>
                </c:pt>
                <c:pt idx="1">
                  <c:v>Household</c:v>
                </c:pt>
                <c:pt idx="2">
                  <c:v>Food</c:v>
                </c:pt>
                <c:pt idx="3">
                  <c:v>Transportation</c:v>
                </c:pt>
                <c:pt idx="4">
                  <c:v>Health</c:v>
                </c:pt>
                <c:pt idx="5">
                  <c:v>Subscriptions</c:v>
                </c:pt>
                <c:pt idx="6">
                  <c:v>Other Expenses</c:v>
                </c:pt>
              </c:strCache>
            </c:strRef>
          </c:cat>
          <c:val>
            <c:numRef>
              <c:f>Dashboard!$E$38:$E$44</c:f>
              <c:numCache>
                <c:formatCode>_(\$* #,##0.00_);_(\-\$* #,##0.00;_(\$*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DAF-0D4C-BDA3-D9BEA3EF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820567"/>
        <c:axId val="1667503599"/>
      </c:barChart>
      <c:catAx>
        <c:axId val="1003820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A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1800000"/>
          <a:lstStyle/>
          <a:p>
            <a:pPr>
              <a:defRPr/>
            </a:pPr>
            <a:endParaRPr lang="en-AE"/>
          </a:p>
        </c:txPr>
        <c:crossAx val="1667503599"/>
        <c:crosses val="autoZero"/>
        <c:auto val="1"/>
        <c:lblAlgn val="ctr"/>
        <c:lblOffset val="100"/>
        <c:noMultiLvlLbl val="1"/>
      </c:catAx>
      <c:valAx>
        <c:axId val="16675035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AE"/>
              </a:p>
            </c:rich>
          </c:tx>
          <c:overlay val="0"/>
        </c:title>
        <c:numFmt formatCode="_(\$* #,##0.00_);_(\-\$* #,##0.00;_(\$* &quot;-&quot;??_);_(@_)" sourceLinked="1"/>
        <c:majorTickMark val="none"/>
        <c:minorTickMark val="none"/>
        <c:tickLblPos val="nextTo"/>
        <c:spPr>
          <a:ln/>
        </c:spPr>
        <c:crossAx val="100382056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76827206415153"/>
          <c:y val="0.34713853495585778"/>
          <c:w val="0.19868624704120577"/>
          <c:h val="0.1753494631352899"/>
        </c:manualLayout>
      </c:layout>
      <c:overlay val="0"/>
      <c:txPr>
        <a:bodyPr/>
        <a:lstStyle/>
        <a:p>
          <a:pPr>
            <a:defRPr b="0" i="0">
              <a:latin typeface="DM Sans Medium" pitchFamily="2" charset="77"/>
            </a:defRPr>
          </a:pPr>
          <a:endParaRPr lang="en-AE"/>
        </a:p>
      </c:txPr>
    </c:legend>
    <c:plotVisOnly val="0"/>
    <c:dispBlanksAs val="zero"/>
    <c:showDLblsOverMax val="1"/>
  </c:chart>
  <c:spPr>
    <a:ln>
      <a:noFill/>
    </a:ln>
  </c:spPr>
  <c:txPr>
    <a:bodyPr/>
    <a:lstStyle/>
    <a:p>
      <a:pPr>
        <a:defRPr b="0" i="0">
          <a:latin typeface="DM Sans" pitchFamily="2" charset="77"/>
          <a:cs typeface="Roboto" panose="020F0502020204030204" pitchFamily="34" charset="0"/>
        </a:defRPr>
      </a:pPr>
      <a:endParaRPr lang="en-A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0</xdr:row>
      <xdr:rowOff>257175</xdr:rowOff>
    </xdr:from>
    <xdr:ext cx="2571750" cy="1076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0</xdr:row>
      <xdr:rowOff>247650</xdr:rowOff>
    </xdr:from>
    <xdr:ext cx="2571750" cy="1076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31750</xdr:colOff>
      <xdr:row>24</xdr:row>
      <xdr:rowOff>333375</xdr:rowOff>
    </xdr:from>
    <xdr:ext cx="5207000" cy="24955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31750</xdr:colOff>
      <xdr:row>35</xdr:row>
      <xdr:rowOff>514350</xdr:rowOff>
    </xdr:from>
    <xdr:ext cx="5175250" cy="2619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485775</xdr:colOff>
      <xdr:row>0</xdr:row>
      <xdr:rowOff>247650</xdr:rowOff>
    </xdr:from>
    <xdr:ext cx="2571750" cy="107632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353535"/>
      </a:dk1>
      <a:lt1>
        <a:srgbClr val="F8F8F8"/>
      </a:lt1>
      <a:dk2>
        <a:srgbClr val="353535"/>
      </a:dk2>
      <a:lt2>
        <a:srgbClr val="F8F8F8"/>
      </a:lt2>
      <a:accent1>
        <a:srgbClr val="D0E8F3"/>
      </a:accent1>
      <a:accent2>
        <a:srgbClr val="254F75"/>
      </a:accent2>
      <a:accent3>
        <a:srgbClr val="71AFC6"/>
      </a:accent3>
      <a:accent4>
        <a:srgbClr val="3A92C9"/>
      </a:accent4>
      <a:accent5>
        <a:srgbClr val="2176A8"/>
      </a:accent5>
      <a:accent6>
        <a:srgbClr val="8BAB82"/>
      </a:accent6>
      <a:hlink>
        <a:srgbClr val="353535"/>
      </a:hlink>
      <a:folHlink>
        <a:srgbClr val="35353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1"/>
  <sheetViews>
    <sheetView showGridLines="0" showRowColHeaders="0" tabSelected="1" zoomScale="80" zoomScaleNormal="80" workbookViewId="0">
      <selection activeCell="N18" sqref="N18"/>
    </sheetView>
  </sheetViews>
  <sheetFormatPr baseColWidth="10" defaultColWidth="0" defaultRowHeight="15.75" customHeight="1" zeroHeight="1"/>
  <cols>
    <col min="1" max="2" width="14.3984375" customWidth="1"/>
    <col min="3" max="3" width="4.3984375" customWidth="1"/>
    <col min="4" max="19" width="14.3984375" customWidth="1"/>
    <col min="20" max="21" width="4.3984375" customWidth="1"/>
    <col min="22" max="27" width="0" hidden="1" customWidth="1"/>
    <col min="28" max="16384" width="14.3984375" hidden="1"/>
  </cols>
  <sheetData>
    <row r="1" spans="1:26" ht="2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8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1"/>
      <c r="B2" s="4"/>
      <c r="C2" s="4"/>
      <c r="D2" s="4"/>
      <c r="E2" s="4"/>
      <c r="F2" s="4"/>
      <c r="G2" s="4"/>
      <c r="H2" s="1"/>
      <c r="I2" s="1"/>
      <c r="J2" s="1"/>
      <c r="K2" s="1"/>
      <c r="L2" s="5"/>
      <c r="M2" s="5"/>
      <c r="N2" s="5"/>
      <c r="O2" s="5"/>
      <c r="P2" s="5"/>
      <c r="Q2" s="5"/>
      <c r="R2" s="5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1"/>
      <c r="B3" s="4"/>
      <c r="C3" s="4"/>
      <c r="D3" s="4"/>
      <c r="E3" s="4"/>
      <c r="F3" s="4"/>
      <c r="G3" s="4"/>
      <c r="H3" s="1"/>
      <c r="I3" s="1"/>
      <c r="J3" s="1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1"/>
      <c r="B4" s="6"/>
      <c r="C4" s="6"/>
      <c r="D4" s="1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3"/>
      <c r="T4" s="3"/>
      <c r="U4" s="3"/>
      <c r="V4" s="3"/>
      <c r="W4" s="3"/>
      <c r="X4" s="3"/>
      <c r="Y4" s="3"/>
      <c r="Z4" s="3"/>
    </row>
    <row r="5" spans="1:26" ht="21" customHeight="1">
      <c r="A5" s="1"/>
      <c r="B5" s="8"/>
      <c r="C5" s="8"/>
      <c r="D5" s="1"/>
      <c r="E5" s="7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8"/>
      <c r="S5" s="3"/>
      <c r="T5" s="3"/>
      <c r="U5" s="3"/>
      <c r="V5" s="3"/>
      <c r="W5" s="3"/>
      <c r="X5" s="3"/>
      <c r="Y5" s="3"/>
      <c r="Z5" s="3"/>
    </row>
    <row r="6" spans="1:26" ht="21" customHeight="1">
      <c r="A6" s="1"/>
      <c r="B6" s="6"/>
      <c r="C6" s="6"/>
      <c r="D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"/>
      <c r="R6" s="8"/>
      <c r="S6" s="3"/>
      <c r="T6" s="3"/>
      <c r="U6" s="3"/>
      <c r="V6" s="3"/>
      <c r="W6" s="3"/>
      <c r="X6" s="3"/>
      <c r="Y6" s="3"/>
      <c r="Z6" s="3"/>
    </row>
    <row r="7" spans="1:26" ht="21" customHeight="1">
      <c r="A7" s="1"/>
      <c r="B7" s="6"/>
      <c r="C7" s="9"/>
      <c r="D7" s="10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2"/>
      <c r="R7" s="12"/>
      <c r="S7" s="13"/>
      <c r="T7" s="14"/>
      <c r="U7" s="3"/>
      <c r="V7" s="3"/>
      <c r="W7" s="3"/>
      <c r="X7" s="3"/>
      <c r="Y7" s="3"/>
      <c r="Z7" s="3"/>
    </row>
    <row r="8" spans="1:26" ht="21" customHeight="1">
      <c r="A8" s="1"/>
      <c r="B8" s="15"/>
      <c r="C8" s="16"/>
      <c r="D8" s="169" t="s">
        <v>0</v>
      </c>
      <c r="E8" s="170"/>
      <c r="F8" s="170"/>
      <c r="G8" s="170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9"/>
      <c r="T8" s="20"/>
      <c r="U8" s="3"/>
      <c r="V8" s="3"/>
      <c r="W8" s="3"/>
      <c r="X8" s="3"/>
      <c r="Y8" s="3"/>
      <c r="Z8" s="3"/>
    </row>
    <row r="9" spans="1:26" ht="21" customHeight="1">
      <c r="A9" s="1"/>
      <c r="B9" s="6"/>
      <c r="C9" s="21"/>
      <c r="D9" s="170"/>
      <c r="E9" s="170"/>
      <c r="F9" s="170"/>
      <c r="G9" s="170"/>
      <c r="H9" s="22"/>
      <c r="I9" s="22"/>
      <c r="J9" s="22"/>
      <c r="K9" s="22"/>
      <c r="L9" s="22"/>
      <c r="M9" s="22"/>
      <c r="N9" s="22"/>
      <c r="O9" s="22"/>
      <c r="P9" s="22"/>
      <c r="Q9" s="18"/>
      <c r="R9" s="18"/>
      <c r="S9" s="19"/>
      <c r="T9" s="20"/>
      <c r="U9" s="3"/>
      <c r="V9" s="3"/>
      <c r="W9" s="3"/>
      <c r="X9" s="3"/>
      <c r="Y9" s="3"/>
      <c r="Z9" s="3"/>
    </row>
    <row r="10" spans="1:26" ht="21" customHeight="1">
      <c r="A10" s="1"/>
      <c r="B10" s="6"/>
      <c r="C10" s="21"/>
      <c r="D10" s="22" t="s">
        <v>1</v>
      </c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8"/>
      <c r="R10" s="18"/>
      <c r="S10" s="19"/>
      <c r="T10" s="20"/>
      <c r="U10" s="3"/>
      <c r="V10" s="3"/>
      <c r="W10" s="3"/>
      <c r="X10" s="3"/>
      <c r="Y10" s="3"/>
      <c r="Z10" s="3"/>
    </row>
    <row r="11" spans="1:26" ht="21" customHeight="1">
      <c r="A11" s="1"/>
      <c r="B11" s="6"/>
      <c r="C11" s="21"/>
      <c r="D11" s="18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18"/>
      <c r="R11" s="18"/>
      <c r="S11" s="19"/>
      <c r="T11" s="20"/>
      <c r="U11" s="3"/>
      <c r="V11" s="3"/>
      <c r="W11" s="3"/>
      <c r="X11" s="3"/>
      <c r="Y11" s="3"/>
      <c r="Z11" s="3"/>
    </row>
    <row r="12" spans="1:26" ht="27.75" customHeight="1">
      <c r="A12" s="1"/>
      <c r="B12" s="6"/>
      <c r="C12" s="21"/>
      <c r="D12" s="17" t="s">
        <v>2</v>
      </c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18"/>
      <c r="R12" s="18"/>
      <c r="S12" s="19"/>
      <c r="T12" s="20"/>
      <c r="U12" s="3"/>
      <c r="V12" s="3"/>
      <c r="W12" s="3"/>
      <c r="X12" s="3"/>
      <c r="Y12" s="3"/>
      <c r="Z12" s="3"/>
    </row>
    <row r="13" spans="1:26" ht="27.75" customHeight="1">
      <c r="A13" s="1"/>
      <c r="B13" s="8"/>
      <c r="C13" s="24"/>
      <c r="D13" s="17" t="s">
        <v>3</v>
      </c>
      <c r="E13" s="23"/>
      <c r="F13" s="25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20"/>
      <c r="U13" s="3"/>
      <c r="V13" s="3"/>
      <c r="W13" s="3"/>
      <c r="X13" s="3"/>
      <c r="Y13" s="3"/>
      <c r="Z13" s="3"/>
    </row>
    <row r="14" spans="1:26" ht="27.75" customHeight="1">
      <c r="A14" s="1"/>
      <c r="B14" s="26"/>
      <c r="C14" s="27"/>
      <c r="D14" s="17" t="s">
        <v>4</v>
      </c>
      <c r="E14" s="2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18"/>
      <c r="R14" s="18"/>
      <c r="S14" s="19"/>
      <c r="T14" s="20"/>
      <c r="U14" s="3"/>
      <c r="V14" s="3"/>
      <c r="W14" s="3"/>
      <c r="X14" s="3"/>
      <c r="Y14" s="3"/>
      <c r="Z14" s="3"/>
    </row>
    <row r="15" spans="1:26" ht="27.75" customHeight="1">
      <c r="A15" s="1"/>
      <c r="B15" s="26"/>
      <c r="C15" s="27"/>
      <c r="D15" s="17" t="s">
        <v>5</v>
      </c>
      <c r="E15" s="23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18"/>
      <c r="R15" s="18"/>
      <c r="S15" s="19"/>
      <c r="T15" s="20"/>
      <c r="U15" s="3"/>
      <c r="V15" s="3"/>
      <c r="W15" s="3"/>
      <c r="X15" s="3"/>
      <c r="Y15" s="3"/>
      <c r="Z15" s="3"/>
    </row>
    <row r="16" spans="1:26" ht="27.75" customHeight="1">
      <c r="A16" s="1"/>
      <c r="B16" s="29"/>
      <c r="C16" s="30"/>
      <c r="D16" s="17" t="s">
        <v>6</v>
      </c>
      <c r="E16" s="23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18"/>
      <c r="R16" s="18"/>
      <c r="S16" s="19"/>
      <c r="T16" s="20"/>
      <c r="U16" s="3"/>
      <c r="V16" s="3"/>
      <c r="W16" s="3"/>
      <c r="X16" s="3"/>
      <c r="Y16" s="3"/>
      <c r="Z16" s="3"/>
    </row>
    <row r="17" spans="1:26" ht="27.75" customHeight="1">
      <c r="A17" s="1"/>
      <c r="B17" s="32"/>
      <c r="C17" s="33"/>
      <c r="D17" s="17" t="s">
        <v>7</v>
      </c>
      <c r="E17" s="2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8"/>
      <c r="R17" s="18"/>
      <c r="S17" s="19"/>
      <c r="T17" s="20"/>
      <c r="U17" s="3"/>
      <c r="V17" s="3"/>
      <c r="W17" s="3"/>
      <c r="X17" s="3"/>
      <c r="Y17" s="3"/>
      <c r="Z17" s="3"/>
    </row>
    <row r="18" spans="1:26" s="168" customFormat="1" ht="27.75" customHeight="1">
      <c r="A18" s="8"/>
      <c r="B18" s="32"/>
      <c r="C18" s="33"/>
      <c r="D18" s="17" t="s">
        <v>111</v>
      </c>
      <c r="E18" s="2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18"/>
      <c r="R18" s="18"/>
      <c r="S18" s="19"/>
      <c r="T18" s="20"/>
      <c r="U18" s="3"/>
      <c r="V18" s="3"/>
      <c r="W18" s="3"/>
      <c r="X18" s="3"/>
      <c r="Y18" s="3"/>
      <c r="Z18" s="3"/>
    </row>
    <row r="19" spans="1:26" ht="27" customHeight="1">
      <c r="A19" s="35"/>
      <c r="B19" s="35"/>
      <c r="C19" s="36"/>
      <c r="D19" s="17" t="s">
        <v>112</v>
      </c>
      <c r="E19" s="23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19"/>
      <c r="T19" s="20"/>
      <c r="U19" s="3"/>
      <c r="V19" s="3"/>
      <c r="W19" s="3"/>
      <c r="X19" s="3"/>
      <c r="Y19" s="3"/>
      <c r="Z19" s="3"/>
    </row>
    <row r="20" spans="1:26" ht="21" customHeight="1">
      <c r="A20" s="3"/>
      <c r="B20" s="3"/>
      <c r="C20" s="38"/>
      <c r="D20" s="39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3"/>
      <c r="V20" s="3"/>
      <c r="W20" s="3"/>
      <c r="X20" s="3"/>
      <c r="Y20" s="3"/>
      <c r="Z20" s="3"/>
    </row>
    <row r="21" spans="1:26" ht="21" customHeight="1">
      <c r="A21" s="3"/>
      <c r="B21" s="3"/>
      <c r="C21" s="38"/>
      <c r="D21" s="173" t="s">
        <v>8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20"/>
      <c r="U21" s="3"/>
      <c r="V21" s="3"/>
      <c r="W21" s="3"/>
      <c r="X21" s="3"/>
      <c r="Y21" s="3"/>
      <c r="Z21" s="3"/>
    </row>
    <row r="22" spans="1:26" ht="21" customHeight="1">
      <c r="A22" s="3"/>
      <c r="B22" s="3"/>
      <c r="C22" s="38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20"/>
      <c r="U22" s="3"/>
      <c r="V22" s="3"/>
      <c r="W22" s="3"/>
      <c r="X22" s="3"/>
      <c r="Y22" s="3"/>
      <c r="Z22" s="3"/>
    </row>
    <row r="23" spans="1:26" ht="21" customHeight="1">
      <c r="A23" s="3"/>
      <c r="B23" s="3"/>
      <c r="C23" s="38"/>
      <c r="D23" s="171" t="s">
        <v>9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20"/>
      <c r="U23" s="3"/>
      <c r="V23" s="3"/>
      <c r="W23" s="3"/>
      <c r="X23" s="3"/>
      <c r="Y23" s="3"/>
      <c r="Z23" s="3"/>
    </row>
    <row r="24" spans="1:26" ht="21" customHeight="1">
      <c r="A24" s="3"/>
      <c r="B24" s="3"/>
      <c r="C24" s="38"/>
      <c r="D24" s="172" t="s">
        <v>10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20"/>
      <c r="U24" s="3"/>
      <c r="V24" s="3"/>
      <c r="W24" s="3"/>
      <c r="X24" s="3"/>
      <c r="Y24" s="3"/>
      <c r="Z24" s="3"/>
    </row>
    <row r="25" spans="1:26" ht="21" customHeight="1">
      <c r="A25" s="3"/>
      <c r="B25" s="3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3"/>
      <c r="V25" s="3"/>
      <c r="W25" s="3"/>
      <c r="X25" s="3"/>
      <c r="Y25" s="3"/>
      <c r="Z25" s="3"/>
    </row>
    <row r="26" spans="1:26" ht="2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hidden="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hidden="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hidden="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hidden="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hidden="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hidden="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hidden="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hidden="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hidden="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hidden="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hidden="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hidden="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hidden="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hidden="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hidden="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hidden="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hidden="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hidden="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hidden="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hidden="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hidden="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hidden="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hidden="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hidden="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hidden="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hidden="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hidden="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hidden="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hidden="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hidden="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hidden="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hidden="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hidden="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hidden="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hidden="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hidden="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hidden="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hidden="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hidden="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hidden="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hidden="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hidden="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hidden="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hidden="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hidden="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hidden="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hidden="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hidden="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hidden="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hidden="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hidden="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hidden="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hidden="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hidden="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hidden="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hidden="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hidden="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hidden="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hidden="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hidden="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hidden="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hidden="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hidden="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hidden="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hidden="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hidden="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hidden="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hidden="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hidden="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hidden="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hidden="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hidden="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hidden="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hidden="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hidden="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hidden="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hidden="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hidden="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hidden="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hidden="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hidden="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hidden="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hidden="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hidden="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hidden="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hidden="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hidden="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hidden="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hidden="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hidden="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hidden="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hidden="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hidden="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hidden="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hidden="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hidden="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hidden="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hidden="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hidden="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hidden="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hidden="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hidden="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hidden="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hidden="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hidden="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hidden="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hidden="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hidden="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hidden="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hidden="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hidden="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hidden="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hidden="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hidden="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hidden="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hidden="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hidden="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hidden="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hidden="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hidden="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hidden="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hidden="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hidden="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hidden="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hidden="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hidden="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hidden="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hidden="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hidden="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hidden="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hidden="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hidden="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hidden="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hidden="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hidden="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hidden="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hidden="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hidden="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hidden="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hidden="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hidden="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hidden="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hidden="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hidden="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hidden="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hidden="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hidden="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hidden="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hidden="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hidden="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hidden="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hidden="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hidden="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hidden="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hidden="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hidden="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hidden="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hidden="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hidden="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hidden="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hidden="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hidden="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hidden="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hidden="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hidden="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hidden="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hidden="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hidden="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hidden="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hidden="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hidden="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hidden="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hidden="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hidden="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hidden="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hidden="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hidden="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hidden="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hidden="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hidden="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hidden="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hidden="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hidden="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hidden="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hidden="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hidden="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hidden="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hidden="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hidden="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hidden="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hidden="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hidden="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hidden="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hidden="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hidden="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hidden="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hidden="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hidden="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hidden="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hidden="1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hidden="1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hidden="1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hidden="1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hidden="1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hidden="1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hidden="1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hidden="1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hidden="1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hidden="1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hidden="1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hidden="1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hidden="1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hidden="1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hidden="1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hidden="1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hidden="1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hidden="1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hidden="1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hidden="1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hidden="1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hidden="1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hidden="1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hidden="1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hidden="1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hidden="1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hidden="1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hidden="1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hidden="1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hidden="1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hidden="1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hidden="1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hidden="1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hidden="1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hidden="1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hidden="1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hidden="1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hidden="1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hidden="1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hidden="1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hidden="1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hidden="1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hidden="1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hidden="1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hidden="1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hidden="1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hidden="1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hidden="1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hidden="1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hidden="1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hidden="1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hidden="1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hidden="1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hidden="1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hidden="1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hidden="1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hidden="1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hidden="1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hidden="1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hidden="1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hidden="1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hidden="1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hidden="1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hidden="1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hidden="1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hidden="1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hidden="1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hidden="1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hidden="1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hidden="1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hidden="1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hidden="1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hidden="1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hidden="1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hidden="1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hidden="1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hidden="1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hidden="1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hidden="1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hidden="1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hidden="1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hidden="1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hidden="1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hidden="1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hidden="1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hidden="1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hidden="1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hidden="1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hidden="1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hidden="1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hidden="1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hidden="1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hidden="1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hidden="1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hidden="1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hidden="1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hidden="1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hidden="1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hidden="1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hidden="1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hidden="1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hidden="1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hidden="1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hidden="1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hidden="1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hidden="1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hidden="1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hidden="1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hidden="1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hidden="1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hidden="1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hidden="1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hidden="1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hidden="1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hidden="1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hidden="1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hidden="1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hidden="1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hidden="1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hidden="1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hidden="1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hidden="1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hidden="1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hidden="1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hidden="1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hidden="1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hidden="1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hidden="1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hidden="1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hidden="1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hidden="1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hidden="1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hidden="1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hidden="1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hidden="1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hidden="1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hidden="1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hidden="1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hidden="1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hidden="1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hidden="1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hidden="1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hidden="1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hidden="1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hidden="1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hidden="1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hidden="1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hidden="1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hidden="1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hidden="1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hidden="1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hidden="1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hidden="1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hidden="1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hidden="1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hidden="1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hidden="1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hidden="1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hidden="1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hidden="1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hidden="1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hidden="1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hidden="1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hidden="1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hidden="1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hidden="1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hidden="1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hidden="1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hidden="1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hidden="1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hidden="1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hidden="1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hidden="1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hidden="1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hidden="1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hidden="1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hidden="1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hidden="1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hidden="1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hidden="1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hidden="1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hidden="1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hidden="1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hidden="1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hidden="1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hidden="1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hidden="1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hidden="1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hidden="1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hidden="1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hidden="1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hidden="1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hidden="1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hidden="1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hidden="1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hidden="1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hidden="1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hidden="1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hidden="1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hidden="1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hidden="1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hidden="1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hidden="1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hidden="1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hidden="1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hidden="1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hidden="1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hidden="1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hidden="1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hidden="1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hidden="1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hidden="1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hidden="1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hidden="1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hidden="1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hidden="1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hidden="1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hidden="1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hidden="1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hidden="1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hidden="1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hidden="1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hidden="1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hidden="1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hidden="1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hidden="1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hidden="1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hidden="1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hidden="1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hidden="1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hidden="1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hidden="1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hidden="1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hidden="1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hidden="1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hidden="1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hidden="1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hidden="1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hidden="1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hidden="1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hidden="1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hidden="1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hidden="1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hidden="1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hidden="1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hidden="1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hidden="1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hidden="1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hidden="1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hidden="1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hidden="1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hidden="1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hidden="1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hidden="1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hidden="1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hidden="1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hidden="1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hidden="1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hidden="1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hidden="1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hidden="1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hidden="1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hidden="1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hidden="1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hidden="1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hidden="1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hidden="1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hidden="1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hidden="1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hidden="1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hidden="1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hidden="1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hidden="1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hidden="1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hidden="1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hidden="1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hidden="1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hidden="1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hidden="1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hidden="1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hidden="1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hidden="1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hidden="1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hidden="1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hidden="1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hidden="1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hidden="1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hidden="1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hidden="1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hidden="1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hidden="1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hidden="1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hidden="1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hidden="1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hidden="1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hidden="1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hidden="1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hidden="1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hidden="1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hidden="1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hidden="1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hidden="1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hidden="1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hidden="1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hidden="1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hidden="1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hidden="1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hidden="1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hidden="1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hidden="1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hidden="1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hidden="1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hidden="1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hidden="1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hidden="1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hidden="1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hidden="1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hidden="1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hidden="1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hidden="1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hidden="1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hidden="1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hidden="1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hidden="1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hidden="1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hidden="1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hidden="1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hidden="1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hidden="1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hidden="1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hidden="1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hidden="1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hidden="1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hidden="1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hidden="1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hidden="1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hidden="1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hidden="1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hidden="1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hidden="1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hidden="1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hidden="1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hidden="1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hidden="1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hidden="1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hidden="1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hidden="1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hidden="1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hidden="1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hidden="1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hidden="1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hidden="1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hidden="1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hidden="1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hidden="1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hidden="1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hidden="1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hidden="1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hidden="1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hidden="1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hidden="1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hidden="1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hidden="1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hidden="1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hidden="1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hidden="1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hidden="1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hidden="1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hidden="1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hidden="1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hidden="1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hidden="1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hidden="1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hidden="1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hidden="1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hidden="1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hidden="1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hidden="1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hidden="1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hidden="1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hidden="1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hidden="1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hidden="1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hidden="1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hidden="1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hidden="1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hidden="1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hidden="1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hidden="1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hidden="1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hidden="1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hidden="1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hidden="1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hidden="1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hidden="1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hidden="1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hidden="1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hidden="1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hidden="1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hidden="1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hidden="1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hidden="1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hidden="1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hidden="1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hidden="1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hidden="1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hidden="1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hidden="1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hidden="1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hidden="1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hidden="1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hidden="1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hidden="1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hidden="1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hidden="1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hidden="1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hidden="1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hidden="1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hidden="1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hidden="1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hidden="1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hidden="1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hidden="1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hidden="1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hidden="1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hidden="1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hidden="1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hidden="1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hidden="1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hidden="1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hidden="1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hidden="1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hidden="1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hidden="1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hidden="1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hidden="1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hidden="1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hidden="1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hidden="1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hidden="1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hidden="1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hidden="1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hidden="1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hidden="1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hidden="1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hidden="1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hidden="1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hidden="1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hidden="1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hidden="1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hidden="1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hidden="1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hidden="1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hidden="1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hidden="1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hidden="1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hidden="1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hidden="1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hidden="1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hidden="1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hidden="1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hidden="1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hidden="1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hidden="1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hidden="1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hidden="1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hidden="1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hidden="1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hidden="1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hidden="1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hidden="1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hidden="1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hidden="1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hidden="1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hidden="1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hidden="1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hidden="1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hidden="1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hidden="1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hidden="1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hidden="1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hidden="1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hidden="1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hidden="1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hidden="1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hidden="1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hidden="1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hidden="1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hidden="1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hidden="1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hidden="1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hidden="1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hidden="1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hidden="1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hidden="1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hidden="1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hidden="1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hidden="1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hidden="1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hidden="1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hidden="1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hidden="1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hidden="1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hidden="1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hidden="1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hidden="1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hidden="1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hidden="1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hidden="1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hidden="1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hidden="1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hidden="1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hidden="1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hidden="1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hidden="1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hidden="1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hidden="1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hidden="1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hidden="1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hidden="1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hidden="1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hidden="1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hidden="1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hidden="1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hidden="1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hidden="1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hidden="1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hidden="1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hidden="1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hidden="1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hidden="1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hidden="1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hidden="1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hidden="1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hidden="1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hidden="1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hidden="1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hidden="1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hidden="1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hidden="1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hidden="1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hidden="1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hidden="1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hidden="1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hidden="1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hidden="1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hidden="1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hidden="1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hidden="1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hidden="1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hidden="1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hidden="1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hidden="1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hidden="1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hidden="1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hidden="1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hidden="1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hidden="1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hidden="1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hidden="1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hidden="1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hidden="1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hidden="1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hidden="1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hidden="1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hidden="1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hidden="1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hidden="1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hidden="1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hidden="1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hidden="1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hidden="1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hidden="1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hidden="1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hidden="1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hidden="1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hidden="1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hidden="1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hidden="1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hidden="1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hidden="1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hidden="1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hidden="1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hidden="1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hidden="1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hidden="1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hidden="1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hidden="1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hidden="1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hidden="1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hidden="1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hidden="1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hidden="1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hidden="1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hidden="1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hidden="1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hidden="1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hidden="1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hidden="1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hidden="1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hidden="1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hidden="1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hidden="1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hidden="1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hidden="1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hidden="1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hidden="1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hidden="1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hidden="1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hidden="1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hidden="1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hidden="1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hidden="1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hidden="1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hidden="1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hidden="1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hidden="1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hidden="1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hidden="1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hidden="1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hidden="1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hidden="1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hidden="1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hidden="1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hidden="1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hidden="1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hidden="1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hidden="1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hidden="1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hidden="1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hidden="1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hidden="1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hidden="1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hidden="1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hidden="1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hidden="1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hidden="1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hidden="1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hidden="1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hidden="1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hidden="1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hidden="1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hidden="1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hidden="1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hidden="1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hidden="1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hidden="1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hidden="1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hidden="1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hidden="1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hidden="1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hidden="1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hidden="1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hidden="1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hidden="1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hidden="1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hidden="1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hidden="1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hidden="1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hidden="1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hidden="1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hidden="1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hidden="1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hidden="1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hidden="1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hidden="1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hidden="1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hidden="1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hidden="1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hidden="1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hidden="1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hidden="1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hidden="1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hidden="1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hidden="1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hidden="1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hidden="1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hidden="1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hidden="1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hidden="1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hidden="1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hidden="1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hidden="1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hidden="1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hidden="1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hidden="1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hidden="1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hidden="1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hidden="1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hidden="1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hidden="1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hidden="1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hidden="1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hidden="1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hidden="1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hidden="1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hidden="1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hidden="1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hidden="1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hidden="1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hidden="1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hidden="1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hidden="1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hidden="1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hidden="1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hidden="1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hidden="1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hidden="1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hidden="1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hidden="1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hidden="1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hidden="1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hidden="1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hidden="1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hidden="1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hidden="1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hidden="1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hidden="1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hidden="1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hidden="1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hidden="1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hidden="1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hidden="1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hidden="1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hidden="1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hidden="1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hidden="1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hidden="1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hidden="1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hidden="1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hidden="1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hidden="1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hidden="1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hidden="1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hidden="1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hidden="1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hidden="1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hidden="1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hidden="1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hidden="1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hidden="1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hidden="1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hidden="1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hidden="1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hidden="1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hidden="1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hidden="1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hidden="1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hidden="1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hidden="1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hidden="1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hidden="1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hidden="1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hidden="1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hidden="1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hidden="1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hidden="1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hidden="1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hidden="1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hidden="1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hidden="1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hidden="1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hidden="1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hidden="1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hidden="1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hidden="1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hidden="1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hidden="1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hidden="1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hidden="1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hidden="1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hidden="1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hidden="1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hidden="1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1" hidden="1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D8:G9"/>
    <mergeCell ref="D23:S23"/>
    <mergeCell ref="D24:S24"/>
    <mergeCell ref="D21:S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13"/>
  <sheetViews>
    <sheetView showGridLines="0" showRowColHeaders="0" zoomScale="80" zoomScaleNormal="80" workbookViewId="0">
      <selection activeCell="G41" sqref="G41"/>
    </sheetView>
  </sheetViews>
  <sheetFormatPr baseColWidth="10" defaultColWidth="0" defaultRowHeight="15.75" customHeight="1" zeroHeight="1"/>
  <cols>
    <col min="1" max="1" width="4.3984375" customWidth="1"/>
    <col min="2" max="2" width="7.19921875" customWidth="1"/>
    <col min="3" max="3" width="28.796875" customWidth="1"/>
    <col min="4" max="4" width="21.59765625" customWidth="1"/>
    <col min="5" max="5" width="4.3984375" customWidth="1"/>
    <col min="6" max="6" width="28.796875" customWidth="1"/>
    <col min="7" max="7" width="21.59765625" customWidth="1"/>
    <col min="8" max="8" width="4.3984375" customWidth="1"/>
    <col min="9" max="9" width="28.796875" customWidth="1"/>
    <col min="10" max="10" width="21.59765625" customWidth="1"/>
    <col min="11" max="11" width="4.3984375" customWidth="1"/>
    <col min="12" max="12" width="28.796875" customWidth="1"/>
    <col min="13" max="13" width="21.59765625" customWidth="1"/>
    <col min="14" max="14" width="7.19921875" customWidth="1"/>
    <col min="15" max="15" width="4.3984375" customWidth="1"/>
    <col min="16" max="16" width="7.19921875" customWidth="1"/>
    <col min="17" max="17" width="26.59765625" customWidth="1"/>
    <col min="18" max="18" width="21.59765625" customWidth="1"/>
    <col min="19" max="19" width="7.19921875" customWidth="1"/>
    <col min="20" max="20" width="4.3984375" customWidth="1"/>
    <col min="21" max="26" width="14.3984375" hidden="1" customWidth="1"/>
    <col min="27" max="16384" width="14.3984375" hidden="1"/>
  </cols>
  <sheetData>
    <row r="1" spans="1:26" ht="21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  <c r="V1" s="44"/>
      <c r="W1" s="44"/>
      <c r="X1" s="44"/>
      <c r="Y1" s="44"/>
      <c r="Z1" s="44"/>
    </row>
    <row r="2" spans="1:26" ht="21" customHeight="1">
      <c r="A2" s="43"/>
      <c r="B2" s="186"/>
      <c r="C2" s="170"/>
      <c r="D2" s="170"/>
      <c r="E2" s="43"/>
      <c r="F2" s="45"/>
      <c r="G2" s="45"/>
      <c r="H2" s="43"/>
      <c r="I2" s="43"/>
      <c r="J2" s="43"/>
      <c r="K2" s="43"/>
      <c r="L2" s="183" t="s">
        <v>11</v>
      </c>
      <c r="M2" s="170"/>
      <c r="N2" s="170"/>
      <c r="O2" s="170"/>
      <c r="P2" s="170"/>
      <c r="Q2" s="170"/>
      <c r="R2" s="170"/>
      <c r="S2" s="170"/>
      <c r="T2" s="43"/>
      <c r="U2" s="44"/>
      <c r="V2" s="44"/>
      <c r="W2" s="44"/>
      <c r="X2" s="44"/>
      <c r="Y2" s="44"/>
      <c r="Z2" s="44"/>
    </row>
    <row r="3" spans="1:26" ht="21" customHeight="1">
      <c r="A3" s="43"/>
      <c r="B3" s="170"/>
      <c r="C3" s="170"/>
      <c r="D3" s="170"/>
      <c r="E3" s="46" t="s">
        <v>12</v>
      </c>
      <c r="G3" s="45"/>
      <c r="H3" s="43"/>
      <c r="I3" s="43"/>
      <c r="J3" s="43"/>
      <c r="K3" s="43"/>
      <c r="L3" s="170"/>
      <c r="M3" s="170"/>
      <c r="N3" s="170"/>
      <c r="O3" s="170"/>
      <c r="P3" s="170"/>
      <c r="Q3" s="170"/>
      <c r="R3" s="170"/>
      <c r="S3" s="170"/>
      <c r="T3" s="43"/>
      <c r="U3" s="44"/>
      <c r="V3" s="44"/>
      <c r="W3" s="44"/>
      <c r="X3" s="44"/>
      <c r="Y3" s="44"/>
      <c r="Z3" s="44"/>
    </row>
    <row r="4" spans="1:26" ht="42.75" customHeight="1">
      <c r="A4" s="43"/>
      <c r="B4" s="170"/>
      <c r="C4" s="170"/>
      <c r="D4" s="170"/>
      <c r="E4" s="187" t="s">
        <v>13</v>
      </c>
      <c r="F4" s="188"/>
      <c r="G4" s="168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50" t="s">
        <v>110</v>
      </c>
      <c r="T4" s="43"/>
      <c r="U4" s="44"/>
      <c r="V4" s="44"/>
      <c r="W4" s="44"/>
      <c r="X4" s="44"/>
      <c r="Y4" s="44"/>
      <c r="Z4" s="44"/>
    </row>
    <row r="5" spans="1:26" ht="21" customHeight="1">
      <c r="A5" s="43"/>
      <c r="B5" s="43"/>
      <c r="C5" s="49"/>
      <c r="D5" s="49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50"/>
      <c r="T5" s="43"/>
      <c r="U5" s="44"/>
      <c r="V5" s="44"/>
      <c r="W5" s="44"/>
      <c r="X5" s="44"/>
      <c r="Y5" s="44"/>
      <c r="Z5" s="44"/>
    </row>
    <row r="6" spans="1:26" ht="21" hidden="1" customHeight="1">
      <c r="A6" s="43"/>
      <c r="B6" s="43"/>
      <c r="C6" s="49"/>
      <c r="D6" s="49"/>
      <c r="E6" s="51" t="s">
        <v>15</v>
      </c>
      <c r="G6" s="43"/>
      <c r="H6" s="51"/>
      <c r="I6" s="43"/>
      <c r="J6" s="43"/>
      <c r="K6" s="43"/>
      <c r="L6" s="43"/>
      <c r="M6" s="43"/>
      <c r="N6" s="43"/>
      <c r="O6" s="43"/>
      <c r="P6" s="43"/>
      <c r="Q6" s="43"/>
      <c r="R6" s="43"/>
      <c r="S6" s="50"/>
      <c r="T6" s="52"/>
      <c r="U6" s="44"/>
      <c r="V6" s="44"/>
      <c r="W6" s="44"/>
      <c r="X6" s="44"/>
      <c r="Y6" s="44"/>
      <c r="Z6" s="44"/>
    </row>
    <row r="7" spans="1:26" ht="21" hidden="1" customHeight="1">
      <c r="A7" s="43"/>
      <c r="B7" s="43"/>
      <c r="C7" s="49"/>
      <c r="D7" s="49"/>
      <c r="E7" s="51" t="s">
        <v>16</v>
      </c>
      <c r="G7" s="43"/>
      <c r="H7" s="51"/>
      <c r="I7" s="43"/>
      <c r="J7" s="43"/>
      <c r="K7" s="43"/>
      <c r="L7" s="43"/>
      <c r="M7" s="43"/>
      <c r="N7" s="43"/>
      <c r="O7" s="43"/>
      <c r="P7" s="43"/>
      <c r="Q7" s="43"/>
      <c r="R7" s="43"/>
      <c r="S7" s="50"/>
      <c r="T7" s="52"/>
      <c r="U7" s="44"/>
      <c r="V7" s="44"/>
      <c r="W7" s="44"/>
      <c r="X7" s="44"/>
      <c r="Y7" s="44"/>
      <c r="Z7" s="44"/>
    </row>
    <row r="8" spans="1:26" ht="21" hidden="1" customHeight="1">
      <c r="A8" s="43"/>
      <c r="B8" s="43"/>
      <c r="C8" s="49"/>
      <c r="D8" s="49"/>
      <c r="E8" s="51" t="s">
        <v>17</v>
      </c>
      <c r="G8" s="43"/>
      <c r="H8" s="51"/>
      <c r="I8" s="43"/>
      <c r="J8" s="43"/>
      <c r="K8" s="43"/>
      <c r="L8" s="43"/>
      <c r="M8" s="43"/>
      <c r="N8" s="43"/>
      <c r="O8" s="43"/>
      <c r="P8" s="43"/>
      <c r="Q8" s="43"/>
      <c r="R8" s="43"/>
      <c r="S8" s="50"/>
      <c r="T8" s="52"/>
      <c r="U8" s="44"/>
      <c r="V8" s="44"/>
      <c r="W8" s="44"/>
      <c r="X8" s="44"/>
      <c r="Y8" s="44"/>
      <c r="Z8" s="44"/>
    </row>
    <row r="9" spans="1:26" ht="21" hidden="1" customHeight="1">
      <c r="A9" s="43"/>
      <c r="B9" s="43"/>
      <c r="C9" s="49"/>
      <c r="D9" s="49"/>
      <c r="E9" s="51" t="s">
        <v>18</v>
      </c>
      <c r="G9" s="43"/>
      <c r="H9" s="51"/>
      <c r="I9" s="43"/>
      <c r="J9" s="43"/>
      <c r="K9" s="43"/>
      <c r="L9" s="43"/>
      <c r="M9" s="43"/>
      <c r="N9" s="43"/>
      <c r="O9" s="43"/>
      <c r="P9" s="43"/>
      <c r="Q9" s="43"/>
      <c r="R9" s="43"/>
      <c r="S9" s="50"/>
      <c r="T9" s="52"/>
      <c r="U9" s="44"/>
      <c r="V9" s="44"/>
      <c r="W9" s="44"/>
      <c r="X9" s="44"/>
      <c r="Y9" s="44"/>
      <c r="Z9" s="44"/>
    </row>
    <row r="10" spans="1:26" ht="21" hidden="1" customHeight="1">
      <c r="A10" s="43"/>
      <c r="B10" s="43"/>
      <c r="C10" s="49"/>
      <c r="D10" s="49"/>
      <c r="E10" s="51" t="s">
        <v>19</v>
      </c>
      <c r="G10" s="43"/>
      <c r="H10" s="5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50"/>
      <c r="T10" s="52"/>
      <c r="U10" s="44"/>
      <c r="V10" s="44"/>
      <c r="W10" s="44"/>
      <c r="X10" s="44"/>
      <c r="Y10" s="44"/>
      <c r="Z10" s="44"/>
    </row>
    <row r="11" spans="1:26" ht="21" hidden="1" customHeight="1">
      <c r="A11" s="43"/>
      <c r="B11" s="43"/>
      <c r="C11" s="49"/>
      <c r="D11" s="49"/>
      <c r="E11" s="51" t="s">
        <v>20</v>
      </c>
      <c r="G11" s="43"/>
      <c r="H11" s="51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50"/>
      <c r="T11" s="52"/>
      <c r="U11" s="44"/>
      <c r="V11" s="44"/>
      <c r="W11" s="44"/>
      <c r="X11" s="44"/>
      <c r="Y11" s="44"/>
      <c r="Z11" s="44"/>
    </row>
    <row r="12" spans="1:26" ht="21" hidden="1" customHeight="1">
      <c r="A12" s="43"/>
      <c r="B12" s="43"/>
      <c r="C12" s="49"/>
      <c r="D12" s="49"/>
      <c r="E12" s="51" t="s">
        <v>21</v>
      </c>
      <c r="G12" s="43"/>
      <c r="H12" s="5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0"/>
      <c r="T12" s="52"/>
      <c r="U12" s="44"/>
      <c r="V12" s="44"/>
      <c r="W12" s="44"/>
      <c r="X12" s="44"/>
      <c r="Y12" s="44"/>
      <c r="Z12" s="44"/>
    </row>
    <row r="13" spans="1:26" ht="21" hidden="1" customHeight="1">
      <c r="A13" s="43"/>
      <c r="B13" s="43"/>
      <c r="C13" s="49"/>
      <c r="D13" s="49"/>
      <c r="E13" s="51" t="s">
        <v>22</v>
      </c>
      <c r="G13" s="43"/>
      <c r="H13" s="5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50"/>
      <c r="T13" s="52"/>
      <c r="U13" s="44"/>
      <c r="V13" s="44"/>
      <c r="W13" s="44"/>
      <c r="X13" s="44"/>
      <c r="Y13" s="44"/>
      <c r="Z13" s="44"/>
    </row>
    <row r="14" spans="1:26" ht="21" hidden="1" customHeight="1">
      <c r="A14" s="43"/>
      <c r="B14" s="43"/>
      <c r="C14" s="49"/>
      <c r="D14" s="49"/>
      <c r="E14" s="51" t="s">
        <v>23</v>
      </c>
      <c r="G14" s="43"/>
      <c r="H14" s="51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50"/>
      <c r="T14" s="52"/>
      <c r="U14" s="44"/>
      <c r="V14" s="44"/>
      <c r="W14" s="44"/>
      <c r="X14" s="44"/>
      <c r="Y14" s="44"/>
      <c r="Z14" s="44"/>
    </row>
    <row r="15" spans="1:26" ht="21" hidden="1" customHeight="1">
      <c r="A15" s="43"/>
      <c r="B15" s="43"/>
      <c r="C15" s="49"/>
      <c r="D15" s="49"/>
      <c r="E15" s="51" t="s">
        <v>13</v>
      </c>
      <c r="G15" s="43"/>
      <c r="H15" s="5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50"/>
      <c r="T15" s="52"/>
      <c r="U15" s="44"/>
      <c r="V15" s="44"/>
      <c r="W15" s="44"/>
      <c r="X15" s="44"/>
      <c r="Y15" s="44"/>
      <c r="Z15" s="44"/>
    </row>
    <row r="16" spans="1:26" ht="21" hidden="1" customHeight="1">
      <c r="A16" s="43"/>
      <c r="B16" s="43"/>
      <c r="C16" s="49"/>
      <c r="D16" s="49"/>
      <c r="E16" s="51" t="s">
        <v>24</v>
      </c>
      <c r="G16" s="43"/>
      <c r="H16" s="51"/>
      <c r="I16" s="43"/>
      <c r="J16" s="43"/>
      <c r="K16" s="43"/>
      <c r="L16" s="43"/>
      <c r="M16" s="43"/>
      <c r="N16" s="43"/>
      <c r="O16" s="43"/>
      <c r="P16" s="43"/>
      <c r="Q16" s="43"/>
      <c r="R16" s="50"/>
      <c r="S16" s="50"/>
      <c r="T16" s="52"/>
      <c r="U16" s="44"/>
      <c r="V16" s="44"/>
      <c r="W16" s="44"/>
      <c r="X16" s="44"/>
      <c r="Y16" s="44"/>
      <c r="Z16" s="44"/>
    </row>
    <row r="17" spans="1:26" ht="21" hidden="1" customHeight="1">
      <c r="A17" s="43"/>
      <c r="B17" s="43"/>
      <c r="C17" s="49"/>
      <c r="D17" s="49"/>
      <c r="E17" s="51" t="s">
        <v>25</v>
      </c>
      <c r="G17" s="43"/>
      <c r="H17" s="51"/>
      <c r="I17" s="43"/>
      <c r="J17" s="43"/>
      <c r="K17" s="43"/>
      <c r="L17" s="43"/>
      <c r="M17" s="43"/>
      <c r="N17" s="43"/>
      <c r="O17" s="43"/>
      <c r="P17" s="43"/>
      <c r="Q17" s="43"/>
      <c r="R17" s="50"/>
      <c r="S17" s="50"/>
      <c r="T17" s="52"/>
      <c r="U17" s="44"/>
      <c r="V17" s="44"/>
      <c r="W17" s="44"/>
      <c r="X17" s="44"/>
      <c r="Y17" s="44"/>
      <c r="Z17" s="44"/>
    </row>
    <row r="18" spans="1:26" ht="21" hidden="1" customHeight="1">
      <c r="A18" s="43"/>
      <c r="B18" s="43"/>
      <c r="C18" s="49"/>
      <c r="D18" s="49"/>
      <c r="E18" s="51" t="s">
        <v>26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50"/>
      <c r="S18" s="50"/>
      <c r="T18" s="52"/>
      <c r="U18" s="44"/>
      <c r="V18" s="44"/>
      <c r="W18" s="44"/>
      <c r="X18" s="44"/>
      <c r="Y18" s="44"/>
      <c r="Z18" s="44"/>
    </row>
    <row r="19" spans="1:26" ht="21" customHeight="1">
      <c r="A19" s="43"/>
      <c r="B19" s="43"/>
      <c r="C19" s="49"/>
      <c r="D19" s="49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0"/>
      <c r="S19" s="50"/>
      <c r="T19" s="51"/>
      <c r="U19" s="44"/>
      <c r="V19" s="44"/>
      <c r="W19" s="44"/>
      <c r="X19" s="44"/>
      <c r="Y19" s="44"/>
      <c r="Z19" s="44"/>
    </row>
    <row r="20" spans="1:26" ht="21" customHeight="1">
      <c r="A20" s="43"/>
      <c r="B20" s="53"/>
      <c r="C20" s="184" t="s">
        <v>27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54"/>
      <c r="O20" s="52"/>
      <c r="P20" s="55"/>
      <c r="Q20" s="176" t="s">
        <v>28</v>
      </c>
      <c r="R20" s="177"/>
      <c r="S20" s="56"/>
      <c r="T20" s="57"/>
      <c r="U20" s="57"/>
      <c r="V20" s="57"/>
      <c r="W20" s="57"/>
      <c r="X20" s="57"/>
      <c r="Y20" s="57"/>
      <c r="Z20" s="44"/>
    </row>
    <row r="21" spans="1:26" ht="42.75" customHeight="1">
      <c r="A21" s="43"/>
      <c r="B21" s="58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59"/>
      <c r="O21" s="57"/>
      <c r="P21" s="60"/>
      <c r="Q21" s="170"/>
      <c r="R21" s="170"/>
      <c r="S21" s="61"/>
      <c r="T21" s="57"/>
      <c r="U21" s="57"/>
      <c r="V21" s="57"/>
      <c r="W21" s="57"/>
      <c r="X21" s="57"/>
      <c r="Y21" s="57"/>
      <c r="Z21" s="44"/>
    </row>
    <row r="22" spans="1:26" ht="21" customHeight="1">
      <c r="A22" s="43"/>
      <c r="B22" s="58"/>
      <c r="C22" s="175" t="s">
        <v>29</v>
      </c>
      <c r="D22" s="170"/>
      <c r="E22" s="62"/>
      <c r="F22" s="175" t="s">
        <v>30</v>
      </c>
      <c r="G22" s="170"/>
      <c r="H22" s="62"/>
      <c r="I22" s="175" t="s">
        <v>31</v>
      </c>
      <c r="J22" s="170"/>
      <c r="K22" s="63"/>
      <c r="L22" s="175" t="s">
        <v>32</v>
      </c>
      <c r="M22" s="170"/>
      <c r="N22" s="59"/>
      <c r="O22" s="64"/>
      <c r="P22" s="65"/>
      <c r="Q22" s="66" t="s">
        <v>33</v>
      </c>
      <c r="R22" s="67" t="s">
        <v>34</v>
      </c>
      <c r="S22" s="68"/>
      <c r="T22" s="43"/>
      <c r="U22" s="174"/>
      <c r="V22" s="170"/>
      <c r="W22" s="44"/>
      <c r="X22" s="174"/>
      <c r="Y22" s="170"/>
      <c r="Z22" s="44"/>
    </row>
    <row r="23" spans="1:26" ht="21" customHeight="1">
      <c r="A23" s="43"/>
      <c r="B23" s="58"/>
      <c r="C23" s="69" t="s">
        <v>33</v>
      </c>
      <c r="D23" s="70" t="s">
        <v>34</v>
      </c>
      <c r="E23" s="71"/>
      <c r="F23" s="69" t="s">
        <v>33</v>
      </c>
      <c r="G23" s="70" t="s">
        <v>34</v>
      </c>
      <c r="H23" s="71"/>
      <c r="I23" s="69" t="s">
        <v>33</v>
      </c>
      <c r="J23" s="70" t="s">
        <v>34</v>
      </c>
      <c r="K23" s="72"/>
      <c r="L23" s="69" t="s">
        <v>33</v>
      </c>
      <c r="M23" s="70" t="s">
        <v>34</v>
      </c>
      <c r="N23" s="59"/>
      <c r="O23" s="73"/>
      <c r="P23" s="74"/>
      <c r="Q23" s="145" t="s">
        <v>35</v>
      </c>
      <c r="R23" s="146"/>
      <c r="S23" s="75"/>
      <c r="T23" s="76"/>
      <c r="U23" s="44"/>
      <c r="V23" s="44"/>
      <c r="W23" s="44"/>
      <c r="X23" s="44"/>
      <c r="Y23" s="44"/>
      <c r="Z23" s="44"/>
    </row>
    <row r="24" spans="1:26" ht="21" customHeight="1">
      <c r="A24" s="43"/>
      <c r="B24" s="58"/>
      <c r="C24" s="145" t="s">
        <v>36</v>
      </c>
      <c r="D24" s="146"/>
      <c r="E24" s="77"/>
      <c r="F24" s="145" t="s">
        <v>37</v>
      </c>
      <c r="G24" s="146"/>
      <c r="H24" s="77"/>
      <c r="I24" s="151" t="s">
        <v>38</v>
      </c>
      <c r="J24" s="152"/>
      <c r="K24" s="78"/>
      <c r="L24" s="151" t="s">
        <v>39</v>
      </c>
      <c r="M24" s="152"/>
      <c r="N24" s="59"/>
      <c r="O24" s="76"/>
      <c r="P24" s="74"/>
      <c r="Q24" s="147" t="s">
        <v>40</v>
      </c>
      <c r="R24" s="148"/>
      <c r="S24" s="75"/>
      <c r="T24" s="76"/>
      <c r="U24" s="44"/>
      <c r="V24" s="44"/>
      <c r="W24" s="44"/>
      <c r="X24" s="44"/>
      <c r="Y24" s="44"/>
      <c r="Z24" s="44"/>
    </row>
    <row r="25" spans="1:26" ht="21" customHeight="1">
      <c r="A25" s="43"/>
      <c r="B25" s="58"/>
      <c r="C25" s="147" t="s">
        <v>41</v>
      </c>
      <c r="D25" s="148"/>
      <c r="E25" s="77"/>
      <c r="F25" s="147" t="s">
        <v>42</v>
      </c>
      <c r="G25" s="148"/>
      <c r="H25" s="77"/>
      <c r="I25" s="153" t="s">
        <v>43</v>
      </c>
      <c r="J25" s="154"/>
      <c r="K25" s="78"/>
      <c r="L25" s="153" t="s">
        <v>44</v>
      </c>
      <c r="M25" s="154"/>
      <c r="N25" s="59"/>
      <c r="O25" s="76"/>
      <c r="P25" s="74"/>
      <c r="Q25" s="147" t="s">
        <v>114</v>
      </c>
      <c r="R25" s="148"/>
      <c r="S25" s="75"/>
      <c r="T25" s="76"/>
      <c r="U25" s="44"/>
      <c r="V25" s="44"/>
      <c r="W25" s="44"/>
      <c r="X25" s="44"/>
      <c r="Y25" s="44"/>
      <c r="Z25" s="44"/>
    </row>
    <row r="26" spans="1:26" ht="21" customHeight="1">
      <c r="A26" s="43"/>
      <c r="B26" s="58"/>
      <c r="C26" s="147" t="s">
        <v>46</v>
      </c>
      <c r="D26" s="148"/>
      <c r="E26" s="77"/>
      <c r="F26" s="147" t="s">
        <v>47</v>
      </c>
      <c r="G26" s="148"/>
      <c r="H26" s="77"/>
      <c r="I26" s="153"/>
      <c r="J26" s="154"/>
      <c r="K26" s="78"/>
      <c r="L26" s="153" t="s">
        <v>48</v>
      </c>
      <c r="M26" s="154"/>
      <c r="N26" s="59"/>
      <c r="O26" s="76"/>
      <c r="P26" s="74"/>
      <c r="Q26" s="147" t="s">
        <v>115</v>
      </c>
      <c r="R26" s="148"/>
      <c r="S26" s="75"/>
      <c r="T26" s="76"/>
      <c r="U26" s="44"/>
      <c r="V26" s="44"/>
      <c r="W26" s="44"/>
      <c r="X26" s="44"/>
      <c r="Y26" s="44"/>
      <c r="Z26" s="44"/>
    </row>
    <row r="27" spans="1:26" ht="21" customHeight="1">
      <c r="A27" s="43"/>
      <c r="B27" s="58"/>
      <c r="C27" s="147"/>
      <c r="D27" s="148"/>
      <c r="E27" s="77"/>
      <c r="F27" s="147" t="s">
        <v>50</v>
      </c>
      <c r="G27" s="148"/>
      <c r="H27" s="77"/>
      <c r="I27" s="153"/>
      <c r="J27" s="154"/>
      <c r="K27" s="78"/>
      <c r="L27" s="153" t="s">
        <v>51</v>
      </c>
      <c r="M27" s="154"/>
      <c r="N27" s="59"/>
      <c r="O27" s="76"/>
      <c r="P27" s="74"/>
      <c r="Q27" s="147" t="s">
        <v>52</v>
      </c>
      <c r="R27" s="148"/>
      <c r="S27" s="75"/>
      <c r="T27" s="76"/>
      <c r="U27" s="44"/>
      <c r="V27" s="44"/>
      <c r="W27" s="44"/>
      <c r="X27" s="44"/>
      <c r="Y27" s="44"/>
      <c r="Z27" s="44"/>
    </row>
    <row r="28" spans="1:26" ht="21" customHeight="1">
      <c r="A28" s="43"/>
      <c r="B28" s="58"/>
      <c r="C28" s="147"/>
      <c r="D28" s="148"/>
      <c r="E28" s="77"/>
      <c r="F28" s="147"/>
      <c r="G28" s="148"/>
      <c r="H28" s="77"/>
      <c r="I28" s="153"/>
      <c r="J28" s="154"/>
      <c r="K28" s="78"/>
      <c r="L28" s="153" t="s">
        <v>53</v>
      </c>
      <c r="M28" s="154"/>
      <c r="N28" s="59"/>
      <c r="O28" s="76"/>
      <c r="P28" s="74"/>
      <c r="Q28" s="147" t="s">
        <v>54</v>
      </c>
      <c r="R28" s="148"/>
      <c r="S28" s="75"/>
      <c r="T28" s="76"/>
      <c r="U28" s="44"/>
      <c r="V28" s="44"/>
      <c r="W28" s="44"/>
      <c r="X28" s="44"/>
      <c r="Y28" s="44"/>
      <c r="Z28" s="44"/>
    </row>
    <row r="29" spans="1:26" ht="21" customHeight="1">
      <c r="A29" s="43"/>
      <c r="B29" s="58"/>
      <c r="C29" s="147"/>
      <c r="D29" s="148"/>
      <c r="E29" s="77"/>
      <c r="F29" s="147"/>
      <c r="G29" s="148"/>
      <c r="H29" s="77"/>
      <c r="I29" s="153"/>
      <c r="J29" s="154"/>
      <c r="K29" s="78"/>
      <c r="L29" s="153" t="s">
        <v>55</v>
      </c>
      <c r="M29" s="154"/>
      <c r="N29" s="59"/>
      <c r="O29" s="76"/>
      <c r="P29" s="74"/>
      <c r="Q29" s="149" t="s">
        <v>56</v>
      </c>
      <c r="R29" s="150"/>
      <c r="S29" s="75"/>
      <c r="T29" s="76"/>
      <c r="U29" s="44"/>
      <c r="V29" s="44"/>
      <c r="W29" s="44"/>
      <c r="X29" s="44"/>
      <c r="Y29" s="44"/>
      <c r="Z29" s="44"/>
    </row>
    <row r="30" spans="1:26" ht="21" customHeight="1">
      <c r="A30" s="43"/>
      <c r="B30" s="58"/>
      <c r="C30" s="147"/>
      <c r="D30" s="148"/>
      <c r="E30" s="77"/>
      <c r="F30" s="147"/>
      <c r="G30" s="148"/>
      <c r="H30" s="77"/>
      <c r="I30" s="153"/>
      <c r="J30" s="154"/>
      <c r="K30" s="78"/>
      <c r="L30" s="153"/>
      <c r="M30" s="154"/>
      <c r="N30" s="59"/>
      <c r="O30" s="76"/>
      <c r="P30" s="74"/>
      <c r="Q30" s="79" t="s">
        <v>57</v>
      </c>
      <c r="R30" s="80">
        <f>SUM(R23:R29)</f>
        <v>0</v>
      </c>
      <c r="S30" s="75"/>
      <c r="T30" s="76"/>
      <c r="U30" s="44"/>
      <c r="V30" s="44"/>
      <c r="W30" s="44"/>
      <c r="X30" s="44"/>
      <c r="Y30" s="44"/>
      <c r="Z30" s="44"/>
    </row>
    <row r="31" spans="1:26" ht="21" customHeight="1">
      <c r="A31" s="43"/>
      <c r="B31" s="58"/>
      <c r="C31" s="147"/>
      <c r="D31" s="148"/>
      <c r="E31" s="77"/>
      <c r="F31" s="147"/>
      <c r="G31" s="148"/>
      <c r="H31" s="77"/>
      <c r="I31" s="153"/>
      <c r="J31" s="154"/>
      <c r="K31" s="78"/>
      <c r="L31" s="153"/>
      <c r="M31" s="154"/>
      <c r="N31" s="59"/>
      <c r="O31" s="76"/>
      <c r="P31" s="81"/>
      <c r="Q31" s="82"/>
      <c r="R31" s="82"/>
      <c r="S31" s="83"/>
      <c r="T31" s="43"/>
      <c r="U31" s="44"/>
      <c r="V31" s="44"/>
      <c r="W31" s="44"/>
      <c r="X31" s="44"/>
      <c r="Y31" s="44"/>
      <c r="Z31" s="44"/>
    </row>
    <row r="32" spans="1:26" ht="21" customHeight="1">
      <c r="A32" s="43"/>
      <c r="B32" s="58"/>
      <c r="C32" s="147"/>
      <c r="D32" s="148"/>
      <c r="E32" s="77"/>
      <c r="F32" s="147"/>
      <c r="G32" s="148"/>
      <c r="H32" s="77"/>
      <c r="I32" s="153"/>
      <c r="J32" s="154"/>
      <c r="K32" s="78"/>
      <c r="L32" s="153"/>
      <c r="M32" s="154"/>
      <c r="N32" s="59"/>
      <c r="O32" s="76"/>
      <c r="P32" s="43"/>
      <c r="Q32" s="43"/>
      <c r="R32" s="43"/>
      <c r="S32" s="84"/>
      <c r="T32" s="43"/>
      <c r="U32" s="44"/>
      <c r="V32" s="44"/>
      <c r="W32" s="44"/>
      <c r="X32" s="44"/>
      <c r="Y32" s="44"/>
      <c r="Z32" s="44"/>
    </row>
    <row r="33" spans="1:26" ht="21" customHeight="1">
      <c r="A33" s="43"/>
      <c r="B33" s="58"/>
      <c r="C33" s="149"/>
      <c r="D33" s="150"/>
      <c r="E33" s="77"/>
      <c r="F33" s="149"/>
      <c r="G33" s="150"/>
      <c r="H33" s="77"/>
      <c r="I33" s="155"/>
      <c r="J33" s="156"/>
      <c r="K33" s="78"/>
      <c r="L33" s="153"/>
      <c r="M33" s="154"/>
      <c r="N33" s="59"/>
      <c r="O33" s="76"/>
      <c r="P33" s="85"/>
      <c r="Q33" s="176" t="s">
        <v>58</v>
      </c>
      <c r="R33" s="177"/>
      <c r="S33" s="86"/>
      <c r="T33" s="43"/>
      <c r="U33" s="44"/>
      <c r="V33" s="44"/>
      <c r="W33" s="44"/>
      <c r="X33" s="44"/>
      <c r="Y33" s="44"/>
      <c r="Z33" s="44"/>
    </row>
    <row r="34" spans="1:26" ht="21" customHeight="1">
      <c r="A34" s="43"/>
      <c r="B34" s="58"/>
      <c r="C34" s="87" t="s">
        <v>59</v>
      </c>
      <c r="D34" s="80">
        <f>SUM(D24:D33)</f>
        <v>0</v>
      </c>
      <c r="E34" s="77"/>
      <c r="F34" s="87" t="s">
        <v>59</v>
      </c>
      <c r="G34" s="80">
        <f>SUM(G24:G33)</f>
        <v>0</v>
      </c>
      <c r="H34" s="77"/>
      <c r="I34" s="87" t="s">
        <v>59</v>
      </c>
      <c r="J34" s="80">
        <f>SUM(J24:J33)</f>
        <v>0</v>
      </c>
      <c r="K34" s="78"/>
      <c r="L34" s="153"/>
      <c r="M34" s="154"/>
      <c r="N34" s="59"/>
      <c r="O34" s="43"/>
      <c r="P34" s="74"/>
      <c r="Q34" s="170"/>
      <c r="R34" s="170"/>
      <c r="S34" s="88"/>
      <c r="T34" s="43"/>
      <c r="U34" s="44"/>
      <c r="V34" s="44"/>
      <c r="W34" s="44"/>
      <c r="X34" s="44"/>
      <c r="Y34" s="44"/>
      <c r="Z34" s="44"/>
    </row>
    <row r="35" spans="1:26" ht="21" customHeight="1">
      <c r="A35" s="43"/>
      <c r="B35" s="58"/>
      <c r="C35" s="89"/>
      <c r="D35" s="77"/>
      <c r="E35" s="77"/>
      <c r="F35" s="89"/>
      <c r="G35" s="77"/>
      <c r="H35" s="77"/>
      <c r="I35" s="77"/>
      <c r="J35" s="77"/>
      <c r="K35" s="78"/>
      <c r="L35" s="153"/>
      <c r="M35" s="154"/>
      <c r="N35" s="59"/>
      <c r="O35" s="43"/>
      <c r="P35" s="74"/>
      <c r="Q35" s="69" t="s">
        <v>33</v>
      </c>
      <c r="R35" s="70" t="s">
        <v>34</v>
      </c>
      <c r="S35" s="75"/>
      <c r="T35" s="43"/>
      <c r="U35" s="44"/>
      <c r="V35" s="44"/>
      <c r="W35" s="44"/>
      <c r="X35" s="44"/>
      <c r="Y35" s="44"/>
      <c r="Z35" s="44"/>
    </row>
    <row r="36" spans="1:26" ht="21" customHeight="1">
      <c r="A36" s="43"/>
      <c r="B36" s="58"/>
      <c r="C36" s="175" t="s">
        <v>60</v>
      </c>
      <c r="D36" s="170"/>
      <c r="E36" s="62"/>
      <c r="F36" s="175" t="s">
        <v>61</v>
      </c>
      <c r="G36" s="170"/>
      <c r="H36" s="62"/>
      <c r="I36" s="175" t="s">
        <v>62</v>
      </c>
      <c r="J36" s="170"/>
      <c r="K36" s="78"/>
      <c r="L36" s="153"/>
      <c r="M36" s="154"/>
      <c r="N36" s="59"/>
      <c r="O36" s="43"/>
      <c r="P36" s="74"/>
      <c r="Q36" s="145" t="s">
        <v>63</v>
      </c>
      <c r="R36" s="146"/>
      <c r="S36" s="90"/>
      <c r="T36" s="43"/>
      <c r="U36" s="174"/>
      <c r="V36" s="170"/>
      <c r="W36" s="44"/>
      <c r="X36" s="44"/>
      <c r="Y36" s="44"/>
      <c r="Z36" s="44"/>
    </row>
    <row r="37" spans="1:26" ht="21" customHeight="1">
      <c r="A37" s="43"/>
      <c r="B37" s="58"/>
      <c r="C37" s="69" t="s">
        <v>33</v>
      </c>
      <c r="D37" s="70" t="s">
        <v>34</v>
      </c>
      <c r="E37" s="71"/>
      <c r="F37" s="69" t="s">
        <v>33</v>
      </c>
      <c r="G37" s="70" t="s">
        <v>34</v>
      </c>
      <c r="H37" s="71"/>
      <c r="I37" s="69" t="s">
        <v>33</v>
      </c>
      <c r="J37" s="70" t="s">
        <v>34</v>
      </c>
      <c r="K37" s="78"/>
      <c r="L37" s="153"/>
      <c r="M37" s="154"/>
      <c r="N37" s="59"/>
      <c r="O37" s="43"/>
      <c r="P37" s="74"/>
      <c r="Q37" s="147" t="s">
        <v>64</v>
      </c>
      <c r="R37" s="157"/>
      <c r="S37" s="92"/>
      <c r="T37" s="43"/>
      <c r="U37" s="44"/>
      <c r="V37" s="44"/>
      <c r="W37" s="44"/>
      <c r="X37" s="44"/>
      <c r="Y37" s="44"/>
      <c r="Z37" s="44"/>
    </row>
    <row r="38" spans="1:26" ht="21" customHeight="1">
      <c r="A38" s="43"/>
      <c r="B38" s="58"/>
      <c r="C38" s="151" t="s">
        <v>65</v>
      </c>
      <c r="D38" s="152"/>
      <c r="E38" s="77"/>
      <c r="F38" s="151" t="s">
        <v>66</v>
      </c>
      <c r="G38" s="152"/>
      <c r="H38" s="77"/>
      <c r="I38" s="151" t="s">
        <v>67</v>
      </c>
      <c r="J38" s="152"/>
      <c r="K38" s="78"/>
      <c r="L38" s="153"/>
      <c r="M38" s="154"/>
      <c r="N38" s="59"/>
      <c r="O38" s="43"/>
      <c r="P38" s="74"/>
      <c r="Q38" s="147" t="s">
        <v>68</v>
      </c>
      <c r="R38" s="157"/>
      <c r="S38" s="92"/>
      <c r="T38" s="43"/>
      <c r="U38" s="44"/>
      <c r="V38" s="44"/>
      <c r="W38" s="44"/>
      <c r="X38" s="44"/>
      <c r="Y38" s="44"/>
      <c r="Z38" s="44"/>
    </row>
    <row r="39" spans="1:26" ht="21" customHeight="1">
      <c r="A39" s="43"/>
      <c r="B39" s="58"/>
      <c r="C39" s="153" t="s">
        <v>69</v>
      </c>
      <c r="D39" s="154"/>
      <c r="E39" s="77"/>
      <c r="F39" s="153" t="s">
        <v>70</v>
      </c>
      <c r="G39" s="154"/>
      <c r="H39" s="77"/>
      <c r="I39" s="153" t="s">
        <v>71</v>
      </c>
      <c r="J39" s="154"/>
      <c r="K39" s="78"/>
      <c r="L39" s="153"/>
      <c r="M39" s="154"/>
      <c r="N39" s="59"/>
      <c r="O39" s="43"/>
      <c r="P39" s="74"/>
      <c r="Q39" s="147" t="s">
        <v>72</v>
      </c>
      <c r="R39" s="157"/>
      <c r="S39" s="92"/>
      <c r="T39" s="43"/>
      <c r="U39" s="44"/>
      <c r="V39" s="44"/>
      <c r="W39" s="44"/>
      <c r="X39" s="44"/>
      <c r="Y39" s="44"/>
      <c r="Z39" s="44"/>
    </row>
    <row r="40" spans="1:26" ht="21" customHeight="1">
      <c r="A40" s="43"/>
      <c r="B40" s="58"/>
      <c r="C40" s="153" t="s">
        <v>73</v>
      </c>
      <c r="D40" s="154"/>
      <c r="E40" s="77"/>
      <c r="F40" s="153" t="s">
        <v>74</v>
      </c>
      <c r="G40" s="154"/>
      <c r="H40" s="77"/>
      <c r="I40" s="153" t="s">
        <v>75</v>
      </c>
      <c r="J40" s="154"/>
      <c r="K40" s="78"/>
      <c r="L40" s="153"/>
      <c r="M40" s="154"/>
      <c r="N40" s="59"/>
      <c r="O40" s="43"/>
      <c r="P40" s="74"/>
      <c r="Q40" s="147" t="s">
        <v>76</v>
      </c>
      <c r="R40" s="157"/>
      <c r="S40" s="92"/>
      <c r="T40" s="43"/>
      <c r="U40" s="44"/>
      <c r="V40" s="44"/>
      <c r="W40" s="44"/>
      <c r="X40" s="44"/>
      <c r="Y40" s="44"/>
      <c r="Z40" s="44"/>
    </row>
    <row r="41" spans="1:26" ht="21" customHeight="1">
      <c r="A41" s="43"/>
      <c r="B41" s="58"/>
      <c r="C41" s="153" t="s">
        <v>77</v>
      </c>
      <c r="D41" s="154"/>
      <c r="E41" s="77"/>
      <c r="F41" s="153" t="s">
        <v>78</v>
      </c>
      <c r="G41" s="154"/>
      <c r="H41" s="77"/>
      <c r="I41" s="153"/>
      <c r="J41" s="154"/>
      <c r="K41" s="78"/>
      <c r="L41" s="153"/>
      <c r="M41" s="154"/>
      <c r="N41" s="59"/>
      <c r="O41" s="43"/>
      <c r="P41" s="74"/>
      <c r="Q41" s="147" t="s">
        <v>79</v>
      </c>
      <c r="R41" s="157"/>
      <c r="S41" s="92"/>
      <c r="T41" s="43"/>
      <c r="U41" s="44"/>
      <c r="V41" s="44"/>
      <c r="W41" s="44"/>
      <c r="X41" s="44"/>
      <c r="Y41" s="44"/>
      <c r="Z41" s="44"/>
    </row>
    <row r="42" spans="1:26" ht="21" customHeight="1">
      <c r="A42" s="43"/>
      <c r="B42" s="58"/>
      <c r="C42" s="153"/>
      <c r="D42" s="154"/>
      <c r="E42" s="77"/>
      <c r="F42" s="153"/>
      <c r="G42" s="154"/>
      <c r="H42" s="77"/>
      <c r="I42" s="153"/>
      <c r="J42" s="154"/>
      <c r="K42" s="78"/>
      <c r="L42" s="153"/>
      <c r="M42" s="154"/>
      <c r="N42" s="59"/>
      <c r="O42" s="43"/>
      <c r="P42" s="74"/>
      <c r="Q42" s="149" t="s">
        <v>80</v>
      </c>
      <c r="R42" s="158"/>
      <c r="S42" s="92"/>
      <c r="T42" s="43"/>
      <c r="U42" s="44"/>
      <c r="V42" s="44"/>
      <c r="W42" s="44"/>
      <c r="X42" s="44"/>
      <c r="Y42" s="44"/>
      <c r="Z42" s="44"/>
    </row>
    <row r="43" spans="1:26" ht="21" customHeight="1">
      <c r="A43" s="43"/>
      <c r="B43" s="58"/>
      <c r="C43" s="153"/>
      <c r="D43" s="154"/>
      <c r="E43" s="77"/>
      <c r="F43" s="153"/>
      <c r="G43" s="154"/>
      <c r="H43" s="77"/>
      <c r="I43" s="153"/>
      <c r="J43" s="154"/>
      <c r="K43" s="78"/>
      <c r="L43" s="153"/>
      <c r="M43" s="154"/>
      <c r="N43" s="59"/>
      <c r="O43" s="43"/>
      <c r="P43" s="74"/>
      <c r="Q43" s="87" t="s">
        <v>81</v>
      </c>
      <c r="R43" s="93">
        <f>SUM(R36:R42)</f>
        <v>0</v>
      </c>
      <c r="S43" s="94"/>
      <c r="T43" s="43"/>
      <c r="U43" s="44"/>
      <c r="V43" s="44"/>
      <c r="W43" s="44"/>
      <c r="X43" s="44"/>
      <c r="Y43" s="44"/>
      <c r="Z43" s="44"/>
    </row>
    <row r="44" spans="1:26" ht="21" customHeight="1">
      <c r="A44" s="43"/>
      <c r="B44" s="58"/>
      <c r="C44" s="153"/>
      <c r="D44" s="154"/>
      <c r="E44" s="77"/>
      <c r="F44" s="153"/>
      <c r="G44" s="154"/>
      <c r="H44" s="77"/>
      <c r="I44" s="153"/>
      <c r="J44" s="154"/>
      <c r="K44" s="78"/>
      <c r="L44" s="153"/>
      <c r="M44" s="154"/>
      <c r="N44" s="59"/>
      <c r="O44" s="43"/>
      <c r="P44" s="81"/>
      <c r="Q44" s="82"/>
      <c r="R44" s="82"/>
      <c r="S44" s="83"/>
      <c r="T44" s="43"/>
      <c r="U44" s="44"/>
      <c r="V44" s="44"/>
      <c r="W44" s="44"/>
      <c r="X44" s="44"/>
      <c r="Y44" s="44"/>
      <c r="Z44" s="44"/>
    </row>
    <row r="45" spans="1:26" ht="21" customHeight="1">
      <c r="A45" s="43"/>
      <c r="B45" s="58"/>
      <c r="C45" s="153"/>
      <c r="D45" s="154"/>
      <c r="E45" s="77"/>
      <c r="F45" s="153"/>
      <c r="G45" s="154"/>
      <c r="H45" s="77"/>
      <c r="I45" s="153"/>
      <c r="J45" s="154"/>
      <c r="K45" s="78"/>
      <c r="L45" s="153"/>
      <c r="M45" s="154"/>
      <c r="N45" s="59"/>
      <c r="O45" s="43"/>
      <c r="P45" s="43"/>
      <c r="Q45" s="43"/>
      <c r="R45" s="43"/>
      <c r="S45" s="43"/>
      <c r="T45" s="43"/>
      <c r="U45" s="44"/>
      <c r="V45" s="44"/>
      <c r="W45" s="44"/>
      <c r="X45" s="44"/>
      <c r="Y45" s="44"/>
      <c r="Z45" s="44"/>
    </row>
    <row r="46" spans="1:26" ht="21" customHeight="1">
      <c r="A46" s="43"/>
      <c r="B46" s="58"/>
      <c r="C46" s="153"/>
      <c r="D46" s="154"/>
      <c r="E46" s="77"/>
      <c r="F46" s="153"/>
      <c r="G46" s="154"/>
      <c r="H46" s="77"/>
      <c r="I46" s="153"/>
      <c r="J46" s="154"/>
      <c r="K46" s="78"/>
      <c r="L46" s="153"/>
      <c r="M46" s="154"/>
      <c r="N46" s="59"/>
      <c r="O46" s="43"/>
      <c r="P46" s="85"/>
      <c r="Q46" s="178" t="s">
        <v>82</v>
      </c>
      <c r="R46" s="179"/>
      <c r="S46" s="95"/>
      <c r="T46" s="43"/>
      <c r="U46" s="44"/>
      <c r="V46" s="44"/>
      <c r="W46" s="44"/>
      <c r="X46" s="44"/>
      <c r="Y46" s="44"/>
      <c r="Z46" s="44"/>
    </row>
    <row r="47" spans="1:26" ht="21" customHeight="1">
      <c r="A47" s="43"/>
      <c r="B47" s="58"/>
      <c r="C47" s="153"/>
      <c r="D47" s="154"/>
      <c r="E47" s="77"/>
      <c r="F47" s="153"/>
      <c r="G47" s="154"/>
      <c r="H47" s="77"/>
      <c r="I47" s="153"/>
      <c r="J47" s="154"/>
      <c r="K47" s="78"/>
      <c r="L47" s="153"/>
      <c r="M47" s="154"/>
      <c r="N47" s="59"/>
      <c r="O47" s="43"/>
      <c r="P47" s="74"/>
      <c r="Q47" s="170"/>
      <c r="R47" s="170"/>
      <c r="S47" s="94"/>
      <c r="T47" s="43"/>
      <c r="U47" s="44"/>
      <c r="V47" s="44"/>
      <c r="W47" s="44"/>
      <c r="X47" s="44"/>
      <c r="Y47" s="44"/>
      <c r="Z47" s="44"/>
    </row>
    <row r="48" spans="1:26" ht="21" customHeight="1">
      <c r="A48" s="43"/>
      <c r="B48" s="58"/>
      <c r="C48" s="155"/>
      <c r="D48" s="156"/>
      <c r="E48" s="77"/>
      <c r="F48" s="155"/>
      <c r="G48" s="156"/>
      <c r="H48" s="77"/>
      <c r="I48" s="155"/>
      <c r="J48" s="156"/>
      <c r="K48" s="78"/>
      <c r="L48" s="155"/>
      <c r="M48" s="156"/>
      <c r="N48" s="59"/>
      <c r="O48" s="43"/>
      <c r="P48" s="74"/>
      <c r="Q48" s="180">
        <f>R30-(D34+G34+J34+D49+G49+J49+M49+R43)</f>
        <v>0</v>
      </c>
      <c r="R48" s="170"/>
      <c r="S48" s="94"/>
      <c r="T48" s="43"/>
      <c r="U48" s="44"/>
      <c r="V48" s="44"/>
      <c r="W48" s="44"/>
      <c r="X48" s="44"/>
      <c r="Y48" s="44"/>
      <c r="Z48" s="44"/>
    </row>
    <row r="49" spans="1:26" ht="21" customHeight="1">
      <c r="A49" s="43"/>
      <c r="B49" s="58"/>
      <c r="C49" s="87" t="s">
        <v>59</v>
      </c>
      <c r="D49" s="80">
        <f>SUM(D38:D48)</f>
        <v>0</v>
      </c>
      <c r="E49" s="77"/>
      <c r="F49" s="87" t="s">
        <v>59</v>
      </c>
      <c r="G49" s="80">
        <f>SUM(G38:G48)</f>
        <v>0</v>
      </c>
      <c r="H49" s="77"/>
      <c r="I49" s="87" t="s">
        <v>59</v>
      </c>
      <c r="J49" s="80">
        <f>SUM(J38:J48)</f>
        <v>0</v>
      </c>
      <c r="K49" s="78"/>
      <c r="L49" s="87" t="s">
        <v>59</v>
      </c>
      <c r="M49" s="80">
        <f>SUM(M24:M48)</f>
        <v>0</v>
      </c>
      <c r="N49" s="59"/>
      <c r="O49" s="76"/>
      <c r="P49" s="74"/>
      <c r="Q49" s="170"/>
      <c r="R49" s="170"/>
      <c r="S49" s="94"/>
      <c r="T49" s="43"/>
      <c r="U49" s="44"/>
      <c r="V49" s="44"/>
      <c r="W49" s="44"/>
      <c r="X49" s="44"/>
      <c r="Y49" s="44"/>
      <c r="Z49" s="44"/>
    </row>
    <row r="50" spans="1:26" ht="21" customHeight="1">
      <c r="A50" s="43"/>
      <c r="B50" s="96"/>
      <c r="C50" s="97"/>
      <c r="D50" s="97"/>
      <c r="E50" s="98"/>
      <c r="F50" s="97"/>
      <c r="G50" s="97"/>
      <c r="H50" s="97"/>
      <c r="I50" s="97"/>
      <c r="J50" s="97"/>
      <c r="K50" s="97"/>
      <c r="L50" s="97"/>
      <c r="M50" s="97"/>
      <c r="N50" s="99"/>
      <c r="O50" s="43"/>
      <c r="P50" s="81"/>
      <c r="Q50" s="82"/>
      <c r="R50" s="82"/>
      <c r="S50" s="83"/>
      <c r="T50" s="43"/>
      <c r="U50" s="44"/>
      <c r="V50" s="44"/>
      <c r="W50" s="44"/>
      <c r="X50" s="44"/>
      <c r="Y50" s="44"/>
      <c r="Z50" s="44"/>
    </row>
    <row r="51" spans="1:26" ht="21" customHeight="1">
      <c r="A51" s="43"/>
      <c r="B51" s="43"/>
      <c r="C51" s="43"/>
      <c r="D51" s="43"/>
      <c r="E51" s="100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4"/>
      <c r="V51" s="44"/>
      <c r="W51" s="44"/>
      <c r="X51" s="44"/>
      <c r="Y51" s="44"/>
      <c r="Z51" s="44"/>
    </row>
    <row r="52" spans="1:26" ht="21" hidden="1" customHeight="1">
      <c r="A52" s="44"/>
      <c r="B52" s="44"/>
      <c r="C52" s="181" t="s">
        <v>83</v>
      </c>
      <c r="D52" s="182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21" hidden="1" customHeight="1">
      <c r="A53" s="44"/>
      <c r="B53" s="44"/>
      <c r="C53" s="101" t="str">
        <f>C22</f>
        <v>Bills</v>
      </c>
      <c r="D53" s="102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21" hidden="1" customHeight="1">
      <c r="A54" s="44"/>
      <c r="B54" s="44"/>
      <c r="C54" s="101" t="str">
        <f>F22</f>
        <v>Household</v>
      </c>
      <c r="D54" s="102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21" hidden="1" customHeight="1">
      <c r="A55" s="44"/>
      <c r="B55" s="44"/>
      <c r="C55" s="101" t="str">
        <f>I22</f>
        <v>Food</v>
      </c>
      <c r="D55" s="102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21" hidden="1" customHeight="1">
      <c r="A56" s="44"/>
      <c r="B56" s="44"/>
      <c r="C56" s="101" t="str">
        <f>C36</f>
        <v>Transportation</v>
      </c>
      <c r="D56" s="102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21" hidden="1" customHeight="1">
      <c r="A57" s="44"/>
      <c r="B57" s="44"/>
      <c r="C57" s="101" t="str">
        <f>F36</f>
        <v>Health</v>
      </c>
      <c r="D57" s="102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21" hidden="1" customHeight="1">
      <c r="A58" s="44"/>
      <c r="B58" s="44"/>
      <c r="C58" s="101" t="str">
        <f>I36</f>
        <v>Subscriptions</v>
      </c>
      <c r="D58" s="102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21" hidden="1" customHeight="1">
      <c r="A59" s="44"/>
      <c r="B59" s="44"/>
      <c r="C59" s="101" t="str">
        <f>L22</f>
        <v>Other Expenses</v>
      </c>
      <c r="D59" s="10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21" hidden="1" customHeight="1">
      <c r="A60" s="44"/>
      <c r="B60" s="44"/>
      <c r="C60" s="101" t="str">
        <f t="shared" ref="C60:C66" si="0">Q36</f>
        <v>Emergency Fund</v>
      </c>
      <c r="D60" s="102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21" hidden="1" customHeight="1">
      <c r="A61" s="44"/>
      <c r="B61" s="44"/>
      <c r="C61" s="101" t="str">
        <f t="shared" si="0"/>
        <v>Wealth Accumulation</v>
      </c>
      <c r="D61" s="102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21" hidden="1" customHeight="1">
      <c r="A62" s="44"/>
      <c r="B62" s="44"/>
      <c r="C62" s="101" t="str">
        <f t="shared" si="0"/>
        <v>Education</v>
      </c>
      <c r="D62" s="102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21" hidden="1" customHeight="1">
      <c r="A63" s="44"/>
      <c r="B63" s="44"/>
      <c r="C63" s="101" t="str">
        <f t="shared" si="0"/>
        <v>Retirement</v>
      </c>
      <c r="D63" s="102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21" hidden="1" customHeight="1">
      <c r="A64" s="44"/>
      <c r="B64" s="44"/>
      <c r="C64" s="101" t="str">
        <f t="shared" si="0"/>
        <v>Other #1</v>
      </c>
      <c r="D64" s="102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21" hidden="1" customHeight="1">
      <c r="A65" s="44"/>
      <c r="B65" s="44"/>
      <c r="C65" s="101" t="str">
        <f t="shared" si="0"/>
        <v>Other #2</v>
      </c>
      <c r="D65" s="102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21" hidden="1" customHeight="1">
      <c r="A66" s="44"/>
      <c r="B66" s="44"/>
      <c r="C66" s="101" t="str">
        <f t="shared" si="0"/>
        <v>Other #3</v>
      </c>
      <c r="D66" s="102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21" hidden="1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21" hidden="1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21" hidden="1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21" hidden="1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21" hidden="1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21" hidden="1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21" hidden="1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21" hidden="1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21" hidden="1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21" hidden="1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21" hidden="1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21" hidden="1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21" hidden="1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21" hidden="1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21" hidden="1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21" hidden="1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21" hidden="1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21" hidden="1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21" hidden="1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21" hidden="1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21" hidden="1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21" hidden="1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21" hidden="1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21" hidden="1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21" hidden="1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21" hidden="1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21" hidden="1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21" hidden="1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21" hidden="1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21" hidden="1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21" hidden="1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21" hidden="1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21" hidden="1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21" hidden="1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21" hidden="1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21" hidden="1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21" hidden="1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21" hidden="1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21" hidden="1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21" hidden="1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21" hidden="1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21" hidden="1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21" hidden="1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21" hidden="1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21" hidden="1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21" hidden="1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21" hidden="1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21" hidden="1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21" hidden="1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21" hidden="1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21" hidden="1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21" hidden="1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21" hidden="1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21" hidden="1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21" hidden="1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21" hidden="1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21" hidden="1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21" hidden="1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21" hidden="1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21" hidden="1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21" hidden="1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21" hidden="1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21" hidden="1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21" hidden="1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21" hidden="1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21" hidden="1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21" hidden="1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21" hidden="1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21" hidden="1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21" hidden="1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21" hidden="1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21" hidden="1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21" hidden="1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21" hidden="1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21" hidden="1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21" hidden="1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21" hidden="1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21" hidden="1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21" hidden="1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21" hidden="1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21" hidden="1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21" hidden="1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21" hidden="1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21" hidden="1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21" hidden="1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21" hidden="1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21" hidden="1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21" hidden="1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21" hidden="1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21" hidden="1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21" hidden="1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21" hidden="1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21" hidden="1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21" hidden="1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21" hidden="1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21" hidden="1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21" hidden="1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21" hidden="1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21" hidden="1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21" hidden="1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21" hidden="1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21" hidden="1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21" hidden="1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21" hidden="1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21" hidden="1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21" hidden="1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21" hidden="1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21" hidden="1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21" hidden="1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21" hidden="1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21" hidden="1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21" hidden="1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21" hidden="1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21" hidden="1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21" hidden="1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21" hidden="1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21" hidden="1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21" hidden="1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21" hidden="1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21" hidden="1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21" hidden="1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21" hidden="1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21" hidden="1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21" hidden="1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21" hidden="1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21" hidden="1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21" hidden="1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21" hidden="1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21" hidden="1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21" hidden="1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21" hidden="1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21" hidden="1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21" hidden="1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21" hidden="1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21" hidden="1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21" hidden="1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21" hidden="1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21" hidden="1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21" hidden="1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21" hidden="1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21" hidden="1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21" hidden="1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21" hidden="1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21" hidden="1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21" hidden="1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21" hidden="1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21" hidden="1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21" hidden="1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21" hidden="1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21" hidden="1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21" hidden="1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21" hidden="1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21" hidden="1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21" hidden="1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21" hidden="1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21" hidden="1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21" hidden="1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21" hidden="1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21" hidden="1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21" hidden="1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21" hidden="1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21" hidden="1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21" hidden="1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21" hidden="1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21" hidden="1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21" hidden="1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21" hidden="1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21" hidden="1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21" hidden="1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21" hidden="1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21" hidden="1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21" hidden="1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21" hidden="1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21" hidden="1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21" hidden="1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21" hidden="1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21" hidden="1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21" hidden="1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21" hidden="1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21" hidden="1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21" hidden="1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21" hidden="1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21" hidden="1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21" hidden="1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21" hidden="1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21" hidden="1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21" hidden="1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21" hidden="1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21" hidden="1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21" hidden="1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21" hidden="1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21" hidden="1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21" hidden="1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21" hidden="1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21" hidden="1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21" hidden="1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21" hidden="1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21" hidden="1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21" hidden="1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21" hidden="1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21" hidden="1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21" hidden="1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21" hidden="1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21" hidden="1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21" hidden="1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21" hidden="1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21" hidden="1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21" hidden="1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21" hidden="1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21" hidden="1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21" hidden="1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21" hidden="1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21" hidden="1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21" hidden="1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21" hidden="1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21" hidden="1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21" hidden="1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21" hidden="1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21" hidden="1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21" hidden="1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21" hidden="1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21" hidden="1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21" hidden="1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21" hidden="1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21" hidden="1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21" hidden="1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21" hidden="1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21" hidden="1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21" hidden="1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21" hidden="1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21" hidden="1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21" hidden="1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21" hidden="1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21" hidden="1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21" hidden="1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21" hidden="1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21" hidden="1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21" hidden="1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21" hidden="1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21" hidden="1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21" hidden="1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21" hidden="1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21" hidden="1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21" hidden="1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21" hidden="1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21" hidden="1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21" hidden="1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21" hidden="1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21" hidden="1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21" hidden="1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21" hidden="1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21" hidden="1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21" hidden="1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21" hidden="1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21" hidden="1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21" hidden="1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21" hidden="1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21" hidden="1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21" hidden="1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21" hidden="1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21" hidden="1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21" hidden="1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21" hidden="1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21" hidden="1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21" hidden="1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21" hidden="1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21" hidden="1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21" hidden="1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21" hidden="1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21" hidden="1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21" hidden="1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21" hidden="1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21" hidden="1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21" hidden="1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21" hidden="1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21" hidden="1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21" hidden="1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21" hidden="1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21" hidden="1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21" hidden="1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21" hidden="1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21" hidden="1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21" hidden="1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21" hidden="1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21" hidden="1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21" hidden="1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21" hidden="1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21" hidden="1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21" hidden="1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21" hidden="1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21" hidden="1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21" hidden="1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21" hidden="1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21" hidden="1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21" hidden="1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21" hidden="1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21" hidden="1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21" hidden="1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21" hidden="1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21" hidden="1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21" hidden="1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21" hidden="1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21" hidden="1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21" hidden="1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21" hidden="1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21" hidden="1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21" hidden="1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21" hidden="1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21" hidden="1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21" hidden="1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21" hidden="1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21" hidden="1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21" hidden="1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21" hidden="1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21" hidden="1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21" hidden="1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21" hidden="1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21" hidden="1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21" hidden="1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21" hidden="1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21" hidden="1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21" hidden="1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21" hidden="1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21" hidden="1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21" hidden="1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21" hidden="1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21" hidden="1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21" hidden="1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21" hidden="1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21" hidden="1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21" hidden="1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21" hidden="1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21" hidden="1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21" hidden="1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21" hidden="1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21" hidden="1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21" hidden="1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21" hidden="1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21" hidden="1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21" hidden="1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21" hidden="1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21" hidden="1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21" hidden="1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21" hidden="1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21" hidden="1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21" hidden="1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21" hidden="1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21" hidden="1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21" hidden="1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21" hidden="1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21" hidden="1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21" hidden="1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21" hidden="1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21" hidden="1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21" hidden="1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21" hidden="1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21" hidden="1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21" hidden="1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21" hidden="1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21" hidden="1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21" hidden="1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21" hidden="1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21" hidden="1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21" hidden="1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21" hidden="1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21" hidden="1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21" hidden="1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21" hidden="1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21" hidden="1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21" hidden="1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21" hidden="1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21" hidden="1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21" hidden="1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21" hidden="1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21" hidden="1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21" hidden="1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21" hidden="1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21" hidden="1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21" hidden="1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21" hidden="1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21" hidden="1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21" hidden="1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21" hidden="1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21" hidden="1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21" hidden="1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21" hidden="1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21" hidden="1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21" hidden="1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21" hidden="1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21" hidden="1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21" hidden="1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21" hidden="1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21" hidden="1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21" hidden="1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21" hidden="1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21" hidden="1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21" hidden="1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21" hidden="1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21" hidden="1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21" hidden="1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21" hidden="1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21" hidden="1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21" hidden="1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21" hidden="1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21" hidden="1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21" hidden="1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21" hidden="1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21" hidden="1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21" hidden="1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21" hidden="1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21" hidden="1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21" hidden="1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21" hidden="1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21" hidden="1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21" hidden="1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21" hidden="1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21" hidden="1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21" hidden="1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21" hidden="1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21" hidden="1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21" hidden="1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21" hidden="1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21" hidden="1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21" hidden="1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21" hidden="1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21" hidden="1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21" hidden="1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21" hidden="1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21" hidden="1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21" hidden="1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21" hidden="1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21" hidden="1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21" hidden="1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21" hidden="1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21" hidden="1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21" hidden="1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21" hidden="1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21" hidden="1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21" hidden="1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21" hidden="1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21" hidden="1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21" hidden="1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21" hidden="1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21" hidden="1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21" hidden="1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21" hidden="1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21" hidden="1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21" hidden="1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21" hidden="1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21" hidden="1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21" hidden="1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21" hidden="1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21" hidden="1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21" hidden="1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21" hidden="1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21" hidden="1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21" hidden="1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21" hidden="1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21" hidden="1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21" hidden="1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21" hidden="1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21" hidden="1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21" hidden="1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21" hidden="1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21" hidden="1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21" hidden="1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21" hidden="1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21" hidden="1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21" hidden="1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21" hidden="1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21" hidden="1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21" hidden="1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21" hidden="1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21" hidden="1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21" hidden="1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21" hidden="1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21" hidden="1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21" hidden="1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21" hidden="1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21" hidden="1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21" hidden="1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21" hidden="1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21" hidden="1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21" hidden="1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21" hidden="1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21" hidden="1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21" hidden="1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21" hidden="1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21" hidden="1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21" hidden="1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21" hidden="1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21" hidden="1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21" hidden="1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21" hidden="1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21" hidden="1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21" hidden="1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21" hidden="1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21" hidden="1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21" hidden="1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21" hidden="1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21" hidden="1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21" hidden="1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21" hidden="1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21" hidden="1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21" hidden="1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21" hidden="1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21" hidden="1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21" hidden="1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21" hidden="1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21" hidden="1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21" hidden="1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21" hidden="1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21" hidden="1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21" hidden="1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21" hidden="1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21" hidden="1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21" hidden="1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21" hidden="1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21" hidden="1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21" hidden="1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21" hidden="1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21" hidden="1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21" hidden="1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21" hidden="1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21" hidden="1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21" hidden="1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21" hidden="1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21" hidden="1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21" hidden="1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21" hidden="1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21" hidden="1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21" hidden="1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21" hidden="1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21" hidden="1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21" hidden="1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21" hidden="1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21" hidden="1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21" hidden="1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21" hidden="1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21" hidden="1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21" hidden="1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21" hidden="1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21" hidden="1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21" hidden="1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21" hidden="1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21" hidden="1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21" hidden="1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21" hidden="1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21" hidden="1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21" hidden="1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21" hidden="1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21" hidden="1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21" hidden="1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21" hidden="1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21" hidden="1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21" hidden="1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21" hidden="1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21" hidden="1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21" hidden="1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21" hidden="1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21" hidden="1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21" hidden="1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21" hidden="1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21" hidden="1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21" hidden="1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21" hidden="1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21" hidden="1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21" hidden="1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21" hidden="1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21" hidden="1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21" hidden="1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21" hidden="1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21" hidden="1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21" hidden="1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21" hidden="1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21" hidden="1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21" hidden="1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21" hidden="1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21" hidden="1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21" hidden="1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21" hidden="1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21" hidden="1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21" hidden="1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21" hidden="1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21" hidden="1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21" hidden="1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21" hidden="1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21" hidden="1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21" hidden="1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21" hidden="1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21" hidden="1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21" hidden="1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21" hidden="1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21" hidden="1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21" hidden="1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21" hidden="1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21" hidden="1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21" hidden="1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21" hidden="1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21" hidden="1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21" hidden="1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21" hidden="1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21" hidden="1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21" hidden="1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21" hidden="1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21" hidden="1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21" hidden="1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21" hidden="1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21" hidden="1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21" hidden="1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21" hidden="1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21" hidden="1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21" hidden="1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21" hidden="1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21" hidden="1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21" hidden="1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21" hidden="1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21" hidden="1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21" hidden="1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21" hidden="1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21" hidden="1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21" hidden="1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21" hidden="1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21" hidden="1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21" hidden="1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21" hidden="1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21" hidden="1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21" hidden="1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21" hidden="1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21" hidden="1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21" hidden="1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21" hidden="1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21" hidden="1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21" hidden="1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21" hidden="1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21" hidden="1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21" hidden="1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21" hidden="1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21" hidden="1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21" hidden="1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21" hidden="1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21" hidden="1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21" hidden="1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21" hidden="1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21" hidden="1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21" hidden="1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21" hidden="1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21" hidden="1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21" hidden="1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21" hidden="1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21" hidden="1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21" hidden="1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21" hidden="1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21" hidden="1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21" hidden="1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21" hidden="1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21" hidden="1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21" hidden="1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21" hidden="1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21" hidden="1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21" hidden="1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21" hidden="1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21" hidden="1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21" hidden="1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21" hidden="1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21" hidden="1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21" hidden="1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21" hidden="1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21" hidden="1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21" hidden="1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21" hidden="1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21" hidden="1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21" hidden="1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21" hidden="1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21" hidden="1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21" hidden="1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21" hidden="1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21" hidden="1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21" hidden="1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21" hidden="1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21" hidden="1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21" hidden="1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21" hidden="1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21" hidden="1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21" hidden="1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21" hidden="1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21" hidden="1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21" hidden="1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21" hidden="1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21" hidden="1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21" hidden="1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21" hidden="1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21" hidden="1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21" hidden="1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21" hidden="1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21" hidden="1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21" hidden="1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21" hidden="1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21" hidden="1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21" hidden="1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21" hidden="1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21" hidden="1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21" hidden="1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21" hidden="1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21" hidden="1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21" hidden="1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21" hidden="1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21" hidden="1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21" hidden="1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21" hidden="1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21" hidden="1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21" hidden="1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21" hidden="1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21" hidden="1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21" hidden="1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21" hidden="1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21" hidden="1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21" hidden="1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21" hidden="1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21" hidden="1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21" hidden="1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21" hidden="1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21" hidden="1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21" hidden="1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21" hidden="1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21" hidden="1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21" hidden="1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21" hidden="1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21" hidden="1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21" hidden="1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21" hidden="1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21" hidden="1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21" hidden="1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21" hidden="1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21" hidden="1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21" hidden="1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21" hidden="1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21" hidden="1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21" hidden="1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21" hidden="1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21" hidden="1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21" hidden="1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21" hidden="1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21" hidden="1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21" hidden="1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21" hidden="1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21" hidden="1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21" hidden="1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21" hidden="1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21" hidden="1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21" hidden="1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21" hidden="1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21" hidden="1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21" hidden="1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21" hidden="1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21" hidden="1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21" hidden="1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21" hidden="1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21" hidden="1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21" hidden="1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21" hidden="1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21" hidden="1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21" hidden="1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21" hidden="1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21" hidden="1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21" hidden="1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21" hidden="1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21" hidden="1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21" hidden="1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21" hidden="1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21" hidden="1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21" hidden="1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21" hidden="1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21" hidden="1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21" hidden="1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21" hidden="1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21" hidden="1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21" hidden="1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21" hidden="1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21" hidden="1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21" hidden="1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21" hidden="1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21" hidden="1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21" hidden="1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21" hidden="1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21" hidden="1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21" hidden="1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21" hidden="1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21" hidden="1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21" hidden="1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21" hidden="1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21" hidden="1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21" hidden="1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21" hidden="1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21" hidden="1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21" hidden="1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21" hidden="1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21" hidden="1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21" hidden="1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21" hidden="1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21" hidden="1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21" hidden="1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21" hidden="1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21" hidden="1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21" hidden="1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21" hidden="1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21" hidden="1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21" hidden="1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21" hidden="1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21" hidden="1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21" hidden="1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21" hidden="1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21" hidden="1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21" hidden="1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21" hidden="1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21" hidden="1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21" hidden="1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21" hidden="1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21" hidden="1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21" hidden="1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21" hidden="1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21" hidden="1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21" hidden="1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21" hidden="1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21" hidden="1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21" hidden="1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21" hidden="1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21" hidden="1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21" hidden="1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21" hidden="1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21" hidden="1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21" hidden="1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21" hidden="1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21" hidden="1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21" hidden="1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21" hidden="1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21" hidden="1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21" hidden="1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21" hidden="1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21" hidden="1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21" hidden="1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21" hidden="1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21" hidden="1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21" hidden="1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21" hidden="1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21" hidden="1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21" hidden="1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21" hidden="1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21" hidden="1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21" hidden="1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21" hidden="1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21" hidden="1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21" hidden="1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21" hidden="1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21" hidden="1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21" hidden="1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21" hidden="1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21" hidden="1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21" hidden="1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21" hidden="1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21" hidden="1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21" hidden="1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21" hidden="1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21" hidden="1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21" hidden="1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21" hidden="1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21" hidden="1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21" hidden="1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21" hidden="1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21" hidden="1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21" hidden="1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21" hidden="1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21" hidden="1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21" hidden="1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21" hidden="1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21" hidden="1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21" hidden="1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21" hidden="1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21" hidden="1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21" hidden="1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21" hidden="1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21" hidden="1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21" hidden="1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21" hidden="1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21" hidden="1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21" hidden="1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21" hidden="1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21" hidden="1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21" hidden="1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21" hidden="1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21" hidden="1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21" hidden="1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21" hidden="1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21" hidden="1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21" hidden="1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21" hidden="1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21" hidden="1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21" hidden="1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21" hidden="1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21" hidden="1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21" hidden="1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21" hidden="1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21" hidden="1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21" hidden="1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21" hidden="1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21" hidden="1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21" hidden="1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21" hidden="1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21" hidden="1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21" hidden="1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21" hidden="1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21" hidden="1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21" hidden="1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21" hidden="1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21" hidden="1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21" hidden="1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21" hidden="1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21" hidden="1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21" hidden="1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21" hidden="1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21" hidden="1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21" hidden="1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21" hidden="1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21" hidden="1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21" hidden="1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21" hidden="1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21" hidden="1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21" hidden="1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21" hidden="1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21" hidden="1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21" hidden="1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21" hidden="1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21" hidden="1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21" hidden="1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21" hidden="1" customHeight="1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21" hidden="1" customHeight="1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21" hidden="1" customHeight="1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ht="21" hidden="1" customHeight="1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  <row r="1005" spans="1:26" ht="21" hidden="1" customHeight="1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</row>
    <row r="1006" spans="1:26" ht="21" hidden="1" customHeight="1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</row>
    <row r="1007" spans="1:26" ht="21" hidden="1" customHeight="1">
      <c r="A1007" s="44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</row>
    <row r="1008" spans="1:26" ht="21" hidden="1" customHeight="1">
      <c r="A1008" s="44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</row>
    <row r="1009" spans="1:26" ht="21" hidden="1" customHeight="1">
      <c r="A1009" s="44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</row>
    <row r="1010" spans="1:26" ht="21" hidden="1" customHeight="1">
      <c r="A1010" s="44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</row>
    <row r="1011" spans="1:26" ht="21" hidden="1" customHeight="1">
      <c r="A1011" s="44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</row>
    <row r="1012" spans="1:26" ht="21" hidden="1" customHeight="1">
      <c r="A1012" s="44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</row>
    <row r="1013" spans="1:26" ht="21" hidden="1" customHeight="1">
      <c r="A1013" s="44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</row>
  </sheetData>
  <sheetProtection sheet="1" objects="1" scenarios="1"/>
  <mergeCells count="19">
    <mergeCell ref="Q46:R47"/>
    <mergeCell ref="Q48:R49"/>
    <mergeCell ref="C52:D52"/>
    <mergeCell ref="L22:M22"/>
    <mergeCell ref="L2:S3"/>
    <mergeCell ref="C20:M21"/>
    <mergeCell ref="Q20:R21"/>
    <mergeCell ref="C22:D22"/>
    <mergeCell ref="F22:G22"/>
    <mergeCell ref="I22:J22"/>
    <mergeCell ref="B2:D4"/>
    <mergeCell ref="E4:F4"/>
    <mergeCell ref="U22:V22"/>
    <mergeCell ref="X22:Y22"/>
    <mergeCell ref="C36:D36"/>
    <mergeCell ref="F36:G36"/>
    <mergeCell ref="I36:J36"/>
    <mergeCell ref="U36:V36"/>
    <mergeCell ref="Q33:R34"/>
  </mergeCells>
  <conditionalFormatting sqref="Q48:R49">
    <cfRule type="cellIs" dxfId="7" priority="1" operator="lessThan">
      <formula>0</formula>
    </cfRule>
  </conditionalFormatting>
  <dataValidations count="1">
    <dataValidation type="list" allowBlank="1" sqref="E4" xr:uid="{00000000-0002-0000-0100-000000000000}">
      <formula1>$E$7:$E$18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14"/>
  <sheetViews>
    <sheetView showGridLines="0" showRowColHeaders="0" zoomScale="80" zoomScaleNormal="80" workbookViewId="0">
      <selection activeCell="J40" sqref="J40"/>
    </sheetView>
  </sheetViews>
  <sheetFormatPr baseColWidth="10" defaultColWidth="0" defaultRowHeight="15.75" customHeight="1" zeroHeight="1"/>
  <cols>
    <col min="1" max="1" width="4.3984375" customWidth="1"/>
    <col min="2" max="2" width="7.19921875" customWidth="1"/>
    <col min="3" max="3" width="18" customWidth="1"/>
    <col min="4" max="4" width="32.19921875" customWidth="1"/>
    <col min="5" max="5" width="40.19921875" customWidth="1"/>
    <col min="6" max="6" width="35.796875" customWidth="1"/>
    <col min="7" max="7" width="4.3984375" customWidth="1"/>
    <col min="8" max="8" width="18" customWidth="1"/>
    <col min="9" max="9" width="32.19921875" customWidth="1"/>
    <col min="10" max="10" width="40.19921875" customWidth="1"/>
    <col min="11" max="11" width="35.796875" customWidth="1"/>
    <col min="12" max="12" width="7.19921875" customWidth="1"/>
    <col min="13" max="13" width="4.3984375" customWidth="1"/>
    <col min="14" max="26" width="14.3984375" hidden="1" customWidth="1"/>
    <col min="27" max="16384" width="14.3984375" hidden="1"/>
  </cols>
  <sheetData>
    <row r="1" spans="1:26" ht="21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1" customHeight="1">
      <c r="A2" s="43"/>
      <c r="B2" s="186"/>
      <c r="C2" s="170"/>
      <c r="D2" s="170"/>
      <c r="E2" s="43"/>
      <c r="F2" s="103"/>
      <c r="G2" s="103"/>
      <c r="H2" s="183" t="s">
        <v>84</v>
      </c>
      <c r="I2" s="170"/>
      <c r="J2" s="170"/>
      <c r="K2" s="170"/>
      <c r="L2" s="170"/>
      <c r="M2" s="43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>
      <c r="A3" s="43"/>
      <c r="B3" s="170"/>
      <c r="C3" s="170"/>
      <c r="D3" s="170"/>
      <c r="E3" s="104" t="s">
        <v>12</v>
      </c>
      <c r="F3" s="103"/>
      <c r="G3" s="103"/>
      <c r="H3" s="170"/>
      <c r="I3" s="170"/>
      <c r="J3" s="170"/>
      <c r="K3" s="170"/>
      <c r="L3" s="170"/>
      <c r="M3" s="105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42.75" customHeight="1">
      <c r="A4" s="43"/>
      <c r="B4" s="170"/>
      <c r="C4" s="170"/>
      <c r="D4" s="170"/>
      <c r="E4" s="159" t="s">
        <v>13</v>
      </c>
      <c r="F4" s="47"/>
      <c r="G4" s="43"/>
      <c r="H4" s="43"/>
      <c r="I4" s="43"/>
      <c r="J4" s="43"/>
      <c r="K4" s="43"/>
      <c r="L4" s="48" t="s">
        <v>14</v>
      </c>
      <c r="M4" s="43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21" customHeight="1">
      <c r="A5" s="43"/>
      <c r="B5" s="43"/>
      <c r="C5" s="49"/>
      <c r="D5" s="49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50"/>
      <c r="T5" s="43"/>
      <c r="U5" s="44"/>
      <c r="V5" s="44"/>
      <c r="W5" s="44"/>
      <c r="X5" s="44"/>
      <c r="Y5" s="44"/>
      <c r="Z5" s="44"/>
    </row>
    <row r="6" spans="1:26" ht="21" hidden="1" customHeight="1">
      <c r="A6" s="43"/>
      <c r="B6" s="43"/>
      <c r="C6" s="49"/>
      <c r="D6" s="49"/>
      <c r="E6" s="51" t="s">
        <v>15</v>
      </c>
      <c r="F6" s="52"/>
      <c r="G6" s="43"/>
      <c r="H6" s="51"/>
      <c r="I6" s="43"/>
      <c r="J6" s="43"/>
      <c r="K6" s="43"/>
      <c r="L6" s="43"/>
      <c r="M6" s="43"/>
      <c r="N6" s="43"/>
      <c r="O6" s="43"/>
      <c r="P6" s="43"/>
      <c r="Q6" s="43"/>
      <c r="R6" s="43"/>
      <c r="S6" s="50"/>
      <c r="T6" s="52"/>
      <c r="U6" s="44"/>
      <c r="V6" s="44"/>
      <c r="W6" s="44"/>
      <c r="X6" s="44"/>
      <c r="Y6" s="44"/>
      <c r="Z6" s="44"/>
    </row>
    <row r="7" spans="1:26" ht="21" hidden="1" customHeight="1">
      <c r="A7" s="43"/>
      <c r="B7" s="43"/>
      <c r="C7" s="49"/>
      <c r="D7" s="49"/>
      <c r="E7" s="51" t="s">
        <v>16</v>
      </c>
      <c r="F7" s="52"/>
      <c r="G7" s="43"/>
      <c r="H7" s="51"/>
      <c r="I7" s="43"/>
      <c r="J7" s="43"/>
      <c r="K7" s="43"/>
      <c r="L7" s="43"/>
      <c r="M7" s="43"/>
      <c r="N7" s="43"/>
      <c r="O7" s="43"/>
      <c r="P7" s="43"/>
      <c r="Q7" s="43"/>
      <c r="R7" s="43"/>
      <c r="S7" s="50"/>
      <c r="T7" s="52"/>
      <c r="U7" s="44"/>
      <c r="V7" s="44"/>
      <c r="W7" s="44"/>
      <c r="X7" s="44"/>
      <c r="Y7" s="44"/>
      <c r="Z7" s="44"/>
    </row>
    <row r="8" spans="1:26" ht="21" hidden="1" customHeight="1">
      <c r="A8" s="43"/>
      <c r="B8" s="43"/>
      <c r="C8" s="49"/>
      <c r="D8" s="49"/>
      <c r="E8" s="51" t="s">
        <v>17</v>
      </c>
      <c r="F8" s="52"/>
      <c r="G8" s="43"/>
      <c r="H8" s="51"/>
      <c r="I8" s="43"/>
      <c r="J8" s="43"/>
      <c r="K8" s="43"/>
      <c r="L8" s="43"/>
      <c r="M8" s="43"/>
      <c r="N8" s="43"/>
      <c r="O8" s="43"/>
      <c r="P8" s="43"/>
      <c r="Q8" s="43"/>
      <c r="R8" s="43"/>
      <c r="S8" s="50"/>
      <c r="T8" s="52"/>
      <c r="U8" s="44"/>
      <c r="V8" s="44"/>
      <c r="W8" s="44"/>
      <c r="X8" s="44"/>
      <c r="Y8" s="44"/>
      <c r="Z8" s="44"/>
    </row>
    <row r="9" spans="1:26" ht="21" hidden="1" customHeight="1">
      <c r="A9" s="43"/>
      <c r="B9" s="43"/>
      <c r="C9" s="49"/>
      <c r="D9" s="49"/>
      <c r="E9" s="51" t="s">
        <v>18</v>
      </c>
      <c r="F9" s="52"/>
      <c r="G9" s="43"/>
      <c r="H9" s="51"/>
      <c r="I9" s="43"/>
      <c r="J9" s="43"/>
      <c r="K9" s="43"/>
      <c r="L9" s="43"/>
      <c r="M9" s="43"/>
      <c r="N9" s="43"/>
      <c r="O9" s="43"/>
      <c r="P9" s="43"/>
      <c r="Q9" s="43"/>
      <c r="R9" s="43"/>
      <c r="S9" s="50"/>
      <c r="T9" s="52"/>
      <c r="U9" s="44"/>
      <c r="V9" s="44"/>
      <c r="W9" s="44"/>
      <c r="X9" s="44"/>
      <c r="Y9" s="44"/>
      <c r="Z9" s="44"/>
    </row>
    <row r="10" spans="1:26" ht="21" hidden="1" customHeight="1">
      <c r="A10" s="43"/>
      <c r="B10" s="43"/>
      <c r="C10" s="49"/>
      <c r="D10" s="49"/>
      <c r="E10" s="51" t="s">
        <v>19</v>
      </c>
      <c r="F10" s="52"/>
      <c r="G10" s="43"/>
      <c r="H10" s="5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50"/>
      <c r="T10" s="52"/>
      <c r="U10" s="44"/>
      <c r="V10" s="44"/>
      <c r="W10" s="44"/>
      <c r="X10" s="44"/>
      <c r="Y10" s="44"/>
      <c r="Z10" s="44"/>
    </row>
    <row r="11" spans="1:26" ht="21" hidden="1" customHeight="1">
      <c r="A11" s="43"/>
      <c r="B11" s="43"/>
      <c r="C11" s="49"/>
      <c r="D11" s="49"/>
      <c r="E11" s="51" t="s">
        <v>20</v>
      </c>
      <c r="F11" s="52"/>
      <c r="G11" s="43"/>
      <c r="H11" s="51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50"/>
      <c r="T11" s="52"/>
      <c r="U11" s="44"/>
      <c r="V11" s="44"/>
      <c r="W11" s="44"/>
      <c r="X11" s="44"/>
      <c r="Y11" s="44"/>
      <c r="Z11" s="44"/>
    </row>
    <row r="12" spans="1:26" ht="21" hidden="1" customHeight="1">
      <c r="A12" s="43"/>
      <c r="B12" s="43"/>
      <c r="C12" s="49"/>
      <c r="D12" s="49"/>
      <c r="E12" s="51" t="s">
        <v>21</v>
      </c>
      <c r="F12" s="52"/>
      <c r="G12" s="43"/>
      <c r="H12" s="5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0"/>
      <c r="T12" s="52"/>
      <c r="U12" s="44"/>
      <c r="V12" s="44"/>
      <c r="W12" s="44"/>
      <c r="X12" s="44"/>
      <c r="Y12" s="44"/>
      <c r="Z12" s="44"/>
    </row>
    <row r="13" spans="1:26" ht="21" hidden="1" customHeight="1">
      <c r="A13" s="43"/>
      <c r="B13" s="43"/>
      <c r="C13" s="49"/>
      <c r="D13" s="49"/>
      <c r="E13" s="51" t="s">
        <v>22</v>
      </c>
      <c r="F13" s="52"/>
      <c r="G13" s="43"/>
      <c r="H13" s="5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50"/>
      <c r="T13" s="52"/>
      <c r="U13" s="44"/>
      <c r="V13" s="44"/>
      <c r="W13" s="44"/>
      <c r="X13" s="44"/>
      <c r="Y13" s="44"/>
      <c r="Z13" s="44"/>
    </row>
    <row r="14" spans="1:26" ht="21" hidden="1" customHeight="1">
      <c r="A14" s="43"/>
      <c r="B14" s="43"/>
      <c r="C14" s="49"/>
      <c r="D14" s="49"/>
      <c r="E14" s="51" t="s">
        <v>23</v>
      </c>
      <c r="F14" s="52"/>
      <c r="G14" s="43"/>
      <c r="H14" s="51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50"/>
      <c r="T14" s="52"/>
      <c r="U14" s="44"/>
      <c r="V14" s="44"/>
      <c r="W14" s="44"/>
      <c r="X14" s="44"/>
      <c r="Y14" s="44"/>
      <c r="Z14" s="44"/>
    </row>
    <row r="15" spans="1:26" ht="21" hidden="1" customHeight="1">
      <c r="A15" s="43"/>
      <c r="B15" s="43"/>
      <c r="C15" s="49"/>
      <c r="D15" s="49"/>
      <c r="E15" s="51" t="s">
        <v>13</v>
      </c>
      <c r="F15" s="52"/>
      <c r="G15" s="43"/>
      <c r="H15" s="5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50"/>
      <c r="T15" s="52"/>
      <c r="U15" s="44"/>
      <c r="V15" s="44"/>
      <c r="W15" s="44"/>
      <c r="X15" s="44"/>
      <c r="Y15" s="44"/>
      <c r="Z15" s="44"/>
    </row>
    <row r="16" spans="1:26" ht="21" hidden="1" customHeight="1">
      <c r="A16" s="43"/>
      <c r="B16" s="43"/>
      <c r="C16" s="49"/>
      <c r="D16" s="49"/>
      <c r="E16" s="51" t="s">
        <v>24</v>
      </c>
      <c r="F16" s="52"/>
      <c r="G16" s="43"/>
      <c r="H16" s="51"/>
      <c r="I16" s="43"/>
      <c r="J16" s="43"/>
      <c r="K16" s="43"/>
      <c r="L16" s="43"/>
      <c r="M16" s="43"/>
      <c r="N16" s="43"/>
      <c r="O16" s="43"/>
      <c r="P16" s="43"/>
      <c r="Q16" s="43"/>
      <c r="R16" s="50"/>
      <c r="S16" s="50"/>
      <c r="T16" s="52"/>
      <c r="U16" s="44"/>
      <c r="V16" s="44"/>
      <c r="W16" s="44"/>
      <c r="X16" s="44"/>
      <c r="Y16" s="44"/>
      <c r="Z16" s="44"/>
    </row>
    <row r="17" spans="1:26" ht="21" hidden="1" customHeight="1">
      <c r="A17" s="43"/>
      <c r="B17" s="43"/>
      <c r="C17" s="49"/>
      <c r="D17" s="49"/>
      <c r="E17" s="51" t="s">
        <v>25</v>
      </c>
      <c r="F17" s="52"/>
      <c r="G17" s="43"/>
      <c r="H17" s="51"/>
      <c r="I17" s="43"/>
      <c r="J17" s="43"/>
      <c r="K17" s="43"/>
      <c r="L17" s="43"/>
      <c r="M17" s="43"/>
      <c r="N17" s="43"/>
      <c r="O17" s="43"/>
      <c r="P17" s="43"/>
      <c r="Q17" s="43"/>
      <c r="R17" s="50"/>
      <c r="S17" s="50"/>
      <c r="T17" s="52"/>
      <c r="U17" s="44"/>
      <c r="V17" s="44"/>
      <c r="W17" s="44"/>
      <c r="X17" s="44"/>
      <c r="Y17" s="44"/>
      <c r="Z17" s="44"/>
    </row>
    <row r="18" spans="1:26" ht="21" hidden="1" customHeight="1">
      <c r="A18" s="43"/>
      <c r="B18" s="43"/>
      <c r="C18" s="49"/>
      <c r="D18" s="49"/>
      <c r="E18" s="51" t="s">
        <v>26</v>
      </c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50"/>
      <c r="S18" s="50"/>
      <c r="T18" s="52"/>
      <c r="U18" s="44"/>
      <c r="V18" s="44"/>
      <c r="W18" s="44"/>
      <c r="X18" s="44"/>
      <c r="Y18" s="44"/>
      <c r="Z18" s="44"/>
    </row>
    <row r="19" spans="1:26" ht="21" customHeight="1">
      <c r="A19" s="43"/>
      <c r="B19" s="43"/>
      <c r="C19" s="49"/>
      <c r="D19" s="49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0"/>
      <c r="S19" s="50"/>
      <c r="T19" s="51"/>
      <c r="U19" s="44"/>
      <c r="V19" s="44"/>
      <c r="W19" s="44"/>
      <c r="X19" s="44"/>
      <c r="Y19" s="44"/>
      <c r="Z19" s="44"/>
    </row>
    <row r="20" spans="1:26" ht="42.75" customHeight="1">
      <c r="A20" s="43"/>
      <c r="B20" s="189" t="s">
        <v>85</v>
      </c>
      <c r="C20" s="177"/>
      <c r="D20" s="177"/>
      <c r="E20" s="177"/>
      <c r="F20" s="190"/>
      <c r="G20" s="1"/>
      <c r="H20" s="189" t="s">
        <v>86</v>
      </c>
      <c r="I20" s="177"/>
      <c r="J20" s="177"/>
      <c r="K20" s="177"/>
      <c r="L20" s="190"/>
      <c r="M20" s="4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42.75" customHeight="1">
      <c r="A21" s="43"/>
      <c r="B21" s="191">
        <f>SUM(F26:F72)</f>
        <v>0</v>
      </c>
      <c r="C21" s="192"/>
      <c r="D21" s="192"/>
      <c r="E21" s="192"/>
      <c r="F21" s="193"/>
      <c r="G21" s="45"/>
      <c r="H21" s="191">
        <f>SUM(K26:K72)</f>
        <v>0</v>
      </c>
      <c r="I21" s="192"/>
      <c r="J21" s="192"/>
      <c r="K21" s="192"/>
      <c r="L21" s="193"/>
      <c r="M21" s="43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21" customHeight="1">
      <c r="A22" s="43"/>
      <c r="B22" s="43"/>
      <c r="C22" s="106"/>
      <c r="D22" s="106"/>
      <c r="E22" s="106"/>
      <c r="F22" s="106"/>
      <c r="G22" s="45"/>
      <c r="H22" s="106"/>
      <c r="I22" s="106"/>
      <c r="J22" s="106"/>
      <c r="K22" s="106"/>
      <c r="L22" s="106"/>
      <c r="M22" s="4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21" customHeight="1">
      <c r="A23" s="43"/>
      <c r="B23" s="85"/>
      <c r="C23" s="176" t="s">
        <v>87</v>
      </c>
      <c r="D23" s="177"/>
      <c r="E23" s="177"/>
      <c r="F23" s="177"/>
      <c r="G23" s="107"/>
      <c r="H23" s="176" t="s">
        <v>113</v>
      </c>
      <c r="I23" s="177"/>
      <c r="J23" s="177"/>
      <c r="K23" s="177"/>
      <c r="L23" s="95"/>
      <c r="M23" s="4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42.75" customHeight="1">
      <c r="A24" s="43"/>
      <c r="B24" s="74"/>
      <c r="C24" s="170"/>
      <c r="D24" s="170"/>
      <c r="E24" s="170"/>
      <c r="F24" s="170"/>
      <c r="G24" s="78"/>
      <c r="H24" s="170"/>
      <c r="I24" s="170"/>
      <c r="J24" s="170"/>
      <c r="K24" s="170"/>
      <c r="L24" s="108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42.75" customHeight="1">
      <c r="A25" s="43"/>
      <c r="B25" s="74"/>
      <c r="C25" s="66" t="s">
        <v>88</v>
      </c>
      <c r="D25" s="109" t="s">
        <v>33</v>
      </c>
      <c r="E25" s="109" t="s">
        <v>89</v>
      </c>
      <c r="F25" s="67" t="s">
        <v>90</v>
      </c>
      <c r="G25" s="72"/>
      <c r="H25" s="66" t="s">
        <v>88</v>
      </c>
      <c r="I25" s="109" t="s">
        <v>33</v>
      </c>
      <c r="J25" s="109" t="s">
        <v>89</v>
      </c>
      <c r="K25" s="67" t="s">
        <v>90</v>
      </c>
      <c r="L25" s="110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21" customHeight="1">
      <c r="A26" s="43"/>
      <c r="B26" s="74"/>
      <c r="C26" s="164"/>
      <c r="D26" s="165"/>
      <c r="E26" s="166"/>
      <c r="F26" s="167"/>
      <c r="G26" s="78"/>
      <c r="H26" s="164"/>
      <c r="I26" s="165"/>
      <c r="J26" s="165"/>
      <c r="K26" s="167"/>
      <c r="L26" s="94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21" customHeight="1">
      <c r="A27" s="43"/>
      <c r="B27" s="74"/>
      <c r="C27" s="164"/>
      <c r="D27" s="165"/>
      <c r="E27" s="166"/>
      <c r="F27" s="167"/>
      <c r="G27" s="78"/>
      <c r="H27" s="164"/>
      <c r="I27" s="165"/>
      <c r="J27" s="165"/>
      <c r="K27" s="167"/>
      <c r="L27" s="94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21" customHeight="1">
      <c r="A28" s="43"/>
      <c r="B28" s="74"/>
      <c r="C28" s="164"/>
      <c r="D28" s="165"/>
      <c r="E28" s="166"/>
      <c r="F28" s="167"/>
      <c r="G28" s="78"/>
      <c r="H28" s="164"/>
      <c r="I28" s="165"/>
      <c r="J28" s="165"/>
      <c r="K28" s="167"/>
      <c r="L28" s="94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21" customHeight="1">
      <c r="A29" s="43"/>
      <c r="B29" s="74"/>
      <c r="C29" s="164"/>
      <c r="D29" s="165"/>
      <c r="E29" s="166"/>
      <c r="F29" s="167"/>
      <c r="G29" s="78"/>
      <c r="H29" s="164"/>
      <c r="I29" s="165"/>
      <c r="J29" s="165"/>
      <c r="K29" s="167"/>
      <c r="L29" s="94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21" customHeight="1">
      <c r="A30" s="43"/>
      <c r="B30" s="74"/>
      <c r="C30" s="164"/>
      <c r="D30" s="165"/>
      <c r="E30" s="166"/>
      <c r="F30" s="167"/>
      <c r="G30" s="78"/>
      <c r="H30" s="164"/>
      <c r="I30" s="165"/>
      <c r="J30" s="165"/>
      <c r="K30" s="167"/>
      <c r="L30" s="94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21" customHeight="1">
      <c r="A31" s="43"/>
      <c r="B31" s="74"/>
      <c r="C31" s="164"/>
      <c r="D31" s="165"/>
      <c r="E31" s="166"/>
      <c r="F31" s="167"/>
      <c r="G31" s="78"/>
      <c r="H31" s="164"/>
      <c r="I31" s="165"/>
      <c r="J31" s="165"/>
      <c r="K31" s="167"/>
      <c r="L31" s="94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21" customHeight="1">
      <c r="A32" s="43"/>
      <c r="B32" s="74"/>
      <c r="C32" s="164"/>
      <c r="D32" s="165"/>
      <c r="E32" s="166"/>
      <c r="F32" s="167"/>
      <c r="G32" s="78"/>
      <c r="H32" s="164"/>
      <c r="I32" s="165"/>
      <c r="J32" s="165"/>
      <c r="K32" s="167"/>
      <c r="L32" s="94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21" customHeight="1">
      <c r="A33" s="43"/>
      <c r="B33" s="74"/>
      <c r="C33" s="164"/>
      <c r="D33" s="165"/>
      <c r="E33" s="166"/>
      <c r="F33" s="167"/>
      <c r="G33" s="78"/>
      <c r="H33" s="164"/>
      <c r="I33" s="165"/>
      <c r="J33" s="165"/>
      <c r="K33" s="167"/>
      <c r="L33" s="94"/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21" customHeight="1">
      <c r="A34" s="43"/>
      <c r="B34" s="74"/>
      <c r="C34" s="164"/>
      <c r="D34" s="165"/>
      <c r="E34" s="166"/>
      <c r="F34" s="167"/>
      <c r="G34" s="78"/>
      <c r="H34" s="164"/>
      <c r="I34" s="165"/>
      <c r="J34" s="165"/>
      <c r="K34" s="167"/>
      <c r="L34" s="94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21" customHeight="1">
      <c r="A35" s="43"/>
      <c r="B35" s="74"/>
      <c r="C35" s="164"/>
      <c r="D35" s="165"/>
      <c r="E35" s="166"/>
      <c r="F35" s="167"/>
      <c r="G35" s="78"/>
      <c r="H35" s="164"/>
      <c r="I35" s="165"/>
      <c r="J35" s="165"/>
      <c r="K35" s="167"/>
      <c r="L35" s="94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21" customHeight="1">
      <c r="A36" s="43"/>
      <c r="B36" s="74"/>
      <c r="C36" s="164"/>
      <c r="D36" s="165"/>
      <c r="E36" s="166"/>
      <c r="F36" s="167"/>
      <c r="G36" s="78"/>
      <c r="H36" s="164"/>
      <c r="I36" s="165"/>
      <c r="J36" s="165"/>
      <c r="K36" s="167"/>
      <c r="L36" s="94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21" customHeight="1">
      <c r="A37" s="43"/>
      <c r="B37" s="74"/>
      <c r="C37" s="164"/>
      <c r="D37" s="165"/>
      <c r="E37" s="166"/>
      <c r="F37" s="167"/>
      <c r="G37" s="78"/>
      <c r="H37" s="164"/>
      <c r="I37" s="165"/>
      <c r="J37" s="165"/>
      <c r="K37" s="167"/>
      <c r="L37" s="94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21" customHeight="1">
      <c r="A38" s="43"/>
      <c r="B38" s="74"/>
      <c r="C38" s="160"/>
      <c r="D38" s="161"/>
      <c r="E38" s="161"/>
      <c r="F38" s="148"/>
      <c r="G38" s="78"/>
      <c r="H38" s="160"/>
      <c r="I38" s="161"/>
      <c r="J38" s="161"/>
      <c r="K38" s="148"/>
      <c r="L38" s="94"/>
      <c r="M38" s="43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21" customHeight="1">
      <c r="A39" s="43"/>
      <c r="B39" s="74"/>
      <c r="C39" s="160"/>
      <c r="D39" s="161"/>
      <c r="E39" s="161"/>
      <c r="F39" s="148"/>
      <c r="G39" s="78"/>
      <c r="H39" s="160"/>
      <c r="I39" s="161"/>
      <c r="J39" s="161"/>
      <c r="K39" s="148"/>
      <c r="L39" s="94"/>
      <c r="M39" s="43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21" customHeight="1">
      <c r="A40" s="43"/>
      <c r="B40" s="74"/>
      <c r="C40" s="160"/>
      <c r="D40" s="161"/>
      <c r="E40" s="161"/>
      <c r="F40" s="148"/>
      <c r="G40" s="78"/>
      <c r="H40" s="160"/>
      <c r="I40" s="161"/>
      <c r="J40" s="161"/>
      <c r="K40" s="148"/>
      <c r="L40" s="94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21" customHeight="1">
      <c r="A41" s="43"/>
      <c r="B41" s="74"/>
      <c r="C41" s="160"/>
      <c r="D41" s="161"/>
      <c r="E41" s="161"/>
      <c r="F41" s="148"/>
      <c r="G41" s="78"/>
      <c r="H41" s="160"/>
      <c r="I41" s="161"/>
      <c r="J41" s="161"/>
      <c r="K41" s="148"/>
      <c r="L41" s="94"/>
      <c r="M41" s="43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21" customHeight="1">
      <c r="A42" s="43"/>
      <c r="B42" s="74"/>
      <c r="C42" s="160"/>
      <c r="D42" s="161"/>
      <c r="E42" s="161"/>
      <c r="F42" s="148"/>
      <c r="G42" s="78"/>
      <c r="H42" s="160"/>
      <c r="I42" s="161"/>
      <c r="J42" s="161"/>
      <c r="K42" s="148"/>
      <c r="L42" s="94"/>
      <c r="M42" s="43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21" customHeight="1">
      <c r="A43" s="43"/>
      <c r="B43" s="74"/>
      <c r="C43" s="160"/>
      <c r="D43" s="161"/>
      <c r="E43" s="161"/>
      <c r="F43" s="148"/>
      <c r="G43" s="78"/>
      <c r="H43" s="160"/>
      <c r="I43" s="161"/>
      <c r="J43" s="161"/>
      <c r="K43" s="148"/>
      <c r="L43" s="94"/>
      <c r="M43" s="43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21" customHeight="1">
      <c r="A44" s="43"/>
      <c r="B44" s="74"/>
      <c r="C44" s="160"/>
      <c r="D44" s="161"/>
      <c r="E44" s="161"/>
      <c r="F44" s="148"/>
      <c r="G44" s="78"/>
      <c r="H44" s="160"/>
      <c r="I44" s="161"/>
      <c r="J44" s="161"/>
      <c r="K44" s="148"/>
      <c r="L44" s="94"/>
      <c r="M44" s="43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21" customHeight="1">
      <c r="A45" s="43"/>
      <c r="B45" s="74"/>
      <c r="C45" s="160"/>
      <c r="D45" s="161"/>
      <c r="E45" s="161"/>
      <c r="F45" s="148"/>
      <c r="G45" s="78"/>
      <c r="H45" s="160"/>
      <c r="I45" s="161"/>
      <c r="J45" s="161"/>
      <c r="K45" s="148"/>
      <c r="L45" s="94"/>
      <c r="M45" s="43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21" customHeight="1">
      <c r="A46" s="43"/>
      <c r="B46" s="74"/>
      <c r="C46" s="160"/>
      <c r="D46" s="161"/>
      <c r="E46" s="161"/>
      <c r="F46" s="148"/>
      <c r="G46" s="78"/>
      <c r="H46" s="160"/>
      <c r="I46" s="161"/>
      <c r="J46" s="161"/>
      <c r="K46" s="148"/>
      <c r="L46" s="94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21" customHeight="1">
      <c r="A47" s="43"/>
      <c r="B47" s="74"/>
      <c r="C47" s="160"/>
      <c r="D47" s="161"/>
      <c r="E47" s="161"/>
      <c r="F47" s="148"/>
      <c r="G47" s="78"/>
      <c r="H47" s="160"/>
      <c r="I47" s="161"/>
      <c r="J47" s="161"/>
      <c r="K47" s="148"/>
      <c r="L47" s="94"/>
      <c r="M47" s="43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21" customHeight="1">
      <c r="A48" s="43"/>
      <c r="B48" s="74"/>
      <c r="C48" s="160"/>
      <c r="D48" s="161"/>
      <c r="E48" s="161"/>
      <c r="F48" s="148"/>
      <c r="G48" s="78"/>
      <c r="H48" s="160"/>
      <c r="I48" s="161"/>
      <c r="J48" s="161"/>
      <c r="K48" s="148"/>
      <c r="L48" s="94"/>
      <c r="M48" s="43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21" customHeight="1">
      <c r="A49" s="43"/>
      <c r="B49" s="74"/>
      <c r="C49" s="160"/>
      <c r="D49" s="161"/>
      <c r="E49" s="161"/>
      <c r="F49" s="148"/>
      <c r="G49" s="78"/>
      <c r="H49" s="160"/>
      <c r="I49" s="161"/>
      <c r="J49" s="161"/>
      <c r="K49" s="148"/>
      <c r="L49" s="94"/>
      <c r="M49" s="43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21" customHeight="1">
      <c r="A50" s="43"/>
      <c r="B50" s="74"/>
      <c r="C50" s="160"/>
      <c r="D50" s="161"/>
      <c r="E50" s="161"/>
      <c r="F50" s="148"/>
      <c r="G50" s="78"/>
      <c r="H50" s="160"/>
      <c r="I50" s="161"/>
      <c r="J50" s="161"/>
      <c r="K50" s="148"/>
      <c r="L50" s="94"/>
      <c r="M50" s="43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21" customHeight="1">
      <c r="A51" s="43"/>
      <c r="B51" s="74"/>
      <c r="C51" s="160"/>
      <c r="D51" s="161"/>
      <c r="E51" s="161"/>
      <c r="F51" s="148"/>
      <c r="G51" s="78"/>
      <c r="H51" s="160"/>
      <c r="I51" s="161"/>
      <c r="J51" s="161"/>
      <c r="K51" s="148"/>
      <c r="L51" s="94"/>
      <c r="M51" s="43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21" customHeight="1">
      <c r="A52" s="43"/>
      <c r="B52" s="74"/>
      <c r="C52" s="160"/>
      <c r="D52" s="161"/>
      <c r="E52" s="161"/>
      <c r="F52" s="148"/>
      <c r="G52" s="78"/>
      <c r="H52" s="160"/>
      <c r="I52" s="161"/>
      <c r="J52" s="161"/>
      <c r="K52" s="148"/>
      <c r="L52" s="94"/>
      <c r="M52" s="43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21" customHeight="1">
      <c r="A53" s="43"/>
      <c r="B53" s="74"/>
      <c r="C53" s="160"/>
      <c r="D53" s="161"/>
      <c r="E53" s="161"/>
      <c r="F53" s="148"/>
      <c r="G53" s="78"/>
      <c r="H53" s="160"/>
      <c r="I53" s="161"/>
      <c r="J53" s="161"/>
      <c r="K53" s="148"/>
      <c r="L53" s="94"/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21" customHeight="1">
      <c r="A54" s="43"/>
      <c r="B54" s="74"/>
      <c r="C54" s="160"/>
      <c r="D54" s="161"/>
      <c r="E54" s="161"/>
      <c r="F54" s="148"/>
      <c r="G54" s="78"/>
      <c r="H54" s="160"/>
      <c r="I54" s="161"/>
      <c r="J54" s="161"/>
      <c r="K54" s="148"/>
      <c r="L54" s="94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21" customHeight="1">
      <c r="A55" s="43"/>
      <c r="B55" s="74"/>
      <c r="C55" s="160"/>
      <c r="D55" s="161"/>
      <c r="E55" s="161"/>
      <c r="F55" s="148"/>
      <c r="G55" s="78"/>
      <c r="H55" s="160"/>
      <c r="I55" s="161"/>
      <c r="J55" s="161"/>
      <c r="K55" s="148"/>
      <c r="L55" s="94"/>
      <c r="M55" s="43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21" customHeight="1">
      <c r="A56" s="43"/>
      <c r="B56" s="74"/>
      <c r="C56" s="160"/>
      <c r="D56" s="161"/>
      <c r="E56" s="161"/>
      <c r="F56" s="148"/>
      <c r="G56" s="78"/>
      <c r="H56" s="160"/>
      <c r="I56" s="161"/>
      <c r="J56" s="161"/>
      <c r="K56" s="148"/>
      <c r="L56" s="94"/>
      <c r="M56" s="43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21" customHeight="1">
      <c r="A57" s="43"/>
      <c r="B57" s="74"/>
      <c r="C57" s="160"/>
      <c r="D57" s="161"/>
      <c r="E57" s="161"/>
      <c r="F57" s="148"/>
      <c r="G57" s="78"/>
      <c r="H57" s="160"/>
      <c r="I57" s="161"/>
      <c r="J57" s="161"/>
      <c r="K57" s="148"/>
      <c r="L57" s="94"/>
      <c r="M57" s="43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21" customHeight="1">
      <c r="A58" s="43"/>
      <c r="B58" s="74"/>
      <c r="C58" s="160"/>
      <c r="D58" s="161"/>
      <c r="E58" s="161"/>
      <c r="F58" s="148"/>
      <c r="G58" s="78"/>
      <c r="H58" s="160"/>
      <c r="I58" s="161"/>
      <c r="J58" s="161"/>
      <c r="K58" s="148"/>
      <c r="L58" s="94"/>
      <c r="M58" s="43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21" customHeight="1">
      <c r="A59" s="43"/>
      <c r="B59" s="74"/>
      <c r="C59" s="160"/>
      <c r="D59" s="161"/>
      <c r="E59" s="161"/>
      <c r="F59" s="148"/>
      <c r="G59" s="78"/>
      <c r="H59" s="160"/>
      <c r="I59" s="161"/>
      <c r="J59" s="161"/>
      <c r="K59" s="148"/>
      <c r="L59" s="94"/>
      <c r="M59" s="43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21" customHeight="1">
      <c r="A60" s="43"/>
      <c r="B60" s="74"/>
      <c r="C60" s="160"/>
      <c r="D60" s="161"/>
      <c r="E60" s="161"/>
      <c r="F60" s="148"/>
      <c r="G60" s="78"/>
      <c r="H60" s="160"/>
      <c r="I60" s="161"/>
      <c r="J60" s="161"/>
      <c r="K60" s="148"/>
      <c r="L60" s="94"/>
      <c r="M60" s="43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21" customHeight="1">
      <c r="A61" s="43"/>
      <c r="B61" s="74"/>
      <c r="C61" s="160"/>
      <c r="D61" s="161"/>
      <c r="E61" s="161"/>
      <c r="F61" s="148"/>
      <c r="G61" s="78"/>
      <c r="H61" s="160"/>
      <c r="I61" s="161"/>
      <c r="J61" s="161"/>
      <c r="K61" s="148"/>
      <c r="L61" s="94"/>
      <c r="M61" s="43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21" customHeight="1">
      <c r="A62" s="43"/>
      <c r="B62" s="74"/>
      <c r="C62" s="160"/>
      <c r="D62" s="161"/>
      <c r="E62" s="161"/>
      <c r="F62" s="148"/>
      <c r="G62" s="78"/>
      <c r="H62" s="160"/>
      <c r="I62" s="161"/>
      <c r="J62" s="161"/>
      <c r="K62" s="148"/>
      <c r="L62" s="94"/>
      <c r="M62" s="43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21" customHeight="1">
      <c r="A63" s="43"/>
      <c r="B63" s="74"/>
      <c r="C63" s="160"/>
      <c r="D63" s="161"/>
      <c r="E63" s="161"/>
      <c r="F63" s="148"/>
      <c r="G63" s="78"/>
      <c r="H63" s="160"/>
      <c r="I63" s="161"/>
      <c r="J63" s="161"/>
      <c r="K63" s="148"/>
      <c r="L63" s="94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21" customHeight="1">
      <c r="A64" s="43"/>
      <c r="B64" s="74"/>
      <c r="C64" s="160"/>
      <c r="D64" s="161"/>
      <c r="E64" s="161"/>
      <c r="F64" s="148"/>
      <c r="G64" s="78"/>
      <c r="H64" s="160"/>
      <c r="I64" s="161"/>
      <c r="J64" s="161"/>
      <c r="K64" s="148"/>
      <c r="L64" s="94"/>
      <c r="M64" s="43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21" customHeight="1">
      <c r="A65" s="43"/>
      <c r="B65" s="74"/>
      <c r="C65" s="160"/>
      <c r="D65" s="161"/>
      <c r="E65" s="161"/>
      <c r="F65" s="148"/>
      <c r="G65" s="78"/>
      <c r="H65" s="160"/>
      <c r="I65" s="161"/>
      <c r="J65" s="161"/>
      <c r="K65" s="148"/>
      <c r="L65" s="94"/>
      <c r="M65" s="43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21" customHeight="1">
      <c r="A66" s="43"/>
      <c r="B66" s="74"/>
      <c r="C66" s="160"/>
      <c r="D66" s="161"/>
      <c r="E66" s="161"/>
      <c r="F66" s="148"/>
      <c r="G66" s="78"/>
      <c r="H66" s="160"/>
      <c r="I66" s="161"/>
      <c r="J66" s="161"/>
      <c r="K66" s="148"/>
      <c r="L66" s="94"/>
      <c r="M66" s="43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21" customHeight="1">
      <c r="A67" s="43"/>
      <c r="B67" s="74"/>
      <c r="C67" s="160"/>
      <c r="D67" s="161"/>
      <c r="E67" s="161"/>
      <c r="F67" s="148"/>
      <c r="G67" s="78"/>
      <c r="H67" s="160"/>
      <c r="I67" s="161"/>
      <c r="J67" s="161"/>
      <c r="K67" s="148"/>
      <c r="L67" s="94"/>
      <c r="M67" s="43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21" customHeight="1">
      <c r="A68" s="43"/>
      <c r="B68" s="74"/>
      <c r="C68" s="160"/>
      <c r="D68" s="161"/>
      <c r="E68" s="161"/>
      <c r="F68" s="148"/>
      <c r="G68" s="78"/>
      <c r="H68" s="160"/>
      <c r="I68" s="161"/>
      <c r="J68" s="161"/>
      <c r="K68" s="148"/>
      <c r="L68" s="94"/>
      <c r="M68" s="43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21" customHeight="1">
      <c r="A69" s="43"/>
      <c r="B69" s="74"/>
      <c r="C69" s="160"/>
      <c r="D69" s="161"/>
      <c r="E69" s="161"/>
      <c r="F69" s="148"/>
      <c r="G69" s="78"/>
      <c r="H69" s="160"/>
      <c r="I69" s="161"/>
      <c r="J69" s="161"/>
      <c r="K69" s="148"/>
      <c r="L69" s="94"/>
      <c r="M69" s="43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21" customHeight="1">
      <c r="A70" s="43"/>
      <c r="B70" s="74"/>
      <c r="C70" s="160"/>
      <c r="D70" s="161"/>
      <c r="E70" s="161"/>
      <c r="F70" s="148"/>
      <c r="G70" s="78"/>
      <c r="H70" s="160"/>
      <c r="I70" s="161"/>
      <c r="J70" s="161"/>
      <c r="K70" s="148"/>
      <c r="L70" s="94"/>
      <c r="M70" s="43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21" customHeight="1">
      <c r="A71" s="43"/>
      <c r="B71" s="74"/>
      <c r="C71" s="160"/>
      <c r="D71" s="161"/>
      <c r="E71" s="161"/>
      <c r="F71" s="148"/>
      <c r="G71" s="78"/>
      <c r="H71" s="160"/>
      <c r="I71" s="161"/>
      <c r="J71" s="161"/>
      <c r="K71" s="148"/>
      <c r="L71" s="94"/>
      <c r="M71" s="43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21" customHeight="1">
      <c r="A72" s="43"/>
      <c r="B72" s="74"/>
      <c r="C72" s="162"/>
      <c r="D72" s="163"/>
      <c r="E72" s="163"/>
      <c r="F72" s="150"/>
      <c r="G72" s="78"/>
      <c r="H72" s="162"/>
      <c r="I72" s="163"/>
      <c r="J72" s="163"/>
      <c r="K72" s="150"/>
      <c r="L72" s="94"/>
      <c r="M72" s="43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21" customHeight="1">
      <c r="A73" s="43"/>
      <c r="B73" s="74"/>
      <c r="C73" s="194" t="s">
        <v>85</v>
      </c>
      <c r="D73" s="170"/>
      <c r="E73" s="170"/>
      <c r="F73" s="112">
        <f>SUM(F26:F72)</f>
        <v>0</v>
      </c>
      <c r="G73" s="113"/>
      <c r="H73" s="194" t="s">
        <v>86</v>
      </c>
      <c r="I73" s="170"/>
      <c r="J73" s="170"/>
      <c r="K73" s="112">
        <f>SUM(K26:K72)</f>
        <v>0</v>
      </c>
      <c r="L73" s="94"/>
      <c r="M73" s="43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21" customHeight="1">
      <c r="A74" s="43"/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3"/>
      <c r="M74" s="43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21" customHeight="1">
      <c r="A75" s="43"/>
      <c r="B75" s="43"/>
      <c r="C75" s="57"/>
      <c r="D75" s="57"/>
      <c r="E75" s="57"/>
      <c r="F75" s="57"/>
      <c r="G75" s="57"/>
      <c r="H75" s="57"/>
      <c r="I75" s="43"/>
      <c r="J75" s="43"/>
      <c r="K75" s="43"/>
      <c r="L75" s="43"/>
      <c r="M75" s="43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42.75" hidden="1" customHeight="1">
      <c r="A76" s="43"/>
      <c r="B76" s="43"/>
      <c r="C76" s="195" t="s">
        <v>91</v>
      </c>
      <c r="D76" s="170"/>
      <c r="E76" s="170"/>
      <c r="F76" s="170"/>
      <c r="G76" s="170"/>
      <c r="H76" s="170"/>
      <c r="I76" s="43"/>
      <c r="J76" s="43"/>
      <c r="K76" s="43"/>
      <c r="L76" s="43"/>
      <c r="M76" s="43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21" hidden="1" customHeight="1">
      <c r="A77" s="43"/>
      <c r="B77" s="43"/>
      <c r="C77" s="196" t="s">
        <v>27</v>
      </c>
      <c r="D77" s="182"/>
      <c r="E77" s="196" t="s">
        <v>58</v>
      </c>
      <c r="F77" s="182"/>
      <c r="G77" s="196" t="s">
        <v>28</v>
      </c>
      <c r="H77" s="182"/>
      <c r="I77" s="43"/>
      <c r="J77" s="43"/>
      <c r="K77" s="43"/>
      <c r="L77" s="43"/>
      <c r="M77" s="43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21" hidden="1" customHeight="1">
      <c r="A78" s="43"/>
      <c r="B78" s="43"/>
      <c r="C78" s="114" t="s">
        <v>29</v>
      </c>
      <c r="D78" s="111">
        <f t="shared" ref="D78:D84" si="0">SUMIF($I$26:$I$72,C78,$K$26:$K$72)</f>
        <v>0</v>
      </c>
      <c r="E78" s="114" t="s">
        <v>63</v>
      </c>
      <c r="F78" s="111">
        <f t="shared" ref="F78:F84" si="1">SUMIF($I$26:$I$72,E78,$K$26:$K$72)</f>
        <v>0</v>
      </c>
      <c r="G78" s="114" t="s">
        <v>35</v>
      </c>
      <c r="H78" s="111">
        <f t="shared" ref="H78:H84" si="2">SUMIF($D$26:$D$72,G78,$F$26:$F$72)</f>
        <v>0</v>
      </c>
      <c r="I78" s="43"/>
      <c r="J78" s="43"/>
      <c r="K78" s="43"/>
      <c r="L78" s="43"/>
      <c r="M78" s="43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21" hidden="1" customHeight="1">
      <c r="A79" s="43"/>
      <c r="B79" s="43"/>
      <c r="C79" s="114" t="s">
        <v>30</v>
      </c>
      <c r="D79" s="111">
        <f t="shared" si="0"/>
        <v>0</v>
      </c>
      <c r="E79" s="114" t="s">
        <v>64</v>
      </c>
      <c r="F79" s="111">
        <f t="shared" si="1"/>
        <v>0</v>
      </c>
      <c r="G79" s="114" t="s">
        <v>40</v>
      </c>
      <c r="H79" s="111">
        <f t="shared" si="2"/>
        <v>0</v>
      </c>
      <c r="I79" s="43"/>
      <c r="J79" s="43"/>
      <c r="K79" s="43"/>
      <c r="L79" s="43"/>
      <c r="M79" s="43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21" hidden="1" customHeight="1">
      <c r="A80" s="43"/>
      <c r="B80" s="43"/>
      <c r="C80" s="114" t="s">
        <v>31</v>
      </c>
      <c r="D80" s="111">
        <f t="shared" si="0"/>
        <v>0</v>
      </c>
      <c r="E80" s="114" t="s">
        <v>68</v>
      </c>
      <c r="F80" s="111">
        <f t="shared" si="1"/>
        <v>0</v>
      </c>
      <c r="G80" s="114" t="s">
        <v>45</v>
      </c>
      <c r="H80" s="111">
        <f t="shared" si="2"/>
        <v>0</v>
      </c>
      <c r="I80" s="43"/>
      <c r="J80" s="43"/>
      <c r="K80" s="43"/>
      <c r="L80" s="43"/>
      <c r="M80" s="43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21" hidden="1" customHeight="1">
      <c r="A81" s="43"/>
      <c r="B81" s="43"/>
      <c r="C81" s="114" t="s">
        <v>60</v>
      </c>
      <c r="D81" s="111">
        <f t="shared" si="0"/>
        <v>0</v>
      </c>
      <c r="E81" s="114" t="s">
        <v>72</v>
      </c>
      <c r="F81" s="111">
        <f t="shared" si="1"/>
        <v>0</v>
      </c>
      <c r="G81" s="114" t="s">
        <v>49</v>
      </c>
      <c r="H81" s="111">
        <f t="shared" si="2"/>
        <v>0</v>
      </c>
      <c r="I81" s="43"/>
      <c r="J81" s="43"/>
      <c r="K81" s="43"/>
      <c r="L81" s="43"/>
      <c r="M81" s="43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21" hidden="1" customHeight="1">
      <c r="A82" s="43"/>
      <c r="B82" s="43"/>
      <c r="C82" s="114" t="s">
        <v>61</v>
      </c>
      <c r="D82" s="111">
        <f t="shared" si="0"/>
        <v>0</v>
      </c>
      <c r="E82" s="114" t="s">
        <v>76</v>
      </c>
      <c r="F82" s="111">
        <f t="shared" si="1"/>
        <v>0</v>
      </c>
      <c r="G82" s="114" t="s">
        <v>52</v>
      </c>
      <c r="H82" s="111">
        <f t="shared" si="2"/>
        <v>0</v>
      </c>
      <c r="I82" s="43"/>
      <c r="J82" s="43"/>
      <c r="K82" s="43"/>
      <c r="L82" s="43"/>
      <c r="M82" s="43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21" hidden="1" customHeight="1">
      <c r="A83" s="43"/>
      <c r="B83" s="43"/>
      <c r="C83" s="114" t="s">
        <v>62</v>
      </c>
      <c r="D83" s="111">
        <f t="shared" si="0"/>
        <v>0</v>
      </c>
      <c r="E83" s="114" t="s">
        <v>79</v>
      </c>
      <c r="F83" s="111">
        <f t="shared" si="1"/>
        <v>0</v>
      </c>
      <c r="G83" s="114" t="s">
        <v>54</v>
      </c>
      <c r="H83" s="111">
        <f t="shared" si="2"/>
        <v>0</v>
      </c>
      <c r="I83" s="43"/>
      <c r="J83" s="43"/>
      <c r="K83" s="43"/>
      <c r="L83" s="43"/>
      <c r="M83" s="43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21" hidden="1" customHeight="1">
      <c r="A84" s="43"/>
      <c r="B84" s="43"/>
      <c r="C84" s="114" t="s">
        <v>32</v>
      </c>
      <c r="D84" s="111">
        <f t="shared" si="0"/>
        <v>0</v>
      </c>
      <c r="E84" s="114" t="s">
        <v>80</v>
      </c>
      <c r="F84" s="111">
        <f t="shared" si="1"/>
        <v>0</v>
      </c>
      <c r="G84" s="114" t="s">
        <v>56</v>
      </c>
      <c r="H84" s="111">
        <f t="shared" si="2"/>
        <v>0</v>
      </c>
      <c r="I84" s="43"/>
      <c r="J84" s="43"/>
      <c r="K84" s="43"/>
      <c r="L84" s="43"/>
      <c r="M84" s="43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21" hidden="1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21" hidden="1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21" hidden="1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21" hidden="1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21" hidden="1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21" hidden="1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21" hidden="1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21" hidden="1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21" hidden="1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21" hidden="1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21" hidden="1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21" hidden="1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21" hidden="1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21" hidden="1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21" hidden="1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21" hidden="1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21" hidden="1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21" hidden="1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21" hidden="1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21" hidden="1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21" hidden="1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21" hidden="1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21" hidden="1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21" hidden="1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21" hidden="1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21" hidden="1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21" hidden="1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21" hidden="1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21" hidden="1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21" hidden="1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21" hidden="1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21" hidden="1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21" hidden="1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21" hidden="1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21" hidden="1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21" hidden="1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21" hidden="1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21" hidden="1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21" hidden="1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21" hidden="1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21" hidden="1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21" hidden="1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21" hidden="1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21" hidden="1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21" hidden="1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21" hidden="1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21" hidden="1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21" hidden="1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21" hidden="1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21" hidden="1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21" hidden="1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21" hidden="1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21" hidden="1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21" hidden="1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21" hidden="1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21" hidden="1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21" hidden="1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21" hidden="1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21" hidden="1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21" hidden="1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21" hidden="1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21" hidden="1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21" hidden="1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21" hidden="1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21" hidden="1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21" hidden="1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21" hidden="1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21" hidden="1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21" hidden="1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21" hidden="1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21" hidden="1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21" hidden="1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21" hidden="1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21" hidden="1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21" hidden="1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21" hidden="1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21" hidden="1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21" hidden="1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21" hidden="1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21" hidden="1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21" hidden="1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21" hidden="1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21" hidden="1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21" hidden="1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21" hidden="1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21" hidden="1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21" hidden="1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21" hidden="1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21" hidden="1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21" hidden="1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21" hidden="1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21" hidden="1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21" hidden="1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21" hidden="1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21" hidden="1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21" hidden="1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21" hidden="1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21" hidden="1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21" hidden="1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21" hidden="1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21" hidden="1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21" hidden="1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21" hidden="1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21" hidden="1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21" hidden="1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21" hidden="1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21" hidden="1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21" hidden="1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21" hidden="1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21" hidden="1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21" hidden="1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21" hidden="1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21" hidden="1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21" hidden="1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21" hidden="1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21" hidden="1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21" hidden="1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21" hidden="1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21" hidden="1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21" hidden="1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21" hidden="1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21" hidden="1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21" hidden="1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21" hidden="1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21" hidden="1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21" hidden="1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21" hidden="1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21" hidden="1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21" hidden="1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21" hidden="1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21" hidden="1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21" hidden="1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21" hidden="1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21" hidden="1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21" hidden="1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21" hidden="1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21" hidden="1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21" hidden="1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21" hidden="1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21" hidden="1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21" hidden="1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21" hidden="1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21" hidden="1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21" hidden="1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21" hidden="1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21" hidden="1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21" hidden="1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21" hidden="1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21" hidden="1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21" hidden="1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21" hidden="1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21" hidden="1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21" hidden="1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21" hidden="1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21" hidden="1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21" hidden="1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21" hidden="1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21" hidden="1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21" hidden="1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21" hidden="1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21" hidden="1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21" hidden="1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21" hidden="1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21" hidden="1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21" hidden="1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21" hidden="1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21" hidden="1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21" hidden="1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21" hidden="1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21" hidden="1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21" hidden="1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21" hidden="1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21" hidden="1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21" hidden="1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21" hidden="1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21" hidden="1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21" hidden="1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21" hidden="1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21" hidden="1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21" hidden="1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21" hidden="1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21" hidden="1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21" hidden="1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21" hidden="1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21" hidden="1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21" hidden="1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21" hidden="1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21" hidden="1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21" hidden="1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21" hidden="1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21" hidden="1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21" hidden="1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21" hidden="1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21" hidden="1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21" hidden="1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21" hidden="1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21" hidden="1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21" hidden="1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21" hidden="1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21" hidden="1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21" hidden="1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21" hidden="1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21" hidden="1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21" hidden="1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21" hidden="1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21" hidden="1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21" hidden="1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21" hidden="1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21" hidden="1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21" hidden="1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21" hidden="1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21" hidden="1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21" hidden="1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21" hidden="1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21" hidden="1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21" hidden="1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21" hidden="1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21" hidden="1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21" hidden="1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21" hidden="1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21" hidden="1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21" hidden="1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21" hidden="1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21" hidden="1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21" hidden="1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21" hidden="1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21" hidden="1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21" hidden="1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21" hidden="1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21" hidden="1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21" hidden="1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21" hidden="1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21" hidden="1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21" hidden="1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21" hidden="1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21" hidden="1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21" hidden="1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21" hidden="1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21" hidden="1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21" hidden="1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21" hidden="1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21" hidden="1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21" hidden="1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21" hidden="1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21" hidden="1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21" hidden="1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21" hidden="1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21" hidden="1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21" hidden="1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21" hidden="1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21" hidden="1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21" hidden="1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21" hidden="1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21" hidden="1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21" hidden="1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21" hidden="1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21" hidden="1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21" hidden="1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21" hidden="1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21" hidden="1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21" hidden="1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21" hidden="1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21" hidden="1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21" hidden="1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21" hidden="1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21" hidden="1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21" hidden="1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21" hidden="1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21" hidden="1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21" hidden="1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21" hidden="1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21" hidden="1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21" hidden="1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21" hidden="1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21" hidden="1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21" hidden="1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21" hidden="1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21" hidden="1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21" hidden="1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21" hidden="1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21" hidden="1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21" hidden="1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21" hidden="1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21" hidden="1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21" hidden="1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21" hidden="1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21" hidden="1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21" hidden="1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21" hidden="1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21" hidden="1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21" hidden="1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21" hidden="1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21" hidden="1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21" hidden="1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21" hidden="1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21" hidden="1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21" hidden="1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21" hidden="1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21" hidden="1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21" hidden="1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21" hidden="1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21" hidden="1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21" hidden="1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21" hidden="1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21" hidden="1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21" hidden="1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21" hidden="1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21" hidden="1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21" hidden="1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21" hidden="1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21" hidden="1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21" hidden="1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21" hidden="1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21" hidden="1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21" hidden="1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21" hidden="1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21" hidden="1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21" hidden="1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21" hidden="1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21" hidden="1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21" hidden="1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21" hidden="1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21" hidden="1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21" hidden="1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21" hidden="1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21" hidden="1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21" hidden="1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21" hidden="1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21" hidden="1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21" hidden="1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21" hidden="1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21" hidden="1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21" hidden="1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21" hidden="1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21" hidden="1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21" hidden="1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21" hidden="1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21" hidden="1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21" hidden="1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21" hidden="1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21" hidden="1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21" hidden="1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21" hidden="1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21" hidden="1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21" hidden="1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21" hidden="1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21" hidden="1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21" hidden="1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21" hidden="1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21" hidden="1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21" hidden="1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21" hidden="1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21" hidden="1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21" hidden="1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21" hidden="1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21" hidden="1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21" hidden="1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21" hidden="1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21" hidden="1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21" hidden="1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21" hidden="1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21" hidden="1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21" hidden="1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21" hidden="1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21" hidden="1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21" hidden="1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21" hidden="1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21" hidden="1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21" hidden="1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21" hidden="1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21" hidden="1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21" hidden="1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21" hidden="1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21" hidden="1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21" hidden="1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21" hidden="1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21" hidden="1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21" hidden="1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21" hidden="1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21" hidden="1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21" hidden="1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21" hidden="1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21" hidden="1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21" hidden="1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21" hidden="1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21" hidden="1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21" hidden="1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21" hidden="1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21" hidden="1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21" hidden="1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21" hidden="1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21" hidden="1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21" hidden="1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21" hidden="1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21" hidden="1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21" hidden="1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21" hidden="1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21" hidden="1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21" hidden="1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21" hidden="1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21" hidden="1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21" hidden="1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21" hidden="1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21" hidden="1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21" hidden="1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21" hidden="1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21" hidden="1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21" hidden="1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21" hidden="1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21" hidden="1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21" hidden="1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21" hidden="1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21" hidden="1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21" hidden="1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21" hidden="1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21" hidden="1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21" hidden="1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21" hidden="1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21" hidden="1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21" hidden="1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21" hidden="1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21" hidden="1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21" hidden="1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21" hidden="1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21" hidden="1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21" hidden="1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21" hidden="1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21" hidden="1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21" hidden="1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21" hidden="1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21" hidden="1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21" hidden="1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21" hidden="1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21" hidden="1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21" hidden="1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21" hidden="1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21" hidden="1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21" hidden="1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21" hidden="1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21" hidden="1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21" hidden="1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21" hidden="1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21" hidden="1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21" hidden="1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21" hidden="1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21" hidden="1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21" hidden="1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21" hidden="1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21" hidden="1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21" hidden="1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21" hidden="1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21" hidden="1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21" hidden="1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21" hidden="1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21" hidden="1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21" hidden="1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21" hidden="1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21" hidden="1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21" hidden="1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21" hidden="1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21" hidden="1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21" hidden="1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21" hidden="1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21" hidden="1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21" hidden="1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21" hidden="1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21" hidden="1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21" hidden="1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21" hidden="1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21" hidden="1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21" hidden="1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21" hidden="1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21" hidden="1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21" hidden="1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21" hidden="1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21" hidden="1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21" hidden="1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21" hidden="1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21" hidden="1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21" hidden="1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21" hidden="1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21" hidden="1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21" hidden="1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21" hidden="1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21" hidden="1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21" hidden="1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21" hidden="1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21" hidden="1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21" hidden="1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21" hidden="1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21" hidden="1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21" hidden="1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21" hidden="1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21" hidden="1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21" hidden="1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21" hidden="1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21" hidden="1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21" hidden="1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21" hidden="1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21" hidden="1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21" hidden="1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21" hidden="1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21" hidden="1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21" hidden="1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21" hidden="1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21" hidden="1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21" hidden="1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21" hidden="1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21" hidden="1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21" hidden="1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21" hidden="1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21" hidden="1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21" hidden="1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21" hidden="1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21" hidden="1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21" hidden="1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21" hidden="1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21" hidden="1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21" hidden="1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21" hidden="1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21" hidden="1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21" hidden="1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21" hidden="1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21" hidden="1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21" hidden="1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21" hidden="1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21" hidden="1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21" hidden="1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21" hidden="1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21" hidden="1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21" hidden="1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21" hidden="1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21" hidden="1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21" hidden="1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21" hidden="1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21" hidden="1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21" hidden="1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21" hidden="1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21" hidden="1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21" hidden="1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21" hidden="1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21" hidden="1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21" hidden="1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21" hidden="1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21" hidden="1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21" hidden="1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21" hidden="1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21" hidden="1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21" hidden="1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21" hidden="1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21" hidden="1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21" hidden="1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21" hidden="1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21" hidden="1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21" hidden="1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21" hidden="1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21" hidden="1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21" hidden="1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21" hidden="1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21" hidden="1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21" hidden="1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21" hidden="1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21" hidden="1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21" hidden="1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21" hidden="1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21" hidden="1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21" hidden="1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21" hidden="1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21" hidden="1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21" hidden="1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21" hidden="1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21" hidden="1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21" hidden="1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21" hidden="1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21" hidden="1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21" hidden="1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21" hidden="1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21" hidden="1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21" hidden="1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21" hidden="1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21" hidden="1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21" hidden="1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21" hidden="1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21" hidden="1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21" hidden="1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21" hidden="1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21" hidden="1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21" hidden="1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21" hidden="1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21" hidden="1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21" hidden="1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21" hidden="1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21" hidden="1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21" hidden="1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21" hidden="1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21" hidden="1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21" hidden="1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21" hidden="1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21" hidden="1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21" hidden="1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21" hidden="1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21" hidden="1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21" hidden="1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21" hidden="1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21" hidden="1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21" hidden="1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21" hidden="1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21" hidden="1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21" hidden="1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21" hidden="1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21" hidden="1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21" hidden="1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21" hidden="1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21" hidden="1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21" hidden="1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21" hidden="1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21" hidden="1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21" hidden="1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21" hidden="1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21" hidden="1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21" hidden="1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21" hidden="1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21" hidden="1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21" hidden="1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21" hidden="1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21" hidden="1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21" hidden="1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21" hidden="1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21" hidden="1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21" hidden="1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21" hidden="1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21" hidden="1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21" hidden="1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21" hidden="1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21" hidden="1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21" hidden="1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21" hidden="1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21" hidden="1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21" hidden="1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21" hidden="1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21" hidden="1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21" hidden="1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21" hidden="1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21" hidden="1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21" hidden="1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21" hidden="1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21" hidden="1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21" hidden="1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21" hidden="1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21" hidden="1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21" hidden="1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21" hidden="1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21" hidden="1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21" hidden="1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21" hidden="1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21" hidden="1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21" hidden="1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21" hidden="1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21" hidden="1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21" hidden="1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21" hidden="1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21" hidden="1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21" hidden="1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21" hidden="1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21" hidden="1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21" hidden="1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21" hidden="1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21" hidden="1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21" hidden="1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21" hidden="1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21" hidden="1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21" hidden="1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21" hidden="1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21" hidden="1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21" hidden="1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21" hidden="1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21" hidden="1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21" hidden="1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21" hidden="1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21" hidden="1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21" hidden="1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21" hidden="1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21" hidden="1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21" hidden="1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21" hidden="1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21" hidden="1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21" hidden="1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21" hidden="1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21" hidden="1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21" hidden="1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21" hidden="1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21" hidden="1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21" hidden="1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21" hidden="1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21" hidden="1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21" hidden="1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21" hidden="1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21" hidden="1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21" hidden="1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21" hidden="1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21" hidden="1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21" hidden="1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21" hidden="1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21" hidden="1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21" hidden="1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21" hidden="1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21" hidden="1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21" hidden="1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21" hidden="1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21" hidden="1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21" hidden="1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21" hidden="1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21" hidden="1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21" hidden="1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21" hidden="1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21" hidden="1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21" hidden="1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21" hidden="1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21" hidden="1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21" hidden="1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21" hidden="1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21" hidden="1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21" hidden="1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21" hidden="1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21" hidden="1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21" hidden="1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21" hidden="1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21" hidden="1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21" hidden="1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21" hidden="1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21" hidden="1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21" hidden="1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21" hidden="1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21" hidden="1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21" hidden="1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21" hidden="1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21" hidden="1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21" hidden="1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21" hidden="1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21" hidden="1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21" hidden="1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21" hidden="1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21" hidden="1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21" hidden="1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21" hidden="1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21" hidden="1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21" hidden="1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21" hidden="1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21" hidden="1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21" hidden="1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21" hidden="1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21" hidden="1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21" hidden="1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21" hidden="1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21" hidden="1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21" hidden="1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21" hidden="1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21" hidden="1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21" hidden="1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21" hidden="1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21" hidden="1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21" hidden="1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21" hidden="1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21" hidden="1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21" hidden="1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21" hidden="1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21" hidden="1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21" hidden="1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21" hidden="1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21" hidden="1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21" hidden="1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21" hidden="1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21" hidden="1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21" hidden="1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21" hidden="1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21" hidden="1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21" hidden="1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21" hidden="1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21" hidden="1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21" hidden="1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21" hidden="1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21" hidden="1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21" hidden="1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21" hidden="1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21" hidden="1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21" hidden="1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21" hidden="1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21" hidden="1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21" hidden="1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21" hidden="1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21" hidden="1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21" hidden="1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21" hidden="1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21" hidden="1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21" hidden="1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21" hidden="1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21" hidden="1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21" hidden="1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21" hidden="1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21" hidden="1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21" hidden="1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21" hidden="1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21" hidden="1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21" hidden="1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21" hidden="1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21" hidden="1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21" hidden="1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21" hidden="1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21" hidden="1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21" hidden="1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21" hidden="1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21" hidden="1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21" hidden="1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21" hidden="1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21" hidden="1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21" hidden="1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21" hidden="1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21" hidden="1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21" hidden="1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21" hidden="1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21" hidden="1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21" hidden="1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21" hidden="1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21" hidden="1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21" hidden="1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21" hidden="1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21" hidden="1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21" hidden="1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21" hidden="1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21" hidden="1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21" hidden="1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21" hidden="1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21" hidden="1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21" hidden="1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21" hidden="1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21" hidden="1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21" hidden="1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21" hidden="1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21" hidden="1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21" hidden="1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21" hidden="1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21" hidden="1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21" hidden="1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21" hidden="1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21" hidden="1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21" hidden="1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21" hidden="1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21" hidden="1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21" hidden="1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21" hidden="1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21" hidden="1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21" hidden="1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21" hidden="1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21" hidden="1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21" hidden="1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21" hidden="1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21" hidden="1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21" hidden="1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21" hidden="1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21" hidden="1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21" hidden="1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21" hidden="1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21" hidden="1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21" hidden="1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21" hidden="1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21" hidden="1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21" hidden="1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21" hidden="1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21" hidden="1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21" hidden="1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21" hidden="1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21" hidden="1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21" hidden="1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21" hidden="1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21" hidden="1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21" hidden="1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21" hidden="1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21" hidden="1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21" hidden="1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21" hidden="1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21" hidden="1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21" hidden="1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21" hidden="1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21" hidden="1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21" hidden="1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21" hidden="1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21" hidden="1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21" hidden="1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21" hidden="1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21" hidden="1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21" hidden="1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21" hidden="1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21" hidden="1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21" hidden="1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21" hidden="1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21" hidden="1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21" hidden="1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21" hidden="1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21" hidden="1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21" hidden="1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21" hidden="1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21" hidden="1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21" hidden="1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21" hidden="1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21" hidden="1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21" hidden="1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21" hidden="1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21" hidden="1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21" hidden="1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21" hidden="1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21" hidden="1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21" hidden="1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21" hidden="1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21" hidden="1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21" hidden="1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21" hidden="1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21" hidden="1" customHeight="1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21" hidden="1" customHeight="1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21" hidden="1" customHeight="1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ht="21" hidden="1" customHeight="1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  <row r="1005" spans="1:26" ht="21" hidden="1" customHeight="1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</row>
    <row r="1006" spans="1:26" ht="21" hidden="1" customHeight="1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</row>
    <row r="1007" spans="1:26" ht="21" hidden="1" customHeight="1">
      <c r="A1007" s="44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</row>
    <row r="1008" spans="1:26" ht="21" hidden="1" customHeight="1">
      <c r="A1008" s="44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</row>
    <row r="1009" spans="1:26" ht="21" hidden="1" customHeight="1">
      <c r="A1009" s="44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</row>
    <row r="1010" spans="1:26" ht="21" hidden="1" customHeight="1">
      <c r="A1010" s="44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</row>
    <row r="1011" spans="1:26" ht="21" hidden="1" customHeight="1">
      <c r="A1011" s="44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</row>
    <row r="1012" spans="1:26" ht="21" hidden="1" customHeight="1">
      <c r="A1012" s="44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</row>
    <row r="1013" spans="1:26" ht="21" hidden="1" customHeight="1">
      <c r="A1013" s="44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</row>
    <row r="1014" spans="1:26" ht="21" hidden="1" customHeight="1">
      <c r="A1014" s="44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</row>
  </sheetData>
  <sheetProtection sheet="1" objects="1" scenarios="1"/>
  <mergeCells count="14">
    <mergeCell ref="C23:F24"/>
    <mergeCell ref="C73:E73"/>
    <mergeCell ref="H73:J73"/>
    <mergeCell ref="C76:H76"/>
    <mergeCell ref="C77:D77"/>
    <mergeCell ref="E77:F77"/>
    <mergeCell ref="G77:H77"/>
    <mergeCell ref="H23:K24"/>
    <mergeCell ref="H2:L3"/>
    <mergeCell ref="B20:F20"/>
    <mergeCell ref="H20:L20"/>
    <mergeCell ref="B21:F21"/>
    <mergeCell ref="H21:L21"/>
    <mergeCell ref="B2:D4"/>
  </mergeCells>
  <dataValidations count="1">
    <dataValidation type="list" allowBlank="1" sqref="E4" xr:uid="{00000000-0002-0000-0200-000002000000}">
      <formula1>$E$6:$E$18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'Budget Setup'!$Q$23:$Q$29</xm:f>
          </x14:formula1>
          <xm:sqref>D26:D72</xm:sqref>
        </x14:dataValidation>
        <x14:dataValidation type="list" allowBlank="1" xr:uid="{00000000-0002-0000-0200-000001000000}">
          <x14:formula1>
            <xm:f>'Budget Setup'!$C$53:$C$66</xm:f>
          </x14:formula1>
          <xm:sqref>I26:I72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12"/>
  <sheetViews>
    <sheetView showGridLines="0" showRowColHeaders="0" zoomScale="80" zoomScaleNormal="80" workbookViewId="0">
      <selection activeCell="E3" sqref="E3:F3"/>
    </sheetView>
  </sheetViews>
  <sheetFormatPr baseColWidth="10" defaultColWidth="0" defaultRowHeight="15.75" customHeight="1" zeroHeight="1"/>
  <cols>
    <col min="1" max="1" width="4.3984375" customWidth="1"/>
    <col min="2" max="2" width="7.19921875" customWidth="1"/>
    <col min="3" max="3" width="28.796875" customWidth="1"/>
    <col min="4" max="6" width="21.59765625" customWidth="1"/>
    <col min="7" max="7" width="4.3984375" customWidth="1"/>
    <col min="8" max="8" width="28.796875" customWidth="1"/>
    <col min="9" max="9" width="21.59765625" customWidth="1"/>
    <col min="10" max="10" width="4.3984375" customWidth="1"/>
    <col min="11" max="11" width="17.19921875" customWidth="1"/>
    <col min="12" max="13" width="10.796875" customWidth="1"/>
    <col min="14" max="14" width="7.19921875" customWidth="1"/>
    <col min="15" max="15" width="4.3984375" customWidth="1"/>
    <col min="16" max="19" width="20.796875" customWidth="1"/>
    <col min="20" max="20" width="4.3984375" customWidth="1"/>
    <col min="21" max="26" width="14.3984375" hidden="1" customWidth="1"/>
    <col min="27" max="16384" width="14.3984375" hidden="1"/>
  </cols>
  <sheetData>
    <row r="1" spans="1:26" ht="21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  <c r="V1" s="44"/>
      <c r="W1" s="44"/>
      <c r="X1" s="44"/>
      <c r="Y1" s="44"/>
      <c r="Z1" s="44"/>
    </row>
    <row r="2" spans="1:26" ht="21" customHeight="1">
      <c r="A2" s="43"/>
      <c r="B2" s="186"/>
      <c r="C2" s="170"/>
      <c r="D2" s="170"/>
      <c r="E2" s="43"/>
      <c r="F2" s="43"/>
      <c r="G2" s="43"/>
      <c r="H2" s="43"/>
      <c r="I2" s="183" t="s">
        <v>92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15"/>
      <c r="U2" s="44"/>
      <c r="V2" s="44"/>
      <c r="W2" s="44"/>
      <c r="X2" s="44"/>
      <c r="Y2" s="44"/>
      <c r="Z2" s="44"/>
    </row>
    <row r="3" spans="1:26" ht="21" customHeight="1">
      <c r="A3" s="43"/>
      <c r="B3" s="170"/>
      <c r="C3" s="170"/>
      <c r="D3" s="170"/>
      <c r="E3" s="202" t="s">
        <v>12</v>
      </c>
      <c r="F3" s="170"/>
      <c r="G3" s="43"/>
      <c r="H3" s="43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15"/>
      <c r="U3" s="44"/>
      <c r="V3" s="44"/>
      <c r="W3" s="44"/>
      <c r="X3" s="44"/>
      <c r="Y3" s="44"/>
      <c r="Z3" s="44"/>
    </row>
    <row r="4" spans="1:26" ht="42" customHeight="1">
      <c r="A4" s="43"/>
      <c r="B4" s="170"/>
      <c r="C4" s="170"/>
      <c r="D4" s="170"/>
      <c r="E4" s="187" t="s">
        <v>13</v>
      </c>
      <c r="F4" s="188"/>
      <c r="G4" s="47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8" t="s">
        <v>109</v>
      </c>
      <c r="T4" s="50"/>
      <c r="U4" s="44"/>
      <c r="V4" s="44"/>
      <c r="W4" s="44"/>
      <c r="X4" s="44"/>
      <c r="Y4" s="44"/>
      <c r="Z4" s="44"/>
    </row>
    <row r="5" spans="1:26" ht="21" customHeight="1">
      <c r="A5" s="43"/>
      <c r="B5" s="43"/>
      <c r="C5" s="49"/>
      <c r="D5" s="49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T5" s="43"/>
      <c r="U5" s="44"/>
      <c r="V5" s="44"/>
      <c r="W5" s="44"/>
      <c r="X5" s="44"/>
      <c r="Y5" s="44"/>
      <c r="Z5" s="44"/>
    </row>
    <row r="6" spans="1:26" ht="21" hidden="1" customHeight="1">
      <c r="A6" s="43"/>
      <c r="B6" s="43"/>
      <c r="C6" s="49"/>
      <c r="D6" s="49"/>
      <c r="E6" s="51" t="s">
        <v>15</v>
      </c>
      <c r="F6" s="44"/>
      <c r="G6" s="43"/>
      <c r="H6" s="51"/>
      <c r="I6" s="43"/>
      <c r="J6" s="43"/>
      <c r="K6" s="43"/>
      <c r="L6" s="43"/>
      <c r="M6" s="43"/>
      <c r="N6" s="43"/>
      <c r="O6" s="43"/>
      <c r="P6" s="43"/>
      <c r="Q6" s="43"/>
      <c r="R6" s="43"/>
      <c r="S6" s="50"/>
      <c r="T6" s="44"/>
      <c r="U6" s="44"/>
      <c r="V6" s="44"/>
      <c r="W6" s="44"/>
      <c r="X6" s="44"/>
      <c r="Y6" s="44"/>
      <c r="Z6" s="44"/>
    </row>
    <row r="7" spans="1:26" ht="21" hidden="1" customHeight="1">
      <c r="A7" s="43"/>
      <c r="B7" s="43"/>
      <c r="C7" s="49"/>
      <c r="D7" s="49"/>
      <c r="E7" s="51" t="s">
        <v>16</v>
      </c>
      <c r="F7" s="44"/>
      <c r="G7" s="43"/>
      <c r="H7" s="51"/>
      <c r="I7" s="43"/>
      <c r="J7" s="43"/>
      <c r="K7" s="43"/>
      <c r="L7" s="43"/>
      <c r="M7" s="43"/>
      <c r="N7" s="43"/>
      <c r="O7" s="43"/>
      <c r="P7" s="43"/>
      <c r="Q7" s="43"/>
      <c r="R7" s="43"/>
      <c r="S7" s="50"/>
      <c r="T7" s="44"/>
      <c r="U7" s="44"/>
      <c r="V7" s="44"/>
      <c r="W7" s="44"/>
      <c r="X7" s="44"/>
      <c r="Y7" s="44"/>
      <c r="Z7" s="44"/>
    </row>
    <row r="8" spans="1:26" ht="21" hidden="1" customHeight="1">
      <c r="A8" s="43"/>
      <c r="B8" s="43"/>
      <c r="C8" s="49"/>
      <c r="D8" s="49"/>
      <c r="E8" s="51" t="s">
        <v>17</v>
      </c>
      <c r="F8" s="44"/>
      <c r="G8" s="43"/>
      <c r="H8" s="51"/>
      <c r="I8" s="43"/>
      <c r="J8" s="43"/>
      <c r="K8" s="43"/>
      <c r="L8" s="43"/>
      <c r="M8" s="43"/>
      <c r="N8" s="43"/>
      <c r="O8" s="43"/>
      <c r="P8" s="43"/>
      <c r="Q8" s="43"/>
      <c r="R8" s="43"/>
      <c r="S8" s="50"/>
      <c r="T8" s="44"/>
      <c r="U8" s="44"/>
      <c r="V8" s="44"/>
      <c r="W8" s="44"/>
      <c r="X8" s="44"/>
      <c r="Y8" s="44"/>
      <c r="Z8" s="44"/>
    </row>
    <row r="9" spans="1:26" ht="21" hidden="1" customHeight="1">
      <c r="A9" s="43"/>
      <c r="B9" s="43"/>
      <c r="C9" s="49"/>
      <c r="D9" s="49"/>
      <c r="E9" s="51" t="s">
        <v>18</v>
      </c>
      <c r="F9" s="44"/>
      <c r="G9" s="43"/>
      <c r="H9" s="51"/>
      <c r="I9" s="43"/>
      <c r="J9" s="43"/>
      <c r="K9" s="43"/>
      <c r="L9" s="43"/>
      <c r="M9" s="43"/>
      <c r="N9" s="43"/>
      <c r="O9" s="43"/>
      <c r="P9" s="43"/>
      <c r="Q9" s="43"/>
      <c r="R9" s="43"/>
      <c r="S9" s="50"/>
      <c r="T9" s="44"/>
      <c r="U9" s="44"/>
      <c r="V9" s="44"/>
      <c r="W9" s="44"/>
      <c r="X9" s="44"/>
      <c r="Y9" s="44"/>
      <c r="Z9" s="44"/>
    </row>
    <row r="10" spans="1:26" ht="21" hidden="1" customHeight="1">
      <c r="A10" s="43"/>
      <c r="B10" s="43"/>
      <c r="C10" s="49"/>
      <c r="D10" s="49"/>
      <c r="E10" s="51" t="s">
        <v>19</v>
      </c>
      <c r="F10" s="44"/>
      <c r="G10" s="43"/>
      <c r="H10" s="5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50"/>
      <c r="T10" s="44"/>
      <c r="U10" s="44"/>
      <c r="V10" s="44"/>
      <c r="W10" s="44"/>
      <c r="X10" s="44"/>
      <c r="Y10" s="44"/>
      <c r="Z10" s="44"/>
    </row>
    <row r="11" spans="1:26" ht="21" hidden="1" customHeight="1">
      <c r="A11" s="43"/>
      <c r="B11" s="43"/>
      <c r="C11" s="49"/>
      <c r="D11" s="49"/>
      <c r="E11" s="51" t="s">
        <v>20</v>
      </c>
      <c r="F11" s="44"/>
      <c r="G11" s="43"/>
      <c r="H11" s="51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50"/>
      <c r="T11" s="44"/>
      <c r="U11" s="44"/>
      <c r="V11" s="44"/>
      <c r="W11" s="44"/>
      <c r="X11" s="44"/>
      <c r="Y11" s="44"/>
      <c r="Z11" s="44"/>
    </row>
    <row r="12" spans="1:26" ht="21" hidden="1" customHeight="1">
      <c r="A12" s="43"/>
      <c r="B12" s="43"/>
      <c r="C12" s="49"/>
      <c r="D12" s="49"/>
      <c r="E12" s="51" t="s">
        <v>21</v>
      </c>
      <c r="F12" s="44"/>
      <c r="G12" s="43"/>
      <c r="H12" s="5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0"/>
      <c r="T12" s="44"/>
      <c r="U12" s="44"/>
      <c r="V12" s="44"/>
      <c r="W12" s="44"/>
      <c r="X12" s="44"/>
      <c r="Y12" s="44"/>
      <c r="Z12" s="44"/>
    </row>
    <row r="13" spans="1:26" ht="21" hidden="1" customHeight="1">
      <c r="A13" s="43"/>
      <c r="B13" s="43"/>
      <c r="C13" s="49"/>
      <c r="D13" s="49"/>
      <c r="E13" s="51" t="s">
        <v>22</v>
      </c>
      <c r="F13" s="44"/>
      <c r="G13" s="43"/>
      <c r="H13" s="5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50"/>
      <c r="T13" s="44"/>
      <c r="U13" s="44"/>
      <c r="V13" s="44"/>
      <c r="W13" s="44"/>
      <c r="X13" s="44"/>
      <c r="Y13" s="44"/>
      <c r="Z13" s="44"/>
    </row>
    <row r="14" spans="1:26" ht="21" hidden="1" customHeight="1">
      <c r="A14" s="43"/>
      <c r="B14" s="43"/>
      <c r="C14" s="49"/>
      <c r="D14" s="49"/>
      <c r="E14" s="51" t="s">
        <v>23</v>
      </c>
      <c r="F14" s="44"/>
      <c r="G14" s="43"/>
      <c r="H14" s="51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50"/>
      <c r="T14" s="44"/>
      <c r="U14" s="44"/>
      <c r="V14" s="44"/>
      <c r="W14" s="44"/>
      <c r="X14" s="44"/>
      <c r="Y14" s="44"/>
      <c r="Z14" s="44"/>
    </row>
    <row r="15" spans="1:26" ht="21" hidden="1" customHeight="1">
      <c r="A15" s="43"/>
      <c r="B15" s="43"/>
      <c r="C15" s="49"/>
      <c r="D15" s="49"/>
      <c r="E15" s="51" t="s">
        <v>13</v>
      </c>
      <c r="F15" s="44"/>
      <c r="G15" s="43"/>
      <c r="H15" s="5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50"/>
      <c r="T15" s="44"/>
      <c r="U15" s="44"/>
      <c r="V15" s="44"/>
      <c r="W15" s="44"/>
      <c r="X15" s="44"/>
      <c r="Y15" s="44"/>
      <c r="Z15" s="44"/>
    </row>
    <row r="16" spans="1:26" ht="21" hidden="1" customHeight="1">
      <c r="A16" s="43"/>
      <c r="B16" s="43"/>
      <c r="C16" s="49"/>
      <c r="D16" s="49"/>
      <c r="E16" s="51" t="s">
        <v>24</v>
      </c>
      <c r="F16" s="44"/>
      <c r="G16" s="43"/>
      <c r="H16" s="51"/>
      <c r="I16" s="43"/>
      <c r="J16" s="43"/>
      <c r="K16" s="43"/>
      <c r="L16" s="43"/>
      <c r="M16" s="43"/>
      <c r="N16" s="43"/>
      <c r="O16" s="43"/>
      <c r="P16" s="43"/>
      <c r="Q16" s="43"/>
      <c r="R16" s="50"/>
      <c r="S16" s="50"/>
      <c r="T16" s="44"/>
      <c r="U16" s="44"/>
      <c r="V16" s="44"/>
      <c r="W16" s="44"/>
      <c r="X16" s="44"/>
      <c r="Y16" s="44"/>
      <c r="Z16" s="44"/>
    </row>
    <row r="17" spans="1:26" ht="21" hidden="1" customHeight="1">
      <c r="A17" s="43"/>
      <c r="B17" s="43"/>
      <c r="C17" s="49"/>
      <c r="D17" s="49"/>
      <c r="E17" s="51" t="s">
        <v>25</v>
      </c>
      <c r="F17" s="44"/>
      <c r="G17" s="43"/>
      <c r="H17" s="51"/>
      <c r="I17" s="43"/>
      <c r="J17" s="43"/>
      <c r="K17" s="43"/>
      <c r="L17" s="43"/>
      <c r="M17" s="43"/>
      <c r="N17" s="43"/>
      <c r="O17" s="43"/>
      <c r="P17" s="43"/>
      <c r="Q17" s="43"/>
      <c r="R17" s="50"/>
      <c r="S17" s="50"/>
      <c r="T17" s="44"/>
      <c r="U17" s="44"/>
      <c r="V17" s="44"/>
      <c r="W17" s="44"/>
      <c r="X17" s="44"/>
      <c r="Y17" s="44"/>
      <c r="Z17" s="44"/>
    </row>
    <row r="18" spans="1:26" ht="21" hidden="1" customHeight="1">
      <c r="A18" s="43"/>
      <c r="B18" s="43"/>
      <c r="C18" s="49"/>
      <c r="D18" s="49"/>
      <c r="E18" s="51" t="s">
        <v>26</v>
      </c>
      <c r="F18" s="44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50"/>
      <c r="S18" s="50"/>
      <c r="T18" s="44"/>
      <c r="U18" s="44"/>
      <c r="V18" s="44"/>
      <c r="W18" s="44"/>
      <c r="X18" s="44"/>
      <c r="Y18" s="44"/>
      <c r="Z18" s="44"/>
    </row>
    <row r="19" spans="1:26" ht="21" customHeight="1">
      <c r="A19" s="43"/>
      <c r="B19" s="43"/>
      <c r="C19" s="49"/>
      <c r="D19" s="49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200" t="s">
        <v>93</v>
      </c>
      <c r="Q19" s="201"/>
      <c r="R19" s="201"/>
      <c r="S19" s="201"/>
      <c r="T19" s="51"/>
      <c r="U19" s="44"/>
      <c r="V19" s="44"/>
      <c r="W19" s="44"/>
      <c r="X19" s="44"/>
      <c r="Y19" s="44"/>
      <c r="Z19" s="44"/>
    </row>
    <row r="20" spans="1:26" ht="42.75" customHeight="1">
      <c r="A20" s="43"/>
      <c r="B20" s="203" t="s">
        <v>28</v>
      </c>
      <c r="C20" s="204"/>
      <c r="D20" s="204"/>
      <c r="E20" s="204"/>
      <c r="F20" s="116">
        <f>E34</f>
        <v>0</v>
      </c>
      <c r="G20" s="43"/>
      <c r="H20" s="203" t="s">
        <v>27</v>
      </c>
      <c r="I20" s="204"/>
      <c r="J20" s="204"/>
      <c r="K20" s="204"/>
      <c r="L20" s="117"/>
      <c r="M20" s="205">
        <f>E45+J34</f>
        <v>0</v>
      </c>
      <c r="N20" s="206"/>
      <c r="O20" s="43"/>
      <c r="P20" s="197" t="s">
        <v>84</v>
      </c>
      <c r="Q20" s="198"/>
      <c r="R20" s="198"/>
      <c r="S20" s="199"/>
      <c r="T20" s="43"/>
      <c r="U20" s="44"/>
      <c r="V20" s="44"/>
      <c r="W20" s="44"/>
      <c r="X20" s="44"/>
      <c r="Y20" s="44"/>
      <c r="Z20" s="44"/>
    </row>
    <row r="21" spans="1:26" ht="21" customHeight="1">
      <c r="A21" s="43"/>
      <c r="B21" s="43"/>
      <c r="C21" s="106"/>
      <c r="D21" s="106"/>
      <c r="E21" s="106"/>
      <c r="F21" s="118"/>
      <c r="G21" s="43"/>
      <c r="H21" s="106"/>
      <c r="I21" s="106"/>
      <c r="J21" s="106"/>
      <c r="K21" s="106"/>
      <c r="L21" s="106"/>
      <c r="M21" s="118"/>
      <c r="N21" s="118"/>
      <c r="O21" s="43"/>
      <c r="P21" s="119"/>
      <c r="Q21" s="119"/>
      <c r="R21" s="119"/>
      <c r="S21" s="119"/>
      <c r="T21" s="118"/>
      <c r="U21" s="44"/>
      <c r="V21" s="44"/>
      <c r="W21" s="44"/>
      <c r="X21" s="44"/>
      <c r="Y21" s="44"/>
      <c r="Z21" s="44"/>
    </row>
    <row r="22" spans="1:26" ht="42.75" customHeight="1">
      <c r="A22" s="43"/>
      <c r="B22" s="203" t="s">
        <v>94</v>
      </c>
      <c r="C22" s="204"/>
      <c r="D22" s="204"/>
      <c r="E22" s="204"/>
      <c r="F22" s="116">
        <f>F20-M20</f>
        <v>0</v>
      </c>
      <c r="G22" s="120"/>
      <c r="H22" s="203" t="s">
        <v>95</v>
      </c>
      <c r="I22" s="204"/>
      <c r="J22" s="204"/>
      <c r="K22" s="204"/>
      <c r="L22" s="121"/>
      <c r="M22" s="205">
        <f>'Budget Setup'!R30-('Budget Setup'!D34+'Budget Setup'!G34+'Budget Setup'!J34+'Budget Setup'!D49+'Budget Setup'!G49+'Budget Setup'!J49+'Budget Setup'!M49+'Budget Setup'!R43)</f>
        <v>0</v>
      </c>
      <c r="N22" s="206"/>
      <c r="O22" s="43"/>
      <c r="P22" s="221" t="s">
        <v>11</v>
      </c>
      <c r="Q22" s="222"/>
      <c r="R22" s="222"/>
      <c r="S22" s="223"/>
      <c r="T22" s="118"/>
      <c r="U22" s="44"/>
      <c r="V22" s="44"/>
      <c r="W22" s="44"/>
      <c r="X22" s="44"/>
      <c r="Y22" s="44"/>
      <c r="Z22" s="44"/>
    </row>
    <row r="23" spans="1:26" ht="21" customHeight="1">
      <c r="A23" s="43"/>
      <c r="B23" s="43"/>
      <c r="C23" s="43"/>
      <c r="D23" s="45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/>
      <c r="V23" s="44"/>
      <c r="W23" s="44"/>
      <c r="X23" s="44"/>
      <c r="Y23" s="44"/>
      <c r="Z23" s="44"/>
    </row>
    <row r="24" spans="1:26" ht="21" customHeight="1">
      <c r="A24" s="49"/>
      <c r="B24" s="122"/>
      <c r="C24" s="176" t="s">
        <v>96</v>
      </c>
      <c r="D24" s="177"/>
      <c r="E24" s="177"/>
      <c r="F24" s="177"/>
      <c r="G24" s="123"/>
      <c r="H24" s="176" t="s">
        <v>97</v>
      </c>
      <c r="I24" s="177"/>
      <c r="J24" s="177"/>
      <c r="K24" s="177"/>
      <c r="L24" s="177"/>
      <c r="M24" s="177"/>
      <c r="N24" s="124"/>
      <c r="O24" s="45"/>
      <c r="P24" s="224" t="s">
        <v>98</v>
      </c>
      <c r="Q24" s="177"/>
      <c r="R24" s="177"/>
      <c r="S24" s="190"/>
      <c r="T24" s="45"/>
      <c r="U24" s="44"/>
      <c r="V24" s="44"/>
      <c r="W24" s="44"/>
      <c r="X24" s="44"/>
      <c r="Y24" s="44"/>
      <c r="Z24" s="44"/>
    </row>
    <row r="25" spans="1:26" ht="42.75" customHeight="1">
      <c r="A25" s="49"/>
      <c r="B25" s="125"/>
      <c r="C25" s="170"/>
      <c r="D25" s="170"/>
      <c r="E25" s="170"/>
      <c r="F25" s="170"/>
      <c r="G25" s="126"/>
      <c r="H25" s="170"/>
      <c r="I25" s="170"/>
      <c r="J25" s="170"/>
      <c r="K25" s="170"/>
      <c r="L25" s="170"/>
      <c r="M25" s="170"/>
      <c r="N25" s="108"/>
      <c r="O25" s="49"/>
      <c r="P25" s="209"/>
      <c r="Q25" s="170"/>
      <c r="R25" s="170"/>
      <c r="S25" s="208"/>
      <c r="T25" s="49"/>
      <c r="U25" s="44"/>
      <c r="V25" s="44"/>
      <c r="W25" s="44"/>
      <c r="X25" s="44"/>
      <c r="Y25" s="44"/>
      <c r="Z25" s="44"/>
    </row>
    <row r="26" spans="1:26" ht="21" customHeight="1">
      <c r="A26" s="100"/>
      <c r="B26" s="127"/>
      <c r="C26" s="69" t="s">
        <v>33</v>
      </c>
      <c r="D26" s="128" t="s">
        <v>34</v>
      </c>
      <c r="E26" s="128" t="s">
        <v>99</v>
      </c>
      <c r="F26" s="70" t="s">
        <v>100</v>
      </c>
      <c r="G26" s="129"/>
      <c r="H26" s="69" t="s">
        <v>33</v>
      </c>
      <c r="I26" s="128" t="s">
        <v>34</v>
      </c>
      <c r="J26" s="212" t="s">
        <v>99</v>
      </c>
      <c r="K26" s="213"/>
      <c r="L26" s="212" t="s">
        <v>100</v>
      </c>
      <c r="M26" s="182"/>
      <c r="N26" s="88"/>
      <c r="O26" s="100"/>
      <c r="P26" s="127"/>
      <c r="Q26" s="129"/>
      <c r="R26" s="129"/>
      <c r="S26" s="130"/>
      <c r="T26" s="100"/>
      <c r="U26" s="44"/>
      <c r="V26" s="44"/>
      <c r="W26" s="44"/>
      <c r="X26" s="44"/>
      <c r="Y26" s="44"/>
      <c r="Z26" s="44"/>
    </row>
    <row r="27" spans="1:26" ht="21" customHeight="1">
      <c r="A27" s="43"/>
      <c r="B27" s="74"/>
      <c r="C27" s="91" t="str">
        <f>IF('Budget Setup'!Q23="","",'Budget Setup'!Q23)</f>
        <v>Paychecks</v>
      </c>
      <c r="D27" s="111">
        <f>'Budget Setup'!R23</f>
        <v>0</v>
      </c>
      <c r="E27" s="111">
        <f>'Transaction Log'!H78</f>
        <v>0</v>
      </c>
      <c r="F27" s="131">
        <f t="shared" ref="F27:F33" si="0">D27-E27</f>
        <v>0</v>
      </c>
      <c r="G27" s="78"/>
      <c r="H27" s="91" t="str">
        <f>IF('Budget Setup'!Q36="","",'Budget Setup'!Q36)</f>
        <v>Emergency Fund</v>
      </c>
      <c r="I27" s="111">
        <f>'Budget Setup'!R36</f>
        <v>0</v>
      </c>
      <c r="J27" s="214">
        <f>'Transaction Log'!F78</f>
        <v>0</v>
      </c>
      <c r="K27" s="182"/>
      <c r="L27" s="215">
        <f t="shared" ref="L27:L33" si="1">J27-I27</f>
        <v>0</v>
      </c>
      <c r="M27" s="182"/>
      <c r="N27" s="94"/>
      <c r="O27" s="43"/>
      <c r="P27" s="74"/>
      <c r="Q27" s="78"/>
      <c r="R27" s="78"/>
      <c r="S27" s="94"/>
      <c r="T27" s="43"/>
      <c r="U27" s="44"/>
      <c r="V27" s="44"/>
      <c r="W27" s="44"/>
      <c r="X27" s="44"/>
      <c r="Y27" s="44"/>
      <c r="Z27" s="44"/>
    </row>
    <row r="28" spans="1:26" ht="21" customHeight="1">
      <c r="A28" s="43"/>
      <c r="B28" s="74"/>
      <c r="C28" s="91" t="str">
        <f>IF('Budget Setup'!Q24="","",'Budget Setup'!Q24)</f>
        <v>Salary</v>
      </c>
      <c r="D28" s="111">
        <f>'Budget Setup'!R24</f>
        <v>0</v>
      </c>
      <c r="E28" s="111">
        <f>'Transaction Log'!H79</f>
        <v>0</v>
      </c>
      <c r="F28" s="131">
        <f t="shared" si="0"/>
        <v>0</v>
      </c>
      <c r="G28" s="78"/>
      <c r="H28" s="91" t="str">
        <f>IF('Budget Setup'!Q37="","",'Budget Setup'!Q37)</f>
        <v>Wealth Accumulation</v>
      </c>
      <c r="I28" s="111">
        <f>'Budget Setup'!R37</f>
        <v>0</v>
      </c>
      <c r="J28" s="214">
        <f>'Transaction Log'!F79</f>
        <v>0</v>
      </c>
      <c r="K28" s="182"/>
      <c r="L28" s="215">
        <f t="shared" si="1"/>
        <v>0</v>
      </c>
      <c r="M28" s="182"/>
      <c r="N28" s="94"/>
      <c r="O28" s="43"/>
      <c r="P28" s="74"/>
      <c r="Q28" s="78"/>
      <c r="R28" s="78"/>
      <c r="S28" s="94"/>
      <c r="T28" s="43"/>
      <c r="U28" s="44"/>
      <c r="V28" s="44"/>
      <c r="W28" s="44"/>
      <c r="X28" s="44"/>
      <c r="Y28" s="44"/>
      <c r="Z28" s="44"/>
    </row>
    <row r="29" spans="1:26" ht="21" customHeight="1">
      <c r="A29" s="43"/>
      <c r="B29" s="74"/>
      <c r="C29" s="91" t="str">
        <f>IF('Budget Setup'!Q25="","",'Budget Setup'!Q25)</f>
        <v>Side Income</v>
      </c>
      <c r="D29" s="111">
        <f>'Budget Setup'!R25</f>
        <v>0</v>
      </c>
      <c r="E29" s="111">
        <f>'Transaction Log'!H80</f>
        <v>0</v>
      </c>
      <c r="F29" s="131">
        <f t="shared" si="0"/>
        <v>0</v>
      </c>
      <c r="G29" s="78"/>
      <c r="H29" s="91" t="str">
        <f>IF('Budget Setup'!Q38="","",'Budget Setup'!Q38)</f>
        <v>Education</v>
      </c>
      <c r="I29" s="111">
        <f>'Budget Setup'!R38</f>
        <v>0</v>
      </c>
      <c r="J29" s="214">
        <f>'Transaction Log'!F80</f>
        <v>0</v>
      </c>
      <c r="K29" s="182"/>
      <c r="L29" s="215">
        <f t="shared" si="1"/>
        <v>0</v>
      </c>
      <c r="M29" s="182"/>
      <c r="N29" s="94"/>
      <c r="O29" s="43"/>
      <c r="P29" s="74"/>
      <c r="Q29" s="78"/>
      <c r="R29" s="78"/>
      <c r="S29" s="94"/>
      <c r="T29" s="43"/>
      <c r="U29" s="44"/>
      <c r="V29" s="44"/>
      <c r="W29" s="44"/>
      <c r="X29" s="44"/>
      <c r="Y29" s="44"/>
      <c r="Z29" s="44"/>
    </row>
    <row r="30" spans="1:26" ht="21" customHeight="1">
      <c r="A30" s="43"/>
      <c r="B30" s="74"/>
      <c r="C30" s="91" t="str">
        <f>IF('Budget Setup'!Q26="","",'Budget Setup'!Q26)</f>
        <v>Rental Income</v>
      </c>
      <c r="D30" s="111">
        <f>'Budget Setup'!R26</f>
        <v>0</v>
      </c>
      <c r="E30" s="111">
        <f>'Transaction Log'!H81</f>
        <v>0</v>
      </c>
      <c r="F30" s="131">
        <f t="shared" si="0"/>
        <v>0</v>
      </c>
      <c r="G30" s="78"/>
      <c r="H30" s="91" t="str">
        <f>IF('Budget Setup'!Q39="","",'Budget Setup'!Q39)</f>
        <v>Retirement</v>
      </c>
      <c r="I30" s="111">
        <f>'Budget Setup'!R39</f>
        <v>0</v>
      </c>
      <c r="J30" s="214">
        <f>'Transaction Log'!F81</f>
        <v>0</v>
      </c>
      <c r="K30" s="182"/>
      <c r="L30" s="215">
        <f t="shared" si="1"/>
        <v>0</v>
      </c>
      <c r="M30" s="182"/>
      <c r="N30" s="94"/>
      <c r="O30" s="43"/>
      <c r="P30" s="74"/>
      <c r="Q30" s="78"/>
      <c r="R30" s="78"/>
      <c r="S30" s="94"/>
      <c r="T30" s="43"/>
      <c r="U30" s="44"/>
      <c r="V30" s="44"/>
      <c r="W30" s="44"/>
      <c r="X30" s="44"/>
      <c r="Y30" s="44"/>
      <c r="Z30" s="44"/>
    </row>
    <row r="31" spans="1:26" ht="21" customHeight="1">
      <c r="A31" s="43"/>
      <c r="B31" s="74"/>
      <c r="C31" s="91" t="str">
        <f>IF('Budget Setup'!Q27="","",'Budget Setup'!Q27)</f>
        <v>Allowances</v>
      </c>
      <c r="D31" s="111">
        <f>'Budget Setup'!R27</f>
        <v>0</v>
      </c>
      <c r="E31" s="111">
        <f>'Transaction Log'!H82</f>
        <v>0</v>
      </c>
      <c r="F31" s="131">
        <f t="shared" si="0"/>
        <v>0</v>
      </c>
      <c r="G31" s="78"/>
      <c r="H31" s="91" t="str">
        <f>IF('Budget Setup'!Q40="","",'Budget Setup'!Q40)</f>
        <v>Other #1</v>
      </c>
      <c r="I31" s="111">
        <f>'Budget Setup'!R40</f>
        <v>0</v>
      </c>
      <c r="J31" s="214">
        <f>'Transaction Log'!F82</f>
        <v>0</v>
      </c>
      <c r="K31" s="182"/>
      <c r="L31" s="215">
        <f t="shared" si="1"/>
        <v>0</v>
      </c>
      <c r="M31" s="182"/>
      <c r="N31" s="94"/>
      <c r="O31" s="43"/>
      <c r="P31" s="74"/>
      <c r="Q31" s="78"/>
      <c r="R31" s="78"/>
      <c r="S31" s="94"/>
      <c r="T31" s="43"/>
      <c r="U31" s="44"/>
      <c r="V31" s="44"/>
      <c r="W31" s="44"/>
      <c r="X31" s="44"/>
      <c r="Y31" s="44"/>
      <c r="Z31" s="44"/>
    </row>
    <row r="32" spans="1:26" ht="21" customHeight="1">
      <c r="A32" s="43"/>
      <c r="B32" s="74"/>
      <c r="C32" s="91" t="str">
        <f>IF('Budget Setup'!Q28="","",'Budget Setup'!Q28)</f>
        <v>Dividends</v>
      </c>
      <c r="D32" s="111">
        <f>'Budget Setup'!R28</f>
        <v>0</v>
      </c>
      <c r="E32" s="111">
        <f>'Transaction Log'!H83</f>
        <v>0</v>
      </c>
      <c r="F32" s="131">
        <f t="shared" si="0"/>
        <v>0</v>
      </c>
      <c r="G32" s="78"/>
      <c r="H32" s="91" t="str">
        <f>IF('Budget Setup'!Q41="","",'Budget Setup'!Q41)</f>
        <v>Other #2</v>
      </c>
      <c r="I32" s="111">
        <f>'Budget Setup'!R41</f>
        <v>0</v>
      </c>
      <c r="J32" s="214">
        <f>'Transaction Log'!F83</f>
        <v>0</v>
      </c>
      <c r="K32" s="182"/>
      <c r="L32" s="215">
        <f t="shared" si="1"/>
        <v>0</v>
      </c>
      <c r="M32" s="182"/>
      <c r="N32" s="94"/>
      <c r="O32" s="43"/>
      <c r="P32" s="74"/>
      <c r="Q32" s="78"/>
      <c r="R32" s="78"/>
      <c r="S32" s="94"/>
      <c r="T32" s="43"/>
      <c r="U32" s="44"/>
      <c r="V32" s="44"/>
      <c r="W32" s="44"/>
      <c r="X32" s="44"/>
      <c r="Y32" s="44"/>
      <c r="Z32" s="44"/>
    </row>
    <row r="33" spans="1:26" ht="21" customHeight="1">
      <c r="A33" s="43"/>
      <c r="B33" s="74"/>
      <c r="C33" s="132" t="str">
        <f>IF('Budget Setup'!Q29="","",'Budget Setup'!Q29)</f>
        <v>Other</v>
      </c>
      <c r="D33" s="133">
        <f>'Budget Setup'!R29</f>
        <v>0</v>
      </c>
      <c r="E33" s="133">
        <f>'Transaction Log'!H84</f>
        <v>0</v>
      </c>
      <c r="F33" s="134">
        <f t="shared" si="0"/>
        <v>0</v>
      </c>
      <c r="G33" s="78"/>
      <c r="H33" s="132" t="str">
        <f>IF('Budget Setup'!Q42="","",'Budget Setup'!Q42)</f>
        <v>Other #3</v>
      </c>
      <c r="I33" s="133">
        <f>'Budget Setup'!R42</f>
        <v>0</v>
      </c>
      <c r="J33" s="220">
        <f>'Transaction Log'!F84</f>
        <v>0</v>
      </c>
      <c r="K33" s="219"/>
      <c r="L33" s="218">
        <f t="shared" si="1"/>
        <v>0</v>
      </c>
      <c r="M33" s="219"/>
      <c r="N33" s="94"/>
      <c r="O33" s="43"/>
      <c r="P33" s="74"/>
      <c r="Q33" s="78"/>
      <c r="R33" s="78"/>
      <c r="S33" s="94"/>
      <c r="T33" s="43"/>
      <c r="U33" s="44"/>
      <c r="V33" s="44"/>
      <c r="W33" s="44"/>
      <c r="X33" s="44"/>
      <c r="Y33" s="44"/>
      <c r="Z33" s="44"/>
    </row>
    <row r="34" spans="1:26" ht="21" customHeight="1">
      <c r="A34" s="43"/>
      <c r="B34" s="74"/>
      <c r="C34" s="135" t="s">
        <v>101</v>
      </c>
      <c r="D34" s="113"/>
      <c r="E34" s="112">
        <f>SUM(E27:E33)</f>
        <v>0</v>
      </c>
      <c r="F34" s="113"/>
      <c r="G34" s="78"/>
      <c r="H34" s="135" t="s">
        <v>101</v>
      </c>
      <c r="I34" s="113"/>
      <c r="J34" s="216">
        <f>SUM(J27:K33)</f>
        <v>0</v>
      </c>
      <c r="K34" s="170"/>
      <c r="L34" s="72"/>
      <c r="M34" s="113"/>
      <c r="N34" s="94"/>
      <c r="O34" s="43"/>
      <c r="P34" s="74"/>
      <c r="Q34" s="78"/>
      <c r="R34" s="78"/>
      <c r="S34" s="94"/>
      <c r="T34" s="43"/>
      <c r="U34" s="44"/>
      <c r="V34" s="44"/>
      <c r="W34" s="44"/>
      <c r="X34" s="44"/>
      <c r="Y34" s="44"/>
      <c r="Z34" s="44"/>
    </row>
    <row r="35" spans="1:26" ht="21" customHeight="1">
      <c r="A35" s="43"/>
      <c r="B35" s="74"/>
      <c r="C35" s="217" t="s">
        <v>102</v>
      </c>
      <c r="D35" s="170"/>
      <c r="E35" s="170"/>
      <c r="F35" s="170"/>
      <c r="G35" s="78"/>
      <c r="H35" s="217" t="s">
        <v>103</v>
      </c>
      <c r="I35" s="170"/>
      <c r="J35" s="78"/>
      <c r="K35" s="217" t="s">
        <v>104</v>
      </c>
      <c r="L35" s="170"/>
      <c r="M35" s="170"/>
      <c r="N35" s="94"/>
      <c r="O35" s="43"/>
      <c r="P35" s="207" t="s">
        <v>105</v>
      </c>
      <c r="Q35" s="170"/>
      <c r="R35" s="170"/>
      <c r="S35" s="208"/>
      <c r="T35" s="43"/>
      <c r="U35" s="44"/>
      <c r="V35" s="44"/>
      <c r="W35" s="44"/>
      <c r="X35" s="44"/>
      <c r="Y35" s="44"/>
      <c r="Z35" s="44"/>
    </row>
    <row r="36" spans="1:26" ht="42.75" customHeight="1">
      <c r="A36" s="43"/>
      <c r="B36" s="74"/>
      <c r="C36" s="170"/>
      <c r="D36" s="170"/>
      <c r="E36" s="170"/>
      <c r="F36" s="170"/>
      <c r="G36" s="78"/>
      <c r="H36" s="170"/>
      <c r="I36" s="170"/>
      <c r="J36" s="136"/>
      <c r="K36" s="170"/>
      <c r="L36" s="170"/>
      <c r="M36" s="170"/>
      <c r="N36" s="108"/>
      <c r="O36" s="43"/>
      <c r="P36" s="209"/>
      <c r="Q36" s="170"/>
      <c r="R36" s="170"/>
      <c r="S36" s="208"/>
      <c r="T36" s="43"/>
      <c r="U36" s="44"/>
      <c r="V36" s="44"/>
      <c r="W36" s="44"/>
      <c r="X36" s="44"/>
      <c r="Y36" s="44"/>
      <c r="Z36" s="44"/>
    </row>
    <row r="37" spans="1:26" ht="21" customHeight="1">
      <c r="A37" s="43"/>
      <c r="B37" s="74"/>
      <c r="C37" s="69" t="s">
        <v>33</v>
      </c>
      <c r="D37" s="128" t="s">
        <v>34</v>
      </c>
      <c r="E37" s="128" t="s">
        <v>99</v>
      </c>
      <c r="F37" s="70" t="s">
        <v>106</v>
      </c>
      <c r="G37" s="78"/>
      <c r="H37" s="137" t="str">
        <f>"+  " &amp; "Total Income"</f>
        <v>+  Total Income</v>
      </c>
      <c r="I37" s="138">
        <f>E34</f>
        <v>0</v>
      </c>
      <c r="J37" s="78"/>
      <c r="K37" s="210" t="s">
        <v>33</v>
      </c>
      <c r="L37" s="211"/>
      <c r="M37" s="70" t="s">
        <v>107</v>
      </c>
      <c r="N37" s="88"/>
      <c r="O37" s="43"/>
      <c r="P37" s="74"/>
      <c r="Q37" s="78"/>
      <c r="R37" s="78"/>
      <c r="S37" s="94"/>
      <c r="T37" s="43"/>
      <c r="U37" s="44"/>
      <c r="V37" s="44"/>
      <c r="W37" s="44"/>
      <c r="X37" s="44"/>
      <c r="Y37" s="44"/>
      <c r="Z37" s="44"/>
    </row>
    <row r="38" spans="1:26" ht="21" customHeight="1">
      <c r="A38" s="43"/>
      <c r="B38" s="74"/>
      <c r="C38" s="91" t="str">
        <f>IF('Budget Setup'!C53="","",'Budget Setup'!C53)</f>
        <v>Bills</v>
      </c>
      <c r="D38" s="111">
        <f>'Budget Setup'!D34</f>
        <v>0</v>
      </c>
      <c r="E38" s="111">
        <f>'Transaction Log'!D78</f>
        <v>0</v>
      </c>
      <c r="F38" s="139">
        <f t="shared" ref="F38:F44" si="2">IF((D38-E38)&gt;=0,D38-E38,"Over by $" &amp; -(D38-E38))</f>
        <v>0</v>
      </c>
      <c r="G38" s="78"/>
      <c r="H38" s="91" t="str">
        <f t="shared" ref="H38:H44" si="3">"-   " &amp; C38</f>
        <v>-   Bills</v>
      </c>
      <c r="I38" s="111">
        <f t="shared" ref="I38:I44" si="4">E38</f>
        <v>0</v>
      </c>
      <c r="J38" s="78"/>
      <c r="K38" s="140" t="str">
        <f t="shared" ref="K38:K44" si="5">IF(C38="","",C38)</f>
        <v>Bills</v>
      </c>
      <c r="L38" s="141"/>
      <c r="M38" s="142" t="str">
        <f t="shared" ref="M38:M44" si="6">IFERROR(((E38)/$E$34),"-")</f>
        <v>-</v>
      </c>
      <c r="N38" s="94"/>
      <c r="O38" s="43"/>
      <c r="P38" s="74"/>
      <c r="Q38" s="78"/>
      <c r="R38" s="78"/>
      <c r="S38" s="94"/>
      <c r="T38" s="43"/>
      <c r="U38" s="44"/>
      <c r="V38" s="44"/>
      <c r="W38" s="44"/>
      <c r="X38" s="44"/>
      <c r="Y38" s="44"/>
      <c r="Z38" s="44"/>
    </row>
    <row r="39" spans="1:26" ht="21" customHeight="1">
      <c r="A39" s="43"/>
      <c r="B39" s="74"/>
      <c r="C39" s="91" t="str">
        <f>IF('Budget Setup'!C54="","",'Budget Setup'!C54)</f>
        <v>Household</v>
      </c>
      <c r="D39" s="111">
        <f>'Budget Setup'!G34</f>
        <v>0</v>
      </c>
      <c r="E39" s="111">
        <f>'Transaction Log'!D79</f>
        <v>0</v>
      </c>
      <c r="F39" s="139">
        <f t="shared" si="2"/>
        <v>0</v>
      </c>
      <c r="G39" s="78"/>
      <c r="H39" s="91" t="str">
        <f t="shared" si="3"/>
        <v>-   Household</v>
      </c>
      <c r="I39" s="111">
        <f t="shared" si="4"/>
        <v>0</v>
      </c>
      <c r="J39" s="78"/>
      <c r="K39" s="140" t="str">
        <f t="shared" si="5"/>
        <v>Household</v>
      </c>
      <c r="L39" s="143"/>
      <c r="M39" s="142" t="str">
        <f t="shared" si="6"/>
        <v>-</v>
      </c>
      <c r="N39" s="94"/>
      <c r="O39" s="43"/>
      <c r="P39" s="74"/>
      <c r="Q39" s="78"/>
      <c r="R39" s="78"/>
      <c r="S39" s="94"/>
      <c r="T39" s="43"/>
      <c r="U39" s="44"/>
      <c r="V39" s="44"/>
      <c r="W39" s="44"/>
      <c r="X39" s="44"/>
      <c r="Y39" s="44"/>
      <c r="Z39" s="44"/>
    </row>
    <row r="40" spans="1:26" ht="21" customHeight="1">
      <c r="A40" s="43"/>
      <c r="B40" s="74"/>
      <c r="C40" s="91" t="str">
        <f>IF('Budget Setup'!C55="","",'Budget Setup'!C55)</f>
        <v>Food</v>
      </c>
      <c r="D40" s="111">
        <f>'Budget Setup'!J34</f>
        <v>0</v>
      </c>
      <c r="E40" s="111">
        <f>'Transaction Log'!D80</f>
        <v>0</v>
      </c>
      <c r="F40" s="139">
        <f t="shared" si="2"/>
        <v>0</v>
      </c>
      <c r="G40" s="78"/>
      <c r="H40" s="91" t="str">
        <f t="shared" si="3"/>
        <v>-   Food</v>
      </c>
      <c r="I40" s="111">
        <f t="shared" si="4"/>
        <v>0</v>
      </c>
      <c r="J40" s="78"/>
      <c r="K40" s="140" t="str">
        <f t="shared" si="5"/>
        <v>Food</v>
      </c>
      <c r="L40" s="141"/>
      <c r="M40" s="142" t="str">
        <f t="shared" si="6"/>
        <v>-</v>
      </c>
      <c r="N40" s="94"/>
      <c r="O40" s="43"/>
      <c r="P40" s="74"/>
      <c r="Q40" s="78"/>
      <c r="R40" s="78"/>
      <c r="S40" s="94"/>
      <c r="T40" s="43"/>
      <c r="U40" s="44"/>
      <c r="V40" s="44"/>
      <c r="W40" s="44"/>
      <c r="X40" s="44"/>
      <c r="Y40" s="44"/>
      <c r="Z40" s="44"/>
    </row>
    <row r="41" spans="1:26" ht="21" customHeight="1">
      <c r="A41" s="43"/>
      <c r="B41" s="74"/>
      <c r="C41" s="91" t="str">
        <f>IF('Budget Setup'!C56="","",'Budget Setup'!C56)</f>
        <v>Transportation</v>
      </c>
      <c r="D41" s="111">
        <f>'Budget Setup'!D49</f>
        <v>0</v>
      </c>
      <c r="E41" s="111">
        <f>'Transaction Log'!D81</f>
        <v>0</v>
      </c>
      <c r="F41" s="139">
        <f t="shared" si="2"/>
        <v>0</v>
      </c>
      <c r="G41" s="78"/>
      <c r="H41" s="91" t="str">
        <f t="shared" si="3"/>
        <v>-   Transportation</v>
      </c>
      <c r="I41" s="111">
        <f t="shared" si="4"/>
        <v>0</v>
      </c>
      <c r="J41" s="78"/>
      <c r="K41" s="140" t="str">
        <f t="shared" si="5"/>
        <v>Transportation</v>
      </c>
      <c r="L41" s="143"/>
      <c r="M41" s="142" t="str">
        <f t="shared" si="6"/>
        <v>-</v>
      </c>
      <c r="N41" s="94"/>
      <c r="O41" s="43"/>
      <c r="P41" s="74"/>
      <c r="Q41" s="78"/>
      <c r="R41" s="78"/>
      <c r="S41" s="94"/>
      <c r="T41" s="43"/>
      <c r="U41" s="44"/>
      <c r="V41" s="44"/>
      <c r="W41" s="44"/>
      <c r="X41" s="44"/>
      <c r="Y41" s="44"/>
      <c r="Z41" s="44"/>
    </row>
    <row r="42" spans="1:26" ht="21" customHeight="1">
      <c r="A42" s="43"/>
      <c r="B42" s="74"/>
      <c r="C42" s="91" t="str">
        <f>IF('Budget Setup'!C57="","",'Budget Setup'!C57)</f>
        <v>Health</v>
      </c>
      <c r="D42" s="111">
        <f>'Budget Setup'!G49</f>
        <v>0</v>
      </c>
      <c r="E42" s="111">
        <f>'Transaction Log'!D82</f>
        <v>0</v>
      </c>
      <c r="F42" s="139">
        <f t="shared" si="2"/>
        <v>0</v>
      </c>
      <c r="G42" s="78"/>
      <c r="H42" s="91" t="str">
        <f t="shared" si="3"/>
        <v>-   Health</v>
      </c>
      <c r="I42" s="111">
        <f t="shared" si="4"/>
        <v>0</v>
      </c>
      <c r="J42" s="78"/>
      <c r="K42" s="140" t="str">
        <f t="shared" si="5"/>
        <v>Health</v>
      </c>
      <c r="L42" s="141"/>
      <c r="M42" s="142" t="str">
        <f t="shared" si="6"/>
        <v>-</v>
      </c>
      <c r="N42" s="94"/>
      <c r="O42" s="43"/>
      <c r="P42" s="74"/>
      <c r="Q42" s="78"/>
      <c r="R42" s="78"/>
      <c r="S42" s="94"/>
      <c r="T42" s="43"/>
      <c r="U42" s="44"/>
      <c r="V42" s="44"/>
      <c r="W42" s="44"/>
      <c r="X42" s="44"/>
      <c r="Y42" s="44"/>
      <c r="Z42" s="44"/>
    </row>
    <row r="43" spans="1:26" ht="21" customHeight="1">
      <c r="A43" s="43"/>
      <c r="B43" s="74"/>
      <c r="C43" s="91" t="str">
        <f>IF('Budget Setup'!C58="","",'Budget Setup'!C58)</f>
        <v>Subscriptions</v>
      </c>
      <c r="D43" s="111">
        <f>'Budget Setup'!J49</f>
        <v>0</v>
      </c>
      <c r="E43" s="111">
        <f>'Transaction Log'!D83</f>
        <v>0</v>
      </c>
      <c r="F43" s="139">
        <f t="shared" si="2"/>
        <v>0</v>
      </c>
      <c r="G43" s="78"/>
      <c r="H43" s="91" t="str">
        <f t="shared" si="3"/>
        <v>-   Subscriptions</v>
      </c>
      <c r="I43" s="111">
        <f t="shared" si="4"/>
        <v>0</v>
      </c>
      <c r="J43" s="78"/>
      <c r="K43" s="140" t="str">
        <f t="shared" si="5"/>
        <v>Subscriptions</v>
      </c>
      <c r="L43" s="143"/>
      <c r="M43" s="142" t="str">
        <f t="shared" si="6"/>
        <v>-</v>
      </c>
      <c r="N43" s="94"/>
      <c r="O43" s="43"/>
      <c r="P43" s="74"/>
      <c r="Q43" s="78"/>
      <c r="R43" s="78"/>
      <c r="S43" s="94"/>
      <c r="T43" s="43"/>
      <c r="U43" s="44"/>
      <c r="V43" s="44"/>
      <c r="W43" s="44"/>
      <c r="X43" s="44"/>
      <c r="Y43" s="44"/>
      <c r="Z43" s="44"/>
    </row>
    <row r="44" spans="1:26" ht="21" customHeight="1">
      <c r="A44" s="43"/>
      <c r="B44" s="74"/>
      <c r="C44" s="132" t="str">
        <f>IF('Budget Setup'!C59="","",'Budget Setup'!C59)</f>
        <v>Other Expenses</v>
      </c>
      <c r="D44" s="133">
        <f>'Budget Setup'!M49</f>
        <v>0</v>
      </c>
      <c r="E44" s="133">
        <f>'Transaction Log'!D84</f>
        <v>0</v>
      </c>
      <c r="F44" s="144">
        <f t="shared" si="2"/>
        <v>0</v>
      </c>
      <c r="G44" s="78"/>
      <c r="H44" s="132" t="str">
        <f t="shared" si="3"/>
        <v>-   Other Expenses</v>
      </c>
      <c r="I44" s="133">
        <f t="shared" si="4"/>
        <v>0</v>
      </c>
      <c r="J44" s="78"/>
      <c r="K44" s="140" t="str">
        <f t="shared" si="5"/>
        <v>Other Expenses</v>
      </c>
      <c r="L44" s="143"/>
      <c r="M44" s="142" t="str">
        <f t="shared" si="6"/>
        <v>-</v>
      </c>
      <c r="N44" s="94"/>
      <c r="O44" s="43"/>
      <c r="P44" s="74"/>
      <c r="Q44" s="78"/>
      <c r="R44" s="78"/>
      <c r="S44" s="94"/>
      <c r="T44" s="43"/>
      <c r="U44" s="44"/>
      <c r="V44" s="44"/>
      <c r="W44" s="44"/>
      <c r="X44" s="44"/>
      <c r="Y44" s="44"/>
      <c r="Z44" s="44"/>
    </row>
    <row r="45" spans="1:26" ht="21" customHeight="1">
      <c r="A45" s="43"/>
      <c r="B45" s="74"/>
      <c r="C45" s="135" t="s">
        <v>101</v>
      </c>
      <c r="D45" s="113"/>
      <c r="E45" s="112">
        <f>SUM(E38:E44)</f>
        <v>0</v>
      </c>
      <c r="F45" s="113"/>
      <c r="G45" s="78"/>
      <c r="H45" s="135" t="s">
        <v>108</v>
      </c>
      <c r="I45" s="112">
        <f>E34-(E45+J34)</f>
        <v>0</v>
      </c>
      <c r="J45" s="78"/>
      <c r="K45" s="78"/>
      <c r="L45" s="78"/>
      <c r="M45" s="78"/>
      <c r="N45" s="94"/>
      <c r="O45" s="43"/>
      <c r="P45" s="74"/>
      <c r="Q45" s="78"/>
      <c r="R45" s="78"/>
      <c r="S45" s="94"/>
      <c r="T45" s="43"/>
      <c r="U45" s="44"/>
      <c r="V45" s="44"/>
      <c r="W45" s="44"/>
      <c r="X45" s="44"/>
      <c r="Y45" s="44"/>
      <c r="Z45" s="44"/>
    </row>
    <row r="46" spans="1:26" ht="21" customHeight="1">
      <c r="A46" s="43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  <c r="O46" s="43"/>
      <c r="P46" s="81"/>
      <c r="Q46" s="82"/>
      <c r="R46" s="82"/>
      <c r="S46" s="83"/>
      <c r="T46" s="43"/>
      <c r="U46" s="44"/>
      <c r="V46" s="44"/>
      <c r="W46" s="44"/>
      <c r="X46" s="44"/>
      <c r="Y46" s="44"/>
      <c r="Z46" s="44"/>
    </row>
    <row r="47" spans="1:26" ht="21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4"/>
      <c r="V47" s="44"/>
      <c r="W47" s="44"/>
      <c r="X47" s="44"/>
      <c r="Y47" s="44"/>
      <c r="Z47" s="44"/>
    </row>
    <row r="48" spans="1:26" ht="21" hidden="1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21" hidden="1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21" hidden="1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21" hidden="1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21" hidden="1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21" hidden="1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21" hidden="1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21" hidden="1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21" hidden="1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21" hidden="1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21" hidden="1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21" hidden="1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21" hidden="1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21" hidden="1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21" hidden="1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21" hidden="1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21" hidden="1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21" hidden="1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21" hidden="1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21" hidden="1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21" hidden="1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21" hidden="1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21" hidden="1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21" hidden="1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21" hidden="1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21" hidden="1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21" hidden="1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21" hidden="1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21" hidden="1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21" hidden="1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21" hidden="1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21" hidden="1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21" hidden="1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21" hidden="1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21" hidden="1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21" hidden="1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21" hidden="1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21" hidden="1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21" hidden="1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21" hidden="1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21" hidden="1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21" hidden="1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21" hidden="1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21" hidden="1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21" hidden="1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21" hidden="1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21" hidden="1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21" hidden="1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21" hidden="1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21" hidden="1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21" hidden="1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21" hidden="1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21" hidden="1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21" hidden="1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21" hidden="1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21" hidden="1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21" hidden="1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21" hidden="1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21" hidden="1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21" hidden="1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21" hidden="1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21" hidden="1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21" hidden="1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21" hidden="1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21" hidden="1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21" hidden="1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21" hidden="1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21" hidden="1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21" hidden="1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21" hidden="1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21" hidden="1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21" hidden="1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21" hidden="1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21" hidden="1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21" hidden="1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21" hidden="1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21" hidden="1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21" hidden="1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21" hidden="1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21" hidden="1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21" hidden="1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21" hidden="1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21" hidden="1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21" hidden="1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21" hidden="1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21" hidden="1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21" hidden="1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21" hidden="1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21" hidden="1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21" hidden="1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21" hidden="1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21" hidden="1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21" hidden="1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21" hidden="1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21" hidden="1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21" hidden="1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21" hidden="1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21" hidden="1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21" hidden="1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21" hidden="1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21" hidden="1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21" hidden="1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21" hidden="1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21" hidden="1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21" hidden="1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21" hidden="1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21" hidden="1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21" hidden="1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21" hidden="1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21" hidden="1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21" hidden="1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21" hidden="1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21" hidden="1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21" hidden="1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21" hidden="1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21" hidden="1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21" hidden="1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21" hidden="1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21" hidden="1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21" hidden="1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21" hidden="1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21" hidden="1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21" hidden="1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21" hidden="1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21" hidden="1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21" hidden="1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21" hidden="1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21" hidden="1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21" hidden="1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21" hidden="1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21" hidden="1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21" hidden="1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21" hidden="1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21" hidden="1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21" hidden="1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21" hidden="1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21" hidden="1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21" hidden="1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21" hidden="1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21" hidden="1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21" hidden="1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21" hidden="1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21" hidden="1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21" hidden="1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21" hidden="1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21" hidden="1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21" hidden="1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21" hidden="1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21" hidden="1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21" hidden="1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21" hidden="1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21" hidden="1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21" hidden="1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21" hidden="1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21" hidden="1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21" hidden="1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21" hidden="1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21" hidden="1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21" hidden="1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21" hidden="1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21" hidden="1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21" hidden="1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21" hidden="1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21" hidden="1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21" hidden="1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21" hidden="1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21" hidden="1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21" hidden="1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21" hidden="1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21" hidden="1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21" hidden="1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21" hidden="1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21" hidden="1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21" hidden="1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21" hidden="1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21" hidden="1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21" hidden="1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21" hidden="1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21" hidden="1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21" hidden="1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21" hidden="1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21" hidden="1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21" hidden="1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21" hidden="1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21" hidden="1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21" hidden="1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21" hidden="1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21" hidden="1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21" hidden="1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21" hidden="1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21" hidden="1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21" hidden="1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21" hidden="1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21" hidden="1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21" hidden="1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21" hidden="1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21" hidden="1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21" hidden="1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21" hidden="1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21" hidden="1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21" hidden="1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21" hidden="1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21" hidden="1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21" hidden="1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21" hidden="1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21" hidden="1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21" hidden="1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21" hidden="1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21" hidden="1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21" hidden="1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21" hidden="1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21" hidden="1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21" hidden="1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21" hidden="1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21" hidden="1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21" hidden="1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21" hidden="1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21" hidden="1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21" hidden="1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21" hidden="1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21" hidden="1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21" hidden="1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21" hidden="1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21" hidden="1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21" hidden="1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21" hidden="1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21" hidden="1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21" hidden="1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21" hidden="1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21" hidden="1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21" hidden="1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21" hidden="1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21" hidden="1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21" hidden="1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21" hidden="1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21" hidden="1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21" hidden="1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21" hidden="1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21" hidden="1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21" hidden="1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21" hidden="1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21" hidden="1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21" hidden="1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21" hidden="1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21" hidden="1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21" hidden="1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21" hidden="1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21" hidden="1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21" hidden="1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21" hidden="1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21" hidden="1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21" hidden="1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21" hidden="1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21" hidden="1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21" hidden="1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21" hidden="1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21" hidden="1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21" hidden="1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21" hidden="1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21" hidden="1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21" hidden="1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21" hidden="1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21" hidden="1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21" hidden="1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21" hidden="1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21" hidden="1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21" hidden="1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21" hidden="1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21" hidden="1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21" hidden="1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21" hidden="1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21" hidden="1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21" hidden="1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21" hidden="1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21" hidden="1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21" hidden="1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21" hidden="1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21" hidden="1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21" hidden="1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21" hidden="1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21" hidden="1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21" hidden="1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21" hidden="1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21" hidden="1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21" hidden="1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21" hidden="1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21" hidden="1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21" hidden="1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21" hidden="1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21" hidden="1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21" hidden="1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21" hidden="1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21" hidden="1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21" hidden="1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21" hidden="1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21" hidden="1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21" hidden="1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21" hidden="1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21" hidden="1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21" hidden="1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21" hidden="1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21" hidden="1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21" hidden="1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21" hidden="1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21" hidden="1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21" hidden="1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21" hidden="1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21" hidden="1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21" hidden="1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21" hidden="1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21" hidden="1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21" hidden="1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21" hidden="1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21" hidden="1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21" hidden="1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21" hidden="1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21" hidden="1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21" hidden="1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21" hidden="1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21" hidden="1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21" hidden="1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21" hidden="1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21" hidden="1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21" hidden="1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21" hidden="1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21" hidden="1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21" hidden="1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21" hidden="1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21" hidden="1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21" hidden="1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21" hidden="1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21" hidden="1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21" hidden="1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21" hidden="1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21" hidden="1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21" hidden="1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21" hidden="1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21" hidden="1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21" hidden="1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21" hidden="1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21" hidden="1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21" hidden="1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21" hidden="1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21" hidden="1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21" hidden="1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21" hidden="1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21" hidden="1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21" hidden="1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21" hidden="1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21" hidden="1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21" hidden="1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21" hidden="1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21" hidden="1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21" hidden="1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21" hidden="1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21" hidden="1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21" hidden="1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21" hidden="1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21" hidden="1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21" hidden="1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21" hidden="1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21" hidden="1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21" hidden="1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21" hidden="1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21" hidden="1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21" hidden="1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21" hidden="1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21" hidden="1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21" hidden="1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21" hidden="1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21" hidden="1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21" hidden="1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21" hidden="1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21" hidden="1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21" hidden="1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21" hidden="1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21" hidden="1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21" hidden="1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21" hidden="1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21" hidden="1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21" hidden="1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21" hidden="1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21" hidden="1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21" hidden="1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21" hidden="1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21" hidden="1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21" hidden="1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21" hidden="1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21" hidden="1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21" hidden="1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21" hidden="1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21" hidden="1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21" hidden="1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21" hidden="1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21" hidden="1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21" hidden="1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21" hidden="1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21" hidden="1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21" hidden="1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21" hidden="1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21" hidden="1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21" hidden="1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21" hidden="1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21" hidden="1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21" hidden="1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21" hidden="1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21" hidden="1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21" hidden="1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21" hidden="1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21" hidden="1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21" hidden="1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21" hidden="1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21" hidden="1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21" hidden="1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21" hidden="1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21" hidden="1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21" hidden="1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21" hidden="1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21" hidden="1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21" hidden="1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21" hidden="1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21" hidden="1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21" hidden="1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21" hidden="1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21" hidden="1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21" hidden="1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21" hidden="1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21" hidden="1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21" hidden="1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21" hidden="1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21" hidden="1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21" hidden="1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21" hidden="1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21" hidden="1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21" hidden="1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21" hidden="1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21" hidden="1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21" hidden="1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21" hidden="1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21" hidden="1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21" hidden="1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21" hidden="1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21" hidden="1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21" hidden="1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21" hidden="1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21" hidden="1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21" hidden="1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21" hidden="1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21" hidden="1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21" hidden="1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21" hidden="1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21" hidden="1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21" hidden="1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21" hidden="1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21" hidden="1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21" hidden="1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21" hidden="1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21" hidden="1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21" hidden="1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21" hidden="1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21" hidden="1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21" hidden="1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21" hidden="1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21" hidden="1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21" hidden="1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21" hidden="1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21" hidden="1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21" hidden="1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21" hidden="1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21" hidden="1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21" hidden="1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21" hidden="1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21" hidden="1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21" hidden="1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21" hidden="1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21" hidden="1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21" hidden="1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21" hidden="1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21" hidden="1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21" hidden="1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21" hidden="1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21" hidden="1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21" hidden="1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21" hidden="1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21" hidden="1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21" hidden="1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21" hidden="1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21" hidden="1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21" hidden="1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21" hidden="1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21" hidden="1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21" hidden="1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21" hidden="1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21" hidden="1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21" hidden="1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21" hidden="1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21" hidden="1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21" hidden="1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21" hidden="1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21" hidden="1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21" hidden="1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21" hidden="1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21" hidden="1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21" hidden="1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21" hidden="1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21" hidden="1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21" hidden="1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21" hidden="1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21" hidden="1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21" hidden="1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21" hidden="1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21" hidden="1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21" hidden="1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21" hidden="1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21" hidden="1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21" hidden="1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21" hidden="1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21" hidden="1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21" hidden="1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21" hidden="1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21" hidden="1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21" hidden="1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21" hidden="1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21" hidden="1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21" hidden="1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21" hidden="1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21" hidden="1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21" hidden="1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21" hidden="1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21" hidden="1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21" hidden="1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21" hidden="1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21" hidden="1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21" hidden="1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21" hidden="1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21" hidden="1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21" hidden="1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21" hidden="1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21" hidden="1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21" hidden="1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21" hidden="1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21" hidden="1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21" hidden="1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21" hidden="1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21" hidden="1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21" hidden="1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21" hidden="1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21" hidden="1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21" hidden="1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21" hidden="1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21" hidden="1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21" hidden="1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21" hidden="1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21" hidden="1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21" hidden="1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21" hidden="1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21" hidden="1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21" hidden="1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21" hidden="1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21" hidden="1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21" hidden="1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21" hidden="1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21" hidden="1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21" hidden="1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21" hidden="1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21" hidden="1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21" hidden="1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21" hidden="1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21" hidden="1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21" hidden="1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21" hidden="1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21" hidden="1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21" hidden="1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21" hidden="1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21" hidden="1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21" hidden="1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21" hidden="1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21" hidden="1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21" hidden="1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21" hidden="1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21" hidden="1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21" hidden="1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21" hidden="1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21" hidden="1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21" hidden="1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21" hidden="1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21" hidden="1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21" hidden="1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21" hidden="1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21" hidden="1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21" hidden="1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21" hidden="1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21" hidden="1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21" hidden="1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21" hidden="1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21" hidden="1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21" hidden="1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21" hidden="1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21" hidden="1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21" hidden="1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21" hidden="1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21" hidden="1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21" hidden="1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21" hidden="1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21" hidden="1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21" hidden="1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21" hidden="1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21" hidden="1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21" hidden="1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21" hidden="1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21" hidden="1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21" hidden="1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21" hidden="1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21" hidden="1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21" hidden="1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21" hidden="1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21" hidden="1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21" hidden="1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21" hidden="1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21" hidden="1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21" hidden="1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21" hidden="1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21" hidden="1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21" hidden="1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21" hidden="1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21" hidden="1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21" hidden="1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21" hidden="1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21" hidden="1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21" hidden="1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21" hidden="1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21" hidden="1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21" hidden="1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21" hidden="1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21" hidden="1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21" hidden="1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21" hidden="1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21" hidden="1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21" hidden="1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21" hidden="1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21" hidden="1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21" hidden="1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21" hidden="1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21" hidden="1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21" hidden="1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21" hidden="1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21" hidden="1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21" hidden="1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21" hidden="1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21" hidden="1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21" hidden="1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21" hidden="1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21" hidden="1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21" hidden="1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21" hidden="1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21" hidden="1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21" hidden="1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21" hidden="1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21" hidden="1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21" hidden="1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21" hidden="1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21" hidden="1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21" hidden="1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21" hidden="1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21" hidden="1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21" hidden="1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21" hidden="1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21" hidden="1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21" hidden="1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21" hidden="1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21" hidden="1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21" hidden="1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21" hidden="1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21" hidden="1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21" hidden="1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21" hidden="1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21" hidden="1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21" hidden="1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21" hidden="1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21" hidden="1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21" hidden="1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21" hidden="1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21" hidden="1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21" hidden="1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21" hidden="1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21" hidden="1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21" hidden="1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21" hidden="1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21" hidden="1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21" hidden="1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21" hidden="1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21" hidden="1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21" hidden="1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21" hidden="1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21" hidden="1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21" hidden="1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21" hidden="1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21" hidden="1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21" hidden="1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21" hidden="1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21" hidden="1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21" hidden="1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21" hidden="1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21" hidden="1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21" hidden="1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21" hidden="1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21" hidden="1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21" hidden="1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21" hidden="1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21" hidden="1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21" hidden="1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21" hidden="1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21" hidden="1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21" hidden="1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21" hidden="1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21" hidden="1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21" hidden="1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21" hidden="1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21" hidden="1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21" hidden="1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21" hidden="1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21" hidden="1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21" hidden="1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21" hidden="1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21" hidden="1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21" hidden="1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21" hidden="1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21" hidden="1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21" hidden="1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21" hidden="1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21" hidden="1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21" hidden="1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21" hidden="1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21" hidden="1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21" hidden="1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21" hidden="1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21" hidden="1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21" hidden="1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21" hidden="1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21" hidden="1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21" hidden="1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21" hidden="1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21" hidden="1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21" hidden="1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21" hidden="1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21" hidden="1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21" hidden="1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21" hidden="1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21" hidden="1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21" hidden="1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21" hidden="1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21" hidden="1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21" hidden="1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21" hidden="1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21" hidden="1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21" hidden="1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21" hidden="1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21" hidden="1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21" hidden="1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21" hidden="1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21" hidden="1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21" hidden="1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21" hidden="1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21" hidden="1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21" hidden="1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21" hidden="1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21" hidden="1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21" hidden="1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21" hidden="1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21" hidden="1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21" hidden="1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21" hidden="1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21" hidden="1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21" hidden="1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21" hidden="1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21" hidden="1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21" hidden="1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21" hidden="1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21" hidden="1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21" hidden="1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21" hidden="1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21" hidden="1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21" hidden="1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21" hidden="1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21" hidden="1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21" hidden="1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21" hidden="1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21" hidden="1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21" hidden="1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21" hidden="1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21" hidden="1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21" hidden="1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21" hidden="1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21" hidden="1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21" hidden="1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21" hidden="1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21" hidden="1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21" hidden="1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21" hidden="1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21" hidden="1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21" hidden="1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21" hidden="1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21" hidden="1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21" hidden="1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21" hidden="1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21" hidden="1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21" hidden="1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21" hidden="1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21" hidden="1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21" hidden="1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21" hidden="1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21" hidden="1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21" hidden="1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21" hidden="1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21" hidden="1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21" hidden="1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21" hidden="1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21" hidden="1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21" hidden="1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21" hidden="1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21" hidden="1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21" hidden="1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21" hidden="1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21" hidden="1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21" hidden="1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21" hidden="1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21" hidden="1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21" hidden="1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21" hidden="1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21" hidden="1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21" hidden="1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21" hidden="1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21" hidden="1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21" hidden="1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21" hidden="1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21" hidden="1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21" hidden="1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21" hidden="1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21" hidden="1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21" hidden="1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21" hidden="1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21" hidden="1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21" hidden="1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21" hidden="1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21" hidden="1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21" hidden="1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21" hidden="1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21" hidden="1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21" hidden="1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21" hidden="1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21" hidden="1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21" hidden="1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21" hidden="1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21" hidden="1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21" hidden="1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21" hidden="1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21" hidden="1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21" hidden="1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21" hidden="1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21" hidden="1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21" hidden="1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21" hidden="1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21" hidden="1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21" hidden="1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21" hidden="1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21" hidden="1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21" hidden="1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21" hidden="1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21" hidden="1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21" hidden="1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21" hidden="1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21" hidden="1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21" hidden="1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21" hidden="1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21" hidden="1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21" hidden="1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21" hidden="1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21" hidden="1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21" hidden="1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21" hidden="1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21" hidden="1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21" hidden="1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21" hidden="1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21" hidden="1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21" hidden="1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21" hidden="1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21" hidden="1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21" hidden="1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21" hidden="1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21" hidden="1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21" hidden="1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21" hidden="1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21" hidden="1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21" hidden="1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21" hidden="1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21" hidden="1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21" hidden="1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21" hidden="1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21" hidden="1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21" hidden="1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21" hidden="1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21" hidden="1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21" hidden="1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21" hidden="1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21" hidden="1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21" hidden="1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21" hidden="1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21" hidden="1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21" hidden="1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21" hidden="1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21" hidden="1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21" hidden="1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21" hidden="1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21" hidden="1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21" hidden="1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21" hidden="1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21" hidden="1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21" hidden="1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21" hidden="1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21" hidden="1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21" hidden="1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21" hidden="1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21" hidden="1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21" hidden="1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21" hidden="1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21" hidden="1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21" hidden="1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21" hidden="1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21" hidden="1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21" hidden="1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21" hidden="1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21" hidden="1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21" hidden="1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21" hidden="1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21" hidden="1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21" hidden="1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21" hidden="1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21" hidden="1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21" hidden="1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21" hidden="1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21" hidden="1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21" hidden="1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21" hidden="1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21" hidden="1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21" hidden="1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21" hidden="1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21" hidden="1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21" hidden="1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21" hidden="1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21" hidden="1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21" hidden="1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21" hidden="1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21" hidden="1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21" hidden="1" customHeight="1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21" hidden="1" customHeight="1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21" hidden="1" customHeight="1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ht="21" hidden="1" customHeight="1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  <row r="1005" spans="1:26" ht="21" hidden="1" customHeight="1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</row>
    <row r="1006" spans="1:26" ht="21" hidden="1" customHeight="1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</row>
    <row r="1007" spans="1:26" ht="21" hidden="1" customHeight="1">
      <c r="A1007" s="44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</row>
    <row r="1008" spans="1:26" ht="21" hidden="1" customHeight="1">
      <c r="A1008" s="44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</row>
    <row r="1009" spans="1:26" ht="21" hidden="1" customHeight="1">
      <c r="A1009" s="44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</row>
    <row r="1010" spans="1:26" ht="21" hidden="1" customHeight="1">
      <c r="A1010" s="44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</row>
    <row r="1011" spans="1:26" ht="21" hidden="1" customHeight="1">
      <c r="A1011" s="44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</row>
    <row r="1012" spans="1:26" ht="21" hidden="1" customHeight="1">
      <c r="A1012" s="44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</row>
  </sheetData>
  <sheetProtection sheet="1" objects="1" scenarios="1"/>
  <mergeCells count="38">
    <mergeCell ref="B22:E22"/>
    <mergeCell ref="H22:K22"/>
    <mergeCell ref="M22:N22"/>
    <mergeCell ref="P22:S22"/>
    <mergeCell ref="C24:F25"/>
    <mergeCell ref="H24:M25"/>
    <mergeCell ref="P24:S25"/>
    <mergeCell ref="C35:F36"/>
    <mergeCell ref="H35:I36"/>
    <mergeCell ref="L30:M30"/>
    <mergeCell ref="L31:M31"/>
    <mergeCell ref="L32:M32"/>
    <mergeCell ref="L33:M33"/>
    <mergeCell ref="K35:M36"/>
    <mergeCell ref="J30:K30"/>
    <mergeCell ref="J31:K31"/>
    <mergeCell ref="J32:K32"/>
    <mergeCell ref="J33:K33"/>
    <mergeCell ref="P35:S36"/>
    <mergeCell ref="K37:L37"/>
    <mergeCell ref="J26:K26"/>
    <mergeCell ref="L26:M26"/>
    <mergeCell ref="J27:K27"/>
    <mergeCell ref="L27:M27"/>
    <mergeCell ref="J28:K28"/>
    <mergeCell ref="L28:M28"/>
    <mergeCell ref="L29:M29"/>
    <mergeCell ref="J34:K34"/>
    <mergeCell ref="J29:K29"/>
    <mergeCell ref="P20:S20"/>
    <mergeCell ref="P19:S19"/>
    <mergeCell ref="I2:S3"/>
    <mergeCell ref="E3:F3"/>
    <mergeCell ref="B20:E20"/>
    <mergeCell ref="H20:K20"/>
    <mergeCell ref="M20:N20"/>
    <mergeCell ref="B2:D4"/>
    <mergeCell ref="E4:F4"/>
  </mergeCells>
  <conditionalFormatting sqref="F27:F33">
    <cfRule type="cellIs" dxfId="6" priority="1" operator="greaterThan">
      <formula>0</formula>
    </cfRule>
  </conditionalFormatting>
  <conditionalFormatting sqref="F27:F33">
    <cfRule type="cellIs" dxfId="5" priority="2" operator="lessThan">
      <formula>0</formula>
    </cfRule>
  </conditionalFormatting>
  <conditionalFormatting sqref="F38:F44">
    <cfRule type="containsText" dxfId="4" priority="3" operator="containsText" text="Over">
      <formula>NOT(ISERROR(SEARCH(("Over"),(F38))))</formula>
    </cfRule>
  </conditionalFormatting>
  <conditionalFormatting sqref="L27:M33">
    <cfRule type="cellIs" dxfId="3" priority="4" operator="greaterThan">
      <formula>0</formula>
    </cfRule>
  </conditionalFormatting>
  <conditionalFormatting sqref="L27:M33">
    <cfRule type="cellIs" dxfId="2" priority="5" operator="lessThan">
      <formula>0</formula>
    </cfRule>
  </conditionalFormatting>
  <conditionalFormatting sqref="M22:N22">
    <cfRule type="cellIs" dxfId="1" priority="6" operator="lessThan">
      <formula>0</formula>
    </cfRule>
  </conditionalFormatting>
  <conditionalFormatting sqref="F22">
    <cfRule type="cellIs" dxfId="0" priority="7" operator="lessThan">
      <formula>0</formula>
    </cfRule>
  </conditionalFormatting>
  <dataValidations count="1">
    <dataValidation type="list" allowBlank="1" sqref="E4" xr:uid="{00000000-0002-0000-0300-000000000000}">
      <formula1>$E$6:$E$18</formula1>
    </dataValidation>
  </dataValidations>
  <hyperlinks>
    <hyperlink ref="P20" location="Transaction Log!A1" display="Transaction Log" xr:uid="{00000000-0004-0000-0300-000000000000}"/>
    <hyperlink ref="P22" location="Budget Setup!A1" display="Budget Setup" xr:uid="{00000000-0004-0000-0300-000001000000}"/>
    <hyperlink ref="P20:S20" location="'Transaction Log'!A1" display="Transaction Log" xr:uid="{91BE10A0-F7C1-FD40-B880-62736F70979E}"/>
    <hyperlink ref="P22:S22" location="'Budget Setup'!A1" display="Budget Setup" xr:uid="{4B523828-E349-EA41-8135-AA77CEA406A6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Budget Setup</vt:lpstr>
      <vt:lpstr>Transaction Log</vt:lpstr>
      <vt:lpstr>Dashboard</vt:lpstr>
      <vt:lpstr>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Tara Lalehparvar</cp:lastModifiedBy>
  <dcterms:modified xsi:type="dcterms:W3CDTF">2022-09-10T21:31:40Z</dcterms:modified>
</cp:coreProperties>
</file>