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Raixer/Downloads/"/>
    </mc:Choice>
  </mc:AlternateContent>
  <bookViews>
    <workbookView xWindow="-620" yWindow="-17520" windowWidth="25600" windowHeight="14520" tabRatio="500"/>
  </bookViews>
  <sheets>
    <sheet name="Calculadora de ahorro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B11" i="1"/>
  <c r="B13" i="1"/>
  <c r="B20" i="1"/>
  <c r="B21" i="1"/>
  <c r="B12" i="1"/>
  <c r="B16" i="1"/>
  <c r="B17" i="1"/>
  <c r="E3" i="1"/>
</calcChain>
</file>

<file path=xl/sharedStrings.xml><?xml version="1.0" encoding="utf-8"?>
<sst xmlns="http://schemas.openxmlformats.org/spreadsheetml/2006/main" count="21" uniqueCount="19">
  <si>
    <t>En resumen</t>
  </si>
  <si>
    <t>Ahorrarás</t>
  </si>
  <si>
    <t>en dos años</t>
  </si>
  <si>
    <t>Datos sobre tus apartamentos y empresa</t>
  </si>
  <si>
    <t>Número de apartamentos</t>
  </si>
  <si>
    <t>&lt; Introduce aquí el número de apartamentos en los que quieres instalar Raixer</t>
  </si>
  <si>
    <t>Nómina bruta anual del empleado que entregue llaves a tiempo completo</t>
  </si>
  <si>
    <t>&lt; Introduce aquí la nómina que pagarías al personal encargado de checkins</t>
  </si>
  <si>
    <t>Coste en nóminas de gestión de todos tus apartamentos</t>
  </si>
  <si>
    <t>&lt; De media, la gestión de entrega de llaves por apartamento es de 1,3 horas semanales</t>
  </si>
  <si>
    <t>Inversión en Raixer</t>
  </si>
  <si>
    <t>Dispositivos Raixer que necesitas</t>
  </si>
  <si>
    <t>Inversión en Raixer (primer año)</t>
  </si>
  <si>
    <t>Inversión en Raixer (segundo año)</t>
  </si>
  <si>
    <t>Ahorro durante el primer año</t>
  </si>
  <si>
    <t>Ahorro de la inversión en Raixer vs checkin presencial</t>
  </si>
  <si>
    <t>Retorno de la Inversión</t>
  </si>
  <si>
    <t>Ahorro durante el segundo año</t>
  </si>
  <si>
    <t>Calcula lo que ahorrarías utilizando Raixer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</si>
</sst>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3" x14ac:knownFonts="1">
    <font>
      <sz val="10"/>
      <color rgb="FF000000"/>
      <name val="Arial"/>
    </font>
    <font>
      <sz val="10"/>
      <name val="Arial"/>
    </font>
    <font>
      <b/>
      <sz val="10"/>
      <color rgb="FFFFFFFF"/>
      <name val="Merriweather"/>
    </font>
    <font>
      <b/>
      <sz val="14"/>
      <name val="Merriweather"/>
    </font>
    <font>
      <b/>
      <sz val="12"/>
      <color rgb="FF000000"/>
      <name val="PT Sans"/>
    </font>
    <font>
      <sz val="10"/>
      <color rgb="FF666666"/>
      <name val="Arial"/>
    </font>
    <font>
      <b/>
      <sz val="12"/>
      <color rgb="FFFFFFFF"/>
      <name val="Merriweather"/>
    </font>
    <font>
      <sz val="12"/>
      <color rgb="FFFFFFFF"/>
      <name val="PT Sans"/>
    </font>
    <font>
      <sz val="12"/>
      <color rgb="FF000000"/>
      <name val="PT Sans"/>
    </font>
    <font>
      <sz val="12"/>
      <color rgb="FF666666"/>
      <name val="PT Sans"/>
    </font>
    <font>
      <sz val="12"/>
      <name val="PT Sans"/>
    </font>
    <font>
      <b/>
      <sz val="12"/>
      <color rgb="FFFFFFFF"/>
      <name val="PT Sans"/>
    </font>
    <font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214C"/>
        <bgColor rgb="FFF2214C"/>
      </patternFill>
    </fill>
    <fill>
      <patternFill patternType="solid">
        <fgColor rgb="FFF4CCCC"/>
        <bgColor rgb="FFF4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left" vertical="center"/>
    </xf>
    <xf numFmtId="0" fontId="5" fillId="0" borderId="0" xfId="0" applyFont="1" applyAlignment="1"/>
    <xf numFmtId="0" fontId="0" fillId="0" borderId="0" xfId="0" applyFont="1" applyAlignment="1"/>
    <xf numFmtId="0" fontId="1" fillId="2" borderId="0" xfId="0" applyFont="1" applyFill="1"/>
    <xf numFmtId="0" fontId="3" fillId="0" borderId="0" xfId="0" applyFont="1" applyAlignment="1"/>
    <xf numFmtId="0" fontId="6" fillId="3" borderId="0" xfId="0" applyFont="1" applyFill="1" applyAlignment="1"/>
    <xf numFmtId="0" fontId="7" fillId="3" borderId="0" xfId="0" applyFont="1" applyFill="1" applyAlignment="1"/>
    <xf numFmtId="0" fontId="4" fillId="4" borderId="0" xfId="0" applyFont="1" applyFill="1" applyAlignment="1"/>
    <xf numFmtId="0" fontId="8" fillId="4" borderId="0" xfId="0" applyFont="1" applyFill="1" applyAlignment="1"/>
    <xf numFmtId="164" fontId="8" fillId="4" borderId="0" xfId="0" applyNumberFormat="1" applyFont="1" applyFill="1" applyAlignment="1"/>
    <xf numFmtId="164" fontId="9" fillId="4" borderId="0" xfId="0" applyNumberFormat="1" applyFont="1" applyFill="1" applyAlignment="1"/>
    <xf numFmtId="0" fontId="10" fillId="0" borderId="0" xfId="0" applyFont="1"/>
    <xf numFmtId="0" fontId="11" fillId="3" borderId="0" xfId="0" applyFont="1" applyFill="1" applyAlignment="1"/>
    <xf numFmtId="0" fontId="9" fillId="4" borderId="0" xfId="0" applyFont="1" applyFill="1" applyAlignment="1"/>
    <xf numFmtId="4" fontId="9" fillId="4" borderId="0" xfId="0" applyNumberFormat="1" applyFont="1" applyFill="1"/>
    <xf numFmtId="10" fontId="9" fillId="4" borderId="0" xfId="0" applyNumberFormat="1" applyFont="1" applyFill="1"/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01D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raixer.com/compra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95425" cy="400050"/>
    <xdr:pic>
      <xdr:nvPicPr>
        <xdr:cNvPr id="2" name="image1.png" descr="Logotipo de Raixer" title="Raixer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3</xdr:col>
      <xdr:colOff>9072</xdr:colOff>
      <xdr:row>9</xdr:row>
      <xdr:rowOff>9072</xdr:rowOff>
    </xdr:from>
    <xdr:to>
      <xdr:col>5</xdr:col>
      <xdr:colOff>1088571</xdr:colOff>
      <xdr:row>14</xdr:row>
      <xdr:rowOff>9072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5896429" y="1796143"/>
          <a:ext cx="2848428" cy="952500"/>
        </a:xfrm>
        <a:prstGeom prst="roundRect">
          <a:avLst>
            <a:gd name="adj" fmla="val 50000"/>
          </a:avLst>
        </a:prstGeom>
        <a:solidFill>
          <a:srgbClr val="F01D4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400">
              <a:latin typeface="PT Sans" charset="0"/>
              <a:ea typeface="PT Sans" charset="0"/>
              <a:cs typeface="PT Sans" charset="0"/>
            </a:rPr>
            <a:t>EMPIEZA A AHORRAR:</a:t>
          </a:r>
        </a:p>
        <a:p>
          <a:pPr algn="ctr"/>
          <a:r>
            <a:rPr lang="es-ES_tradnl" sz="1400">
              <a:latin typeface="PT Sans" charset="0"/>
              <a:ea typeface="PT Sans" charset="0"/>
              <a:cs typeface="PT Sans" charset="0"/>
            </a:rPr>
            <a:t>¡PIDE PRESUPUESTO!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F21"/>
  <sheetViews>
    <sheetView tabSelected="1" workbookViewId="0">
      <selection activeCell="F20" sqref="F20"/>
    </sheetView>
  </sheetViews>
  <sheetFormatPr baseColWidth="10" defaultColWidth="14.5" defaultRowHeight="15.75" customHeight="1" x14ac:dyDescent="0.15"/>
  <cols>
    <col min="1" max="1" width="64" bestFit="1" customWidth="1"/>
    <col min="2" max="2" width="11.1640625" bestFit="1" customWidth="1"/>
    <col min="3" max="3" width="3.6640625" customWidth="1"/>
    <col min="4" max="4" width="10.83203125" customWidth="1"/>
    <col min="5" max="5" width="12.33203125" customWidth="1"/>
  </cols>
  <sheetData>
    <row r="1" spans="1:6" ht="15.75" customHeight="1" x14ac:dyDescent="0.15">
      <c r="A1" s="7"/>
      <c r="B1" s="6"/>
      <c r="E1" s="1"/>
      <c r="F1" s="1"/>
    </row>
    <row r="2" spans="1:6" ht="15.75" customHeight="1" x14ac:dyDescent="0.15">
      <c r="A2" s="6"/>
      <c r="B2" s="6"/>
      <c r="D2" s="2" t="s">
        <v>0</v>
      </c>
      <c r="E2" s="2"/>
      <c r="F2" s="2"/>
    </row>
    <row r="3" spans="1:6" ht="21" customHeight="1" x14ac:dyDescent="0.25">
      <c r="A3" s="8" t="s">
        <v>18</v>
      </c>
      <c r="B3" s="6"/>
      <c r="D3" s="3" t="s">
        <v>1</v>
      </c>
      <c r="E3" s="4">
        <f>B20+B16</f>
        <v>27700.600000000006</v>
      </c>
      <c r="F3" s="3" t="s">
        <v>2</v>
      </c>
    </row>
    <row r="5" spans="1:6" ht="16" x14ac:dyDescent="0.2">
      <c r="A5" s="9" t="s">
        <v>3</v>
      </c>
      <c r="B5" s="10"/>
    </row>
    <row r="6" spans="1:6" ht="16" x14ac:dyDescent="0.2">
      <c r="A6" s="11" t="s">
        <v>4</v>
      </c>
      <c r="B6" s="12">
        <v>20</v>
      </c>
      <c r="C6" s="5" t="s">
        <v>5</v>
      </c>
    </row>
    <row r="7" spans="1:6" ht="16" x14ac:dyDescent="0.2">
      <c r="A7" s="11" t="s">
        <v>6</v>
      </c>
      <c r="B7" s="13">
        <v>25000</v>
      </c>
      <c r="C7" s="5" t="s">
        <v>7</v>
      </c>
    </row>
    <row r="8" spans="1:6" ht="16" x14ac:dyDescent="0.2">
      <c r="A8" s="11" t="s">
        <v>8</v>
      </c>
      <c r="B8" s="14">
        <f>(0.0333*B7)*B6</f>
        <v>16650.000000000004</v>
      </c>
      <c r="C8" s="5" t="s">
        <v>9</v>
      </c>
    </row>
    <row r="9" spans="1:6" ht="16" x14ac:dyDescent="0.2">
      <c r="A9" s="15"/>
      <c r="B9" s="15"/>
    </row>
    <row r="10" spans="1:6" ht="16" x14ac:dyDescent="0.2">
      <c r="A10" s="9" t="s">
        <v>10</v>
      </c>
      <c r="B10" s="16"/>
    </row>
    <row r="11" spans="1:6" ht="16" x14ac:dyDescent="0.2">
      <c r="A11" s="11" t="s">
        <v>11</v>
      </c>
      <c r="B11" s="17">
        <f>B6</f>
        <v>20</v>
      </c>
    </row>
    <row r="12" spans="1:6" ht="16" x14ac:dyDescent="0.2">
      <c r="A12" s="11" t="s">
        <v>12</v>
      </c>
      <c r="B12" s="14">
        <f>(B11*79.99)+(B11*99.99)</f>
        <v>3599.6</v>
      </c>
    </row>
    <row r="13" spans="1:6" ht="16" x14ac:dyDescent="0.2">
      <c r="A13" s="11" t="s">
        <v>13</v>
      </c>
      <c r="B13" s="14">
        <f>(B11*99.99)</f>
        <v>1999.8</v>
      </c>
    </row>
    <row r="14" spans="1:6" ht="16" x14ac:dyDescent="0.2">
      <c r="A14" s="15"/>
      <c r="B14" s="15"/>
    </row>
    <row r="15" spans="1:6" ht="16" x14ac:dyDescent="0.2">
      <c r="A15" s="9" t="s">
        <v>14</v>
      </c>
      <c r="B15" s="16"/>
    </row>
    <row r="16" spans="1:6" ht="16" x14ac:dyDescent="0.2">
      <c r="A16" s="11" t="s">
        <v>15</v>
      </c>
      <c r="B16" s="18">
        <f>B8-B12</f>
        <v>13050.400000000003</v>
      </c>
    </row>
    <row r="17" spans="1:2" ht="16" x14ac:dyDescent="0.2">
      <c r="A17" s="11" t="s">
        <v>16</v>
      </c>
      <c r="B17" s="19">
        <f>(B16-B12)/B12</f>
        <v>2.6255139459940002</v>
      </c>
    </row>
    <row r="18" spans="1:2" ht="15.75" customHeight="1" x14ac:dyDescent="0.2">
      <c r="A18" s="20"/>
      <c r="B18" s="20"/>
    </row>
    <row r="19" spans="1:2" ht="16" x14ac:dyDescent="0.2">
      <c r="A19" s="9" t="s">
        <v>17</v>
      </c>
      <c r="B19" s="16"/>
    </row>
    <row r="20" spans="1:2" ht="16" x14ac:dyDescent="0.2">
      <c r="A20" s="11" t="s">
        <v>15</v>
      </c>
      <c r="B20" s="18">
        <f>B8-B13</f>
        <v>14650.200000000004</v>
      </c>
    </row>
    <row r="21" spans="1:2" ht="16" x14ac:dyDescent="0.2">
      <c r="A21" s="11" t="s">
        <v>16</v>
      </c>
      <c r="B21" s="19">
        <f>(B20-B13)/B13</f>
        <v>6.3258325832583289</v>
      </c>
    </row>
  </sheetData>
  <mergeCells count="2">
    <mergeCell ref="A3:B3"/>
    <mergeCell ref="A1:B2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Calculadora de ahorro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modified xsi:type="dcterms:W3CDTF">2018-05-22T11:25:36Z</dcterms:modified>
</cp:coreProperties>
</file>