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th\Desktop\Themenbereich 5\Modul 26 Naive Bays\"/>
    </mc:Choice>
  </mc:AlternateContent>
  <xr:revisionPtr revIDLastSave="0" documentId="8_{AAB912F6-A819-40C5-81DF-BC5C39A41DEF}" xr6:coauthVersionLast="36" xr6:coauthVersionMax="36" xr10:uidLastSave="{00000000-0000-0000-0000-000000000000}"/>
  <bookViews>
    <workbookView xWindow="0" yWindow="0" windowWidth="23040" windowHeight="8196" tabRatio="800" xr2:uid="{F8B10E5C-ECC6-42D0-AB95-976446A9D266}"/>
  </bookViews>
  <sheets>
    <sheet name="Beispiel Youtube Video " sheetId="5" r:id="rId1"/>
    <sheet name="Fall 1 - Schritt 1" sheetId="9" r:id="rId2"/>
    <sheet name="Fall 1 - Schritt 2" sheetId="1" r:id="rId3"/>
    <sheet name="Fall 1 - Schritt 3" sheetId="7" r:id="rId4"/>
    <sheet name="Fall 1 - Schritt 4" sheetId="8" r:id="rId5"/>
    <sheet name="Fall 1 - Schritt 5" sheetId="6" r:id="rId6"/>
    <sheet name="Fall 2" sheetId="3" r:id="rId7"/>
    <sheet name="Fall 3" sheetId="4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9" l="1"/>
  <c r="D32" i="9"/>
  <c r="D34" i="9" s="1"/>
  <c r="N33" i="8" l="1"/>
  <c r="N36" i="8" s="1"/>
  <c r="H33" i="8"/>
  <c r="H36" i="8" s="1"/>
  <c r="D33" i="8"/>
  <c r="K36" i="8" s="1"/>
  <c r="K38" i="8" s="1"/>
  <c r="D32" i="8"/>
  <c r="D34" i="8" s="1"/>
  <c r="E36" i="8" s="1"/>
  <c r="N31" i="8"/>
  <c r="M31" i="8"/>
  <c r="L31" i="8"/>
  <c r="H31" i="8"/>
  <c r="G31" i="8"/>
  <c r="F31" i="8"/>
  <c r="N30" i="8"/>
  <c r="M30" i="8"/>
  <c r="L30" i="8"/>
  <c r="H30" i="8"/>
  <c r="G30" i="8"/>
  <c r="F30" i="8"/>
  <c r="N29" i="8"/>
  <c r="M29" i="8"/>
  <c r="L29" i="8"/>
  <c r="H29" i="8"/>
  <c r="G29" i="8"/>
  <c r="F29" i="8"/>
  <c r="N28" i="8"/>
  <c r="M28" i="8"/>
  <c r="L28" i="8"/>
  <c r="H28" i="8"/>
  <c r="G28" i="8"/>
  <c r="F28" i="8"/>
  <c r="N27" i="8"/>
  <c r="M27" i="8"/>
  <c r="L27" i="8"/>
  <c r="H27" i="8"/>
  <c r="G27" i="8"/>
  <c r="F27" i="8"/>
  <c r="N26" i="8"/>
  <c r="M26" i="8"/>
  <c r="L26" i="8"/>
  <c r="H26" i="8"/>
  <c r="G26" i="8"/>
  <c r="F26" i="8"/>
  <c r="N25" i="8"/>
  <c r="M25" i="8"/>
  <c r="L25" i="8"/>
  <c r="H25" i="8"/>
  <c r="G25" i="8"/>
  <c r="F25" i="8"/>
  <c r="N24" i="8"/>
  <c r="M24" i="8"/>
  <c r="L24" i="8"/>
  <c r="H24" i="8"/>
  <c r="G24" i="8"/>
  <c r="F24" i="8"/>
  <c r="N23" i="8"/>
  <c r="M23" i="8"/>
  <c r="L23" i="8"/>
  <c r="H23" i="8"/>
  <c r="G23" i="8"/>
  <c r="F23" i="8"/>
  <c r="N22" i="8"/>
  <c r="M22" i="8"/>
  <c r="L22" i="8"/>
  <c r="H22" i="8"/>
  <c r="G22" i="8"/>
  <c r="F22" i="8"/>
  <c r="N21" i="8"/>
  <c r="M21" i="8"/>
  <c r="L21" i="8"/>
  <c r="H21" i="8"/>
  <c r="G21" i="8"/>
  <c r="F21" i="8"/>
  <c r="N20" i="8"/>
  <c r="M20" i="8"/>
  <c r="L20" i="8"/>
  <c r="H20" i="8"/>
  <c r="G20" i="8"/>
  <c r="F20" i="8"/>
  <c r="N19" i="8"/>
  <c r="M19" i="8"/>
  <c r="L19" i="8"/>
  <c r="H19" i="8"/>
  <c r="G19" i="8"/>
  <c r="F19" i="8"/>
  <c r="N18" i="8"/>
  <c r="M18" i="8"/>
  <c r="L18" i="8"/>
  <c r="H18" i="8"/>
  <c r="G18" i="8"/>
  <c r="F18" i="8"/>
  <c r="N17" i="8"/>
  <c r="M17" i="8"/>
  <c r="L17" i="8"/>
  <c r="H17" i="8"/>
  <c r="G17" i="8"/>
  <c r="F17" i="8"/>
  <c r="N16" i="8"/>
  <c r="M16" i="8"/>
  <c r="L16" i="8"/>
  <c r="H16" i="8"/>
  <c r="G16" i="8"/>
  <c r="F16" i="8"/>
  <c r="N15" i="8"/>
  <c r="M15" i="8"/>
  <c r="L15" i="8"/>
  <c r="H15" i="8"/>
  <c r="G15" i="8"/>
  <c r="F15" i="8"/>
  <c r="N14" i="8"/>
  <c r="M14" i="8"/>
  <c r="L14" i="8"/>
  <c r="H14" i="8"/>
  <c r="G14" i="8"/>
  <c r="F14" i="8"/>
  <c r="N13" i="8"/>
  <c r="M13" i="8"/>
  <c r="L13" i="8"/>
  <c r="H13" i="8"/>
  <c r="G13" i="8"/>
  <c r="F13" i="8"/>
  <c r="N12" i="8"/>
  <c r="M12" i="8"/>
  <c r="L12" i="8"/>
  <c r="H12" i="8"/>
  <c r="G12" i="8"/>
  <c r="F12" i="8"/>
  <c r="N11" i="8"/>
  <c r="M11" i="8"/>
  <c r="L11" i="8"/>
  <c r="H11" i="8"/>
  <c r="G11" i="8"/>
  <c r="F11" i="8"/>
  <c r="N10" i="8"/>
  <c r="M10" i="8"/>
  <c r="L10" i="8"/>
  <c r="H10" i="8"/>
  <c r="G10" i="8"/>
  <c r="F10" i="8"/>
  <c r="N9" i="8"/>
  <c r="M9" i="8"/>
  <c r="L9" i="8"/>
  <c r="H9" i="8"/>
  <c r="G9" i="8"/>
  <c r="F9" i="8"/>
  <c r="N8" i="8"/>
  <c r="M8" i="8"/>
  <c r="L8" i="8"/>
  <c r="H8" i="8"/>
  <c r="G8" i="8"/>
  <c r="F8" i="8"/>
  <c r="N7" i="8"/>
  <c r="M7" i="8"/>
  <c r="L7" i="8"/>
  <c r="H7" i="8"/>
  <c r="G7" i="8"/>
  <c r="F7" i="8"/>
  <c r="N6" i="8"/>
  <c r="M6" i="8"/>
  <c r="L6" i="8"/>
  <c r="H6" i="8"/>
  <c r="G6" i="8"/>
  <c r="F6" i="8"/>
  <c r="N5" i="8"/>
  <c r="M5" i="8"/>
  <c r="L5" i="8"/>
  <c r="H5" i="8"/>
  <c r="G5" i="8"/>
  <c r="F5" i="8"/>
  <c r="N4" i="8"/>
  <c r="M4" i="8"/>
  <c r="L4" i="8"/>
  <c r="H4" i="8"/>
  <c r="G4" i="8"/>
  <c r="F4" i="8"/>
  <c r="N3" i="8"/>
  <c r="M3" i="8"/>
  <c r="L3" i="8"/>
  <c r="H3" i="8"/>
  <c r="G3" i="8"/>
  <c r="F3" i="8"/>
  <c r="N2" i="8"/>
  <c r="M2" i="8"/>
  <c r="M33" i="8" s="1"/>
  <c r="M36" i="8" s="1"/>
  <c r="L2" i="8"/>
  <c r="L33" i="8" s="1"/>
  <c r="L36" i="8" s="1"/>
  <c r="H2" i="8"/>
  <c r="G2" i="8"/>
  <c r="G33" i="8" s="1"/>
  <c r="G36" i="8" s="1"/>
  <c r="F2" i="8"/>
  <c r="F33" i="8" s="1"/>
  <c r="F36" i="8" s="1"/>
  <c r="D33" i="7"/>
  <c r="D32" i="7"/>
  <c r="N31" i="7"/>
  <c r="M31" i="7"/>
  <c r="L31" i="7"/>
  <c r="H31" i="7"/>
  <c r="G31" i="7"/>
  <c r="F31" i="7"/>
  <c r="N30" i="7"/>
  <c r="M30" i="7"/>
  <c r="L30" i="7"/>
  <c r="H30" i="7"/>
  <c r="G30" i="7"/>
  <c r="F30" i="7"/>
  <c r="N29" i="7"/>
  <c r="M29" i="7"/>
  <c r="L29" i="7"/>
  <c r="H29" i="7"/>
  <c r="G29" i="7"/>
  <c r="F29" i="7"/>
  <c r="N28" i="7"/>
  <c r="M28" i="7"/>
  <c r="L28" i="7"/>
  <c r="H28" i="7"/>
  <c r="G28" i="7"/>
  <c r="F28" i="7"/>
  <c r="N27" i="7"/>
  <c r="M27" i="7"/>
  <c r="L27" i="7"/>
  <c r="H27" i="7"/>
  <c r="G27" i="7"/>
  <c r="F27" i="7"/>
  <c r="N26" i="7"/>
  <c r="M26" i="7"/>
  <c r="L26" i="7"/>
  <c r="H26" i="7"/>
  <c r="G26" i="7"/>
  <c r="F26" i="7"/>
  <c r="N25" i="7"/>
  <c r="M25" i="7"/>
  <c r="L25" i="7"/>
  <c r="H25" i="7"/>
  <c r="G25" i="7"/>
  <c r="F25" i="7"/>
  <c r="N24" i="7"/>
  <c r="M24" i="7"/>
  <c r="L24" i="7"/>
  <c r="H24" i="7"/>
  <c r="G24" i="7"/>
  <c r="F24" i="7"/>
  <c r="N23" i="7"/>
  <c r="M23" i="7"/>
  <c r="L23" i="7"/>
  <c r="H23" i="7"/>
  <c r="G23" i="7"/>
  <c r="F23" i="7"/>
  <c r="N22" i="7"/>
  <c r="M22" i="7"/>
  <c r="L22" i="7"/>
  <c r="H22" i="7"/>
  <c r="G22" i="7"/>
  <c r="F22" i="7"/>
  <c r="N21" i="7"/>
  <c r="M21" i="7"/>
  <c r="L21" i="7"/>
  <c r="H21" i="7"/>
  <c r="G21" i="7"/>
  <c r="F21" i="7"/>
  <c r="N20" i="7"/>
  <c r="M20" i="7"/>
  <c r="L20" i="7"/>
  <c r="H20" i="7"/>
  <c r="G20" i="7"/>
  <c r="F20" i="7"/>
  <c r="N19" i="7"/>
  <c r="M19" i="7"/>
  <c r="L19" i="7"/>
  <c r="H19" i="7"/>
  <c r="G19" i="7"/>
  <c r="F19" i="7"/>
  <c r="N18" i="7"/>
  <c r="M18" i="7"/>
  <c r="L18" i="7"/>
  <c r="H18" i="7"/>
  <c r="G18" i="7"/>
  <c r="F18" i="7"/>
  <c r="N17" i="7"/>
  <c r="M17" i="7"/>
  <c r="L17" i="7"/>
  <c r="H17" i="7"/>
  <c r="G17" i="7"/>
  <c r="F17" i="7"/>
  <c r="N16" i="7"/>
  <c r="M16" i="7"/>
  <c r="L16" i="7"/>
  <c r="H16" i="7"/>
  <c r="G16" i="7"/>
  <c r="F16" i="7"/>
  <c r="N15" i="7"/>
  <c r="M15" i="7"/>
  <c r="L15" i="7"/>
  <c r="H15" i="7"/>
  <c r="G15" i="7"/>
  <c r="F15" i="7"/>
  <c r="N14" i="7"/>
  <c r="M14" i="7"/>
  <c r="L14" i="7"/>
  <c r="H14" i="7"/>
  <c r="G14" i="7"/>
  <c r="F14" i="7"/>
  <c r="N13" i="7"/>
  <c r="M13" i="7"/>
  <c r="L13" i="7"/>
  <c r="H13" i="7"/>
  <c r="G13" i="7"/>
  <c r="F13" i="7"/>
  <c r="N12" i="7"/>
  <c r="M12" i="7"/>
  <c r="L12" i="7"/>
  <c r="H12" i="7"/>
  <c r="G12" i="7"/>
  <c r="F12" i="7"/>
  <c r="N11" i="7"/>
  <c r="M11" i="7"/>
  <c r="L11" i="7"/>
  <c r="H11" i="7"/>
  <c r="G11" i="7"/>
  <c r="F11" i="7"/>
  <c r="N10" i="7"/>
  <c r="M10" i="7"/>
  <c r="L10" i="7"/>
  <c r="H10" i="7"/>
  <c r="G10" i="7"/>
  <c r="F10" i="7"/>
  <c r="N9" i="7"/>
  <c r="M9" i="7"/>
  <c r="L9" i="7"/>
  <c r="H9" i="7"/>
  <c r="G9" i="7"/>
  <c r="F9" i="7"/>
  <c r="N8" i="7"/>
  <c r="M8" i="7"/>
  <c r="L8" i="7"/>
  <c r="H8" i="7"/>
  <c r="G8" i="7"/>
  <c r="F8" i="7"/>
  <c r="N7" i="7"/>
  <c r="M7" i="7"/>
  <c r="L7" i="7"/>
  <c r="H7" i="7"/>
  <c r="G7" i="7"/>
  <c r="F7" i="7"/>
  <c r="N6" i="7"/>
  <c r="M6" i="7"/>
  <c r="L6" i="7"/>
  <c r="H6" i="7"/>
  <c r="G6" i="7"/>
  <c r="F6" i="7"/>
  <c r="N5" i="7"/>
  <c r="M5" i="7"/>
  <c r="L5" i="7"/>
  <c r="H5" i="7"/>
  <c r="G5" i="7"/>
  <c r="F5" i="7"/>
  <c r="N4" i="7"/>
  <c r="M4" i="7"/>
  <c r="L4" i="7"/>
  <c r="H4" i="7"/>
  <c r="G4" i="7"/>
  <c r="F4" i="7"/>
  <c r="N3" i="7"/>
  <c r="M3" i="7"/>
  <c r="L3" i="7"/>
  <c r="H3" i="7"/>
  <c r="G3" i="7"/>
  <c r="F3" i="7"/>
  <c r="N2" i="7"/>
  <c r="N33" i="7" s="1"/>
  <c r="M2" i="7"/>
  <c r="M33" i="7" s="1"/>
  <c r="L2" i="7"/>
  <c r="L33" i="7" s="1"/>
  <c r="H2" i="7"/>
  <c r="H33" i="7" s="1"/>
  <c r="G2" i="7"/>
  <c r="G33" i="7" s="1"/>
  <c r="F2" i="7"/>
  <c r="F33" i="7" s="1"/>
  <c r="D33" i="6"/>
  <c r="D34" i="6" s="1"/>
  <c r="E36" i="6" s="1"/>
  <c r="D32" i="6"/>
  <c r="N31" i="6"/>
  <c r="M31" i="6"/>
  <c r="L31" i="6"/>
  <c r="H31" i="6"/>
  <c r="G31" i="6"/>
  <c r="F31" i="6"/>
  <c r="N30" i="6"/>
  <c r="M30" i="6"/>
  <c r="L30" i="6"/>
  <c r="H30" i="6"/>
  <c r="G30" i="6"/>
  <c r="F30" i="6"/>
  <c r="N29" i="6"/>
  <c r="M29" i="6"/>
  <c r="L29" i="6"/>
  <c r="H29" i="6"/>
  <c r="G29" i="6"/>
  <c r="F29" i="6"/>
  <c r="N28" i="6"/>
  <c r="M28" i="6"/>
  <c r="L28" i="6"/>
  <c r="H28" i="6"/>
  <c r="G28" i="6"/>
  <c r="F28" i="6"/>
  <c r="N27" i="6"/>
  <c r="M27" i="6"/>
  <c r="L27" i="6"/>
  <c r="H27" i="6"/>
  <c r="G27" i="6"/>
  <c r="F27" i="6"/>
  <c r="N26" i="6"/>
  <c r="M26" i="6"/>
  <c r="L26" i="6"/>
  <c r="H26" i="6"/>
  <c r="G26" i="6"/>
  <c r="F26" i="6"/>
  <c r="N25" i="6"/>
  <c r="M25" i="6"/>
  <c r="L25" i="6"/>
  <c r="H25" i="6"/>
  <c r="G25" i="6"/>
  <c r="F25" i="6"/>
  <c r="N24" i="6"/>
  <c r="M24" i="6"/>
  <c r="L24" i="6"/>
  <c r="H24" i="6"/>
  <c r="G24" i="6"/>
  <c r="F24" i="6"/>
  <c r="N23" i="6"/>
  <c r="M23" i="6"/>
  <c r="L23" i="6"/>
  <c r="H23" i="6"/>
  <c r="G23" i="6"/>
  <c r="F23" i="6"/>
  <c r="N22" i="6"/>
  <c r="M22" i="6"/>
  <c r="L22" i="6"/>
  <c r="H22" i="6"/>
  <c r="G22" i="6"/>
  <c r="F22" i="6"/>
  <c r="N21" i="6"/>
  <c r="M21" i="6"/>
  <c r="L21" i="6"/>
  <c r="H21" i="6"/>
  <c r="G21" i="6"/>
  <c r="F21" i="6"/>
  <c r="N20" i="6"/>
  <c r="M20" i="6"/>
  <c r="L20" i="6"/>
  <c r="H20" i="6"/>
  <c r="G20" i="6"/>
  <c r="F20" i="6"/>
  <c r="N19" i="6"/>
  <c r="M19" i="6"/>
  <c r="L19" i="6"/>
  <c r="H19" i="6"/>
  <c r="G19" i="6"/>
  <c r="F19" i="6"/>
  <c r="N18" i="6"/>
  <c r="M18" i="6"/>
  <c r="L18" i="6"/>
  <c r="H18" i="6"/>
  <c r="G18" i="6"/>
  <c r="F18" i="6"/>
  <c r="N17" i="6"/>
  <c r="M17" i="6"/>
  <c r="L17" i="6"/>
  <c r="H17" i="6"/>
  <c r="G17" i="6"/>
  <c r="F17" i="6"/>
  <c r="N16" i="6"/>
  <c r="M16" i="6"/>
  <c r="L16" i="6"/>
  <c r="H16" i="6"/>
  <c r="G16" i="6"/>
  <c r="F16" i="6"/>
  <c r="N15" i="6"/>
  <c r="M15" i="6"/>
  <c r="L15" i="6"/>
  <c r="H15" i="6"/>
  <c r="G15" i="6"/>
  <c r="F15" i="6"/>
  <c r="N14" i="6"/>
  <c r="M14" i="6"/>
  <c r="L14" i="6"/>
  <c r="H14" i="6"/>
  <c r="G14" i="6"/>
  <c r="F14" i="6"/>
  <c r="N13" i="6"/>
  <c r="M13" i="6"/>
  <c r="L13" i="6"/>
  <c r="H13" i="6"/>
  <c r="G13" i="6"/>
  <c r="F13" i="6"/>
  <c r="N12" i="6"/>
  <c r="M12" i="6"/>
  <c r="L12" i="6"/>
  <c r="H12" i="6"/>
  <c r="G12" i="6"/>
  <c r="F12" i="6"/>
  <c r="N11" i="6"/>
  <c r="M11" i="6"/>
  <c r="L11" i="6"/>
  <c r="H11" i="6"/>
  <c r="G11" i="6"/>
  <c r="F11" i="6"/>
  <c r="N10" i="6"/>
  <c r="M10" i="6"/>
  <c r="L10" i="6"/>
  <c r="H10" i="6"/>
  <c r="G10" i="6"/>
  <c r="F10" i="6"/>
  <c r="N9" i="6"/>
  <c r="M9" i="6"/>
  <c r="L9" i="6"/>
  <c r="H9" i="6"/>
  <c r="G9" i="6"/>
  <c r="F9" i="6"/>
  <c r="N8" i="6"/>
  <c r="M8" i="6"/>
  <c r="L8" i="6"/>
  <c r="H8" i="6"/>
  <c r="G8" i="6"/>
  <c r="F8" i="6"/>
  <c r="N7" i="6"/>
  <c r="M7" i="6"/>
  <c r="L7" i="6"/>
  <c r="H7" i="6"/>
  <c r="G7" i="6"/>
  <c r="F7" i="6"/>
  <c r="N6" i="6"/>
  <c r="M6" i="6"/>
  <c r="L6" i="6"/>
  <c r="H6" i="6"/>
  <c r="G6" i="6"/>
  <c r="F6" i="6"/>
  <c r="N5" i="6"/>
  <c r="M5" i="6"/>
  <c r="L5" i="6"/>
  <c r="H5" i="6"/>
  <c r="G5" i="6"/>
  <c r="F5" i="6"/>
  <c r="N4" i="6"/>
  <c r="M4" i="6"/>
  <c r="L4" i="6"/>
  <c r="H4" i="6"/>
  <c r="G4" i="6"/>
  <c r="F4" i="6"/>
  <c r="N3" i="6"/>
  <c r="M3" i="6"/>
  <c r="L3" i="6"/>
  <c r="L33" i="6" s="1"/>
  <c r="L36" i="6" s="1"/>
  <c r="H3" i="6"/>
  <c r="G3" i="6"/>
  <c r="F3" i="6"/>
  <c r="N2" i="6"/>
  <c r="N33" i="6" s="1"/>
  <c r="N36" i="6" s="1"/>
  <c r="M2" i="6"/>
  <c r="M33" i="6" s="1"/>
  <c r="M36" i="6" s="1"/>
  <c r="L2" i="6"/>
  <c r="H2" i="6"/>
  <c r="H33" i="6" s="1"/>
  <c r="H36" i="6" s="1"/>
  <c r="G2" i="6"/>
  <c r="G33" i="6" s="1"/>
  <c r="G36" i="6" s="1"/>
  <c r="F2" i="6"/>
  <c r="F33" i="6" s="1"/>
  <c r="F36" i="6" s="1"/>
  <c r="K17" i="5"/>
  <c r="J17" i="5"/>
  <c r="F17" i="5"/>
  <c r="E17" i="5"/>
  <c r="I17" i="5"/>
  <c r="D17" i="5"/>
  <c r="K3" i="5"/>
  <c r="K4" i="5"/>
  <c r="K5" i="5"/>
  <c r="K6" i="5"/>
  <c r="K7" i="5"/>
  <c r="K8" i="5"/>
  <c r="K9" i="5"/>
  <c r="K10" i="5"/>
  <c r="K11" i="5"/>
  <c r="K12" i="5"/>
  <c r="K2" i="5"/>
  <c r="J3" i="5"/>
  <c r="J4" i="5"/>
  <c r="J5" i="5"/>
  <c r="J6" i="5"/>
  <c r="J7" i="5"/>
  <c r="J8" i="5"/>
  <c r="J9" i="5"/>
  <c r="J10" i="5"/>
  <c r="J11" i="5"/>
  <c r="J12" i="5"/>
  <c r="J2" i="5"/>
  <c r="F3" i="5"/>
  <c r="F4" i="5"/>
  <c r="F5" i="5"/>
  <c r="F6" i="5"/>
  <c r="F7" i="5"/>
  <c r="F8" i="5"/>
  <c r="F9" i="5"/>
  <c r="F10" i="5"/>
  <c r="F11" i="5"/>
  <c r="F12" i="5"/>
  <c r="F2" i="5"/>
  <c r="E3" i="5"/>
  <c r="E4" i="5"/>
  <c r="E5" i="5"/>
  <c r="E6" i="5"/>
  <c r="E7" i="5"/>
  <c r="E8" i="5"/>
  <c r="E9" i="5"/>
  <c r="E10" i="5"/>
  <c r="E11" i="5"/>
  <c r="E12" i="5"/>
  <c r="E2" i="5"/>
  <c r="C14" i="5"/>
  <c r="C13" i="5"/>
  <c r="M3" i="4"/>
  <c r="M4" i="4"/>
  <c r="M33" i="4" s="1"/>
  <c r="M36" i="4" s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2" i="3"/>
  <c r="F3" i="3"/>
  <c r="F33" i="3" s="1"/>
  <c r="F36" i="3" s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2" i="3"/>
  <c r="D33" i="4"/>
  <c r="D32" i="4"/>
  <c r="N31" i="4"/>
  <c r="H31" i="4"/>
  <c r="N30" i="4"/>
  <c r="H30" i="4"/>
  <c r="N29" i="4"/>
  <c r="H29" i="4"/>
  <c r="N28" i="4"/>
  <c r="H28" i="4"/>
  <c r="N27" i="4"/>
  <c r="H27" i="4"/>
  <c r="N26" i="4"/>
  <c r="H26" i="4"/>
  <c r="N25" i="4"/>
  <c r="H25" i="4"/>
  <c r="N24" i="4"/>
  <c r="H24" i="4"/>
  <c r="N23" i="4"/>
  <c r="H23" i="4"/>
  <c r="N22" i="4"/>
  <c r="H22" i="4"/>
  <c r="N21" i="4"/>
  <c r="H21" i="4"/>
  <c r="N20" i="4"/>
  <c r="H20" i="4"/>
  <c r="N19" i="4"/>
  <c r="H19" i="4"/>
  <c r="N18" i="4"/>
  <c r="H18" i="4"/>
  <c r="N17" i="4"/>
  <c r="H17" i="4"/>
  <c r="N16" i="4"/>
  <c r="H16" i="4"/>
  <c r="N15" i="4"/>
  <c r="H15" i="4"/>
  <c r="N14" i="4"/>
  <c r="H14" i="4"/>
  <c r="N13" i="4"/>
  <c r="H13" i="4"/>
  <c r="N12" i="4"/>
  <c r="H12" i="4"/>
  <c r="N11" i="4"/>
  <c r="H11" i="4"/>
  <c r="N10" i="4"/>
  <c r="H10" i="4"/>
  <c r="N9" i="4"/>
  <c r="H9" i="4"/>
  <c r="N8" i="4"/>
  <c r="H8" i="4"/>
  <c r="N7" i="4"/>
  <c r="H7" i="4"/>
  <c r="N6" i="4"/>
  <c r="H6" i="4"/>
  <c r="N5" i="4"/>
  <c r="H5" i="4"/>
  <c r="N4" i="4"/>
  <c r="H4" i="4"/>
  <c r="N3" i="4"/>
  <c r="H3" i="4"/>
  <c r="N2" i="4"/>
  <c r="N33" i="4" s="1"/>
  <c r="N36" i="4" s="1"/>
  <c r="H2" i="4"/>
  <c r="H33" i="4" s="1"/>
  <c r="H36" i="4" s="1"/>
  <c r="G33" i="4"/>
  <c r="G36" i="4" s="1"/>
  <c r="F33" i="4"/>
  <c r="F36" i="4" s="1"/>
  <c r="D33" i="3"/>
  <c r="D32" i="3"/>
  <c r="D34" i="3" s="1"/>
  <c r="E36" i="3" s="1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  <c r="M3" i="3"/>
  <c r="L3" i="3"/>
  <c r="M2" i="3"/>
  <c r="M33" i="3" s="1"/>
  <c r="M36" i="3" s="1"/>
  <c r="L2" i="3"/>
  <c r="L33" i="3" s="1"/>
  <c r="L36" i="3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  <c r="E38" i="8" l="1"/>
  <c r="D34" i="7"/>
  <c r="E38" i="6"/>
  <c r="K36" i="6"/>
  <c r="K38" i="6" s="1"/>
  <c r="K14" i="5"/>
  <c r="E14" i="5"/>
  <c r="F14" i="5"/>
  <c r="J14" i="5"/>
  <c r="C15" i="5"/>
  <c r="L33" i="4"/>
  <c r="L36" i="4" s="1"/>
  <c r="N33" i="3"/>
  <c r="N36" i="3" s="1"/>
  <c r="H33" i="3"/>
  <c r="H36" i="3" s="1"/>
  <c r="E38" i="3" s="1"/>
  <c r="G33" i="3"/>
  <c r="G36" i="3" s="1"/>
  <c r="D34" i="4"/>
  <c r="K36" i="4" s="1"/>
  <c r="K38" i="4" s="1"/>
  <c r="K36" i="3"/>
  <c r="K38" i="3" s="1"/>
  <c r="E40" i="8" l="1"/>
  <c r="E40" i="6"/>
  <c r="E43" i="6" s="1"/>
  <c r="I19" i="5"/>
  <c r="D19" i="5"/>
  <c r="E36" i="4"/>
  <c r="E38" i="4" s="1"/>
  <c r="E40" i="3"/>
  <c r="E43" i="3" s="1"/>
  <c r="F33" i="1"/>
  <c r="E42" i="6" l="1"/>
  <c r="D21" i="5"/>
  <c r="E40" i="4"/>
  <c r="E43" i="4" s="1"/>
  <c r="E42" i="3"/>
  <c r="D24" i="5" l="1"/>
  <c r="D23" i="5"/>
  <c r="E42" i="4"/>
</calcChain>
</file>

<file path=xl/sharedStrings.xml><?xml version="1.0" encoding="utf-8"?>
<sst xmlns="http://schemas.openxmlformats.org/spreadsheetml/2006/main" count="144" uniqueCount="39">
  <si>
    <t>Größe</t>
  </si>
  <si>
    <t>m</t>
  </si>
  <si>
    <t>s</t>
  </si>
  <si>
    <t>l</t>
  </si>
  <si>
    <t>Kavitation
1 = ja
0 = nein</t>
  </si>
  <si>
    <t>Defekt 
1 = ja
0 = nein</t>
  </si>
  <si>
    <t xml:space="preserve">durchschnittliche Lagertemperatur 
&gt; 80 °C
1 = ja
0 = nein </t>
  </si>
  <si>
    <t>Laufzeit in diskreten Werten
s = unter 1.500 Stunden
m = 1.500 - 3.000 Stunden
l = 3.000 - 5.000 Stunden
xl = über 5.000 Stunden</t>
  </si>
  <si>
    <t xml:space="preserve">Summe: </t>
  </si>
  <si>
    <t xml:space="preserve">Kurzhaarschnitt
1 = ja
0 = nein </t>
  </si>
  <si>
    <t>Geschlecht 
1 = männlich
0 = weiblich</t>
  </si>
  <si>
    <t>männlich</t>
  </si>
  <si>
    <t>weiblich</t>
  </si>
  <si>
    <t xml:space="preserve">Teilergebnisse: </t>
  </si>
  <si>
    <t xml:space="preserve">Produkt: </t>
  </si>
  <si>
    <t>Wenn l und weiblich ist dieser Wert 1. Ansonsten 0.</t>
  </si>
  <si>
    <t>Wenn n und weiblich ist dieser Wert 1. Ansonsten 0.</t>
  </si>
  <si>
    <t>Wenn l und männlich ist dieser Wert 1. Ansonsten 0.</t>
  </si>
  <si>
    <t>Wenn n und männlich ist dieser Wert 1. Ansonsten 0.</t>
  </si>
  <si>
    <t xml:space="preserve">Summe männlich: </t>
  </si>
  <si>
    <t xml:space="preserve">Summe weiblich: </t>
  </si>
  <si>
    <t xml:space="preserve">Summe Defekt: </t>
  </si>
  <si>
    <t xml:space="preserve">Summe kein Defekt: </t>
  </si>
  <si>
    <t>Wenn Defekt und Laufzeit = l ist dieser Wert 1. Ansonsten 0.</t>
  </si>
  <si>
    <t>Wenn Defekt und durchschnittliche Lagertemperatur 
&gt; 80 °C  ist dieser Wert 1. Ansonsten 0.</t>
  </si>
  <si>
    <t>Wenn Defekt und Kavitation  ist dieser Wert 1. Ansonsten 0.</t>
  </si>
  <si>
    <t>Wenn kein Defekt und Laufzeit = l  ist dieser Wert 1. Ansonsten 0.</t>
  </si>
  <si>
    <t>Wenn kein Defekt und durchschnittliche Lagertemperatur 
&gt; 80 °C  ist dieser Wert 1. Ansonsten 0.</t>
  </si>
  <si>
    <t>Wenn kein Defekt und Kavitation  ist dieser Wert 1. Ansonsten 0.</t>
  </si>
  <si>
    <t>Defekt</t>
  </si>
  <si>
    <t>kein Defekt</t>
  </si>
  <si>
    <t>Wenn Defekt und Laufzeit = m ist dieser Wert 1. Ansonsten 0.</t>
  </si>
  <si>
    <t>Wenn Defekt und keine Kavitation ist dieser Wert 1. Ansonsten 0.</t>
  </si>
  <si>
    <t>Wenn kein Defekt und Laufzeit = m ist dieser Wert 1. Ansonsten 0.</t>
  </si>
  <si>
    <t>Wenn kein Defekt und keine Kavitation  ist dieser Wert 1. Ansonsten 0.</t>
  </si>
  <si>
    <t>Wenn Defekt und Laufzeit = s ist dieser Wert 1. Ansonsten 0.</t>
  </si>
  <si>
    <t>Wenn Defekt und durchschnittliche Lagertemperatur 
&lt; 80 °C  ist dieser Wert 1. Ansonsten 0.</t>
  </si>
  <si>
    <t>Wenn kein Defekt und Laufzeit = s  ist dieser Wert 1. Ansonsten 0.</t>
  </si>
  <si>
    <t>Wenn kein Defekt und durchschnittliche Lagertemperatur 
&lt; 80 °C  ist dieser Wert 1. Ansonsten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</si>
</sst>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1" applyNumberFormat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6B1B-2655-4FB9-8354-759FBBCE1B85}">
  <dimension ref="A1:K25"/>
  <sheetViews>
    <sheetView tabSelected="1" zoomScale="70" zoomScaleNormal="70" workbookViewId="0"/>
  </sheetViews>
  <sheetFormatPr baseColWidth="10" defaultRowHeight="14.4" x14ac:dyDescent="0.3"/>
  <cols>
    <col min="1" max="1" width="13.5546875" style="2" customWidth="1"/>
    <col min="2" max="2" width="19.33203125" style="2" bestFit="1" customWidth="1"/>
    <col min="3" max="3" width="14.5546875" style="2" bestFit="1" customWidth="1"/>
    <col min="5" max="6" width="15.88671875" style="2" customWidth="1"/>
    <col min="7" max="7" width="6" style="2" customWidth="1"/>
    <col min="8" max="8" width="14.5546875" style="2" bestFit="1" customWidth="1"/>
    <col min="10" max="11" width="15.88671875" style="2" customWidth="1"/>
    <col min="15" max="15" width="15.5546875" bestFit="1" customWidth="1"/>
  </cols>
  <sheetData>
    <row r="1" spans="1:11" s="1" customFormat="1" ht="57.6" x14ac:dyDescent="0.3">
      <c r="A1" s="4" t="s">
        <v>0</v>
      </c>
      <c r="B1" s="5" t="s">
        <v>9</v>
      </c>
      <c r="C1" s="6" t="s">
        <v>10</v>
      </c>
      <c r="E1" s="26" t="s">
        <v>15</v>
      </c>
      <c r="F1" s="26" t="s">
        <v>16</v>
      </c>
      <c r="G1" s="23"/>
      <c r="H1" s="23"/>
      <c r="I1" s="27"/>
      <c r="J1" s="26" t="s">
        <v>17</v>
      </c>
      <c r="K1" s="26" t="s">
        <v>18</v>
      </c>
    </row>
    <row r="2" spans="1:11" x14ac:dyDescent="0.3">
      <c r="A2" s="7" t="s">
        <v>1</v>
      </c>
      <c r="B2" s="3">
        <v>1</v>
      </c>
      <c r="C2" s="10">
        <v>1</v>
      </c>
      <c r="E2" s="3">
        <f>IF(AND($C2=0,A2="l"),1,0)</f>
        <v>0</v>
      </c>
      <c r="F2" s="3">
        <f>IF(AND($C2=0,B2=0),1,0)</f>
        <v>0</v>
      </c>
      <c r="J2" s="3">
        <f>IF(AND($C2=1,A2="l"),1,0)</f>
        <v>0</v>
      </c>
      <c r="K2" s="3">
        <f>IF(AND($C2=1,B2=0),1,0)</f>
        <v>0</v>
      </c>
    </row>
    <row r="3" spans="1:11" x14ac:dyDescent="0.3">
      <c r="A3" s="7" t="s">
        <v>2</v>
      </c>
      <c r="B3" s="3">
        <v>0</v>
      </c>
      <c r="C3" s="10">
        <v>0</v>
      </c>
      <c r="E3" s="3">
        <f t="shared" ref="E3:E12" si="0">IF(AND($C3=0,A3="l"),1,0)</f>
        <v>0</v>
      </c>
      <c r="F3" s="3">
        <f t="shared" ref="F3:F12" si="1">IF(AND($C3=0,B3=0),1,0)</f>
        <v>1</v>
      </c>
      <c r="J3" s="3">
        <f t="shared" ref="J3:J12" si="2">IF(AND($C3=1,A3="l"),1,0)</f>
        <v>0</v>
      </c>
      <c r="K3" s="3">
        <f t="shared" ref="K3:K12" si="3">IF(AND($C3=1,B3=0),1,0)</f>
        <v>0</v>
      </c>
    </row>
    <row r="4" spans="1:11" x14ac:dyDescent="0.3">
      <c r="A4" s="7" t="s">
        <v>3</v>
      </c>
      <c r="B4" s="3">
        <v>1</v>
      </c>
      <c r="C4" s="10">
        <v>1</v>
      </c>
      <c r="E4" s="3">
        <f t="shared" si="0"/>
        <v>0</v>
      </c>
      <c r="F4" s="3">
        <f t="shared" si="1"/>
        <v>0</v>
      </c>
      <c r="J4" s="3">
        <f t="shared" si="2"/>
        <v>1</v>
      </c>
      <c r="K4" s="3">
        <f t="shared" si="3"/>
        <v>0</v>
      </c>
    </row>
    <row r="5" spans="1:11" x14ac:dyDescent="0.3">
      <c r="A5" s="7" t="s">
        <v>2</v>
      </c>
      <c r="B5" s="3">
        <v>0</v>
      </c>
      <c r="C5" s="10">
        <v>0</v>
      </c>
      <c r="E5" s="3">
        <f t="shared" si="0"/>
        <v>0</v>
      </c>
      <c r="F5" s="3">
        <f t="shared" si="1"/>
        <v>1</v>
      </c>
      <c r="J5" s="3">
        <f t="shared" si="2"/>
        <v>0</v>
      </c>
      <c r="K5" s="3">
        <f t="shared" si="3"/>
        <v>0</v>
      </c>
    </row>
    <row r="6" spans="1:11" x14ac:dyDescent="0.3">
      <c r="A6" s="7" t="s">
        <v>3</v>
      </c>
      <c r="B6" s="3">
        <v>0</v>
      </c>
      <c r="C6" s="10">
        <v>0</v>
      </c>
      <c r="E6" s="3">
        <f t="shared" si="0"/>
        <v>1</v>
      </c>
      <c r="F6" s="3">
        <f t="shared" si="1"/>
        <v>1</v>
      </c>
      <c r="J6" s="3">
        <f t="shared" si="2"/>
        <v>0</v>
      </c>
      <c r="K6" s="3">
        <f t="shared" si="3"/>
        <v>0</v>
      </c>
    </row>
    <row r="7" spans="1:11" x14ac:dyDescent="0.3">
      <c r="A7" s="7" t="s">
        <v>2</v>
      </c>
      <c r="B7" s="3">
        <v>1</v>
      </c>
      <c r="C7" s="10">
        <v>0</v>
      </c>
      <c r="E7" s="3">
        <f t="shared" si="0"/>
        <v>0</v>
      </c>
      <c r="F7" s="3">
        <f t="shared" si="1"/>
        <v>0</v>
      </c>
      <c r="J7" s="3">
        <f t="shared" si="2"/>
        <v>0</v>
      </c>
      <c r="K7" s="3">
        <f t="shared" si="3"/>
        <v>0</v>
      </c>
    </row>
    <row r="8" spans="1:11" x14ac:dyDescent="0.3">
      <c r="A8" s="7" t="s">
        <v>2</v>
      </c>
      <c r="B8" s="3">
        <v>1</v>
      </c>
      <c r="C8" s="10">
        <v>1</v>
      </c>
      <c r="E8" s="3">
        <f t="shared" si="0"/>
        <v>0</v>
      </c>
      <c r="F8" s="3">
        <f t="shared" si="1"/>
        <v>0</v>
      </c>
      <c r="J8" s="3">
        <f t="shared" si="2"/>
        <v>0</v>
      </c>
      <c r="K8" s="3">
        <f t="shared" si="3"/>
        <v>0</v>
      </c>
    </row>
    <row r="9" spans="1:11" x14ac:dyDescent="0.3">
      <c r="A9" s="15" t="s">
        <v>1</v>
      </c>
      <c r="B9" s="14">
        <v>1</v>
      </c>
      <c r="C9" s="16">
        <v>0</v>
      </c>
      <c r="E9" s="3">
        <f t="shared" si="0"/>
        <v>0</v>
      </c>
      <c r="F9" s="3">
        <f t="shared" si="1"/>
        <v>0</v>
      </c>
      <c r="J9" s="3">
        <f t="shared" si="2"/>
        <v>0</v>
      </c>
      <c r="K9" s="3">
        <f t="shared" si="3"/>
        <v>0</v>
      </c>
    </row>
    <row r="10" spans="1:11" x14ac:dyDescent="0.3">
      <c r="A10" s="15" t="s">
        <v>1</v>
      </c>
      <c r="B10" s="14">
        <v>0</v>
      </c>
      <c r="C10" s="16">
        <v>0</v>
      </c>
      <c r="E10" s="3">
        <f t="shared" si="0"/>
        <v>0</v>
      </c>
      <c r="F10" s="3">
        <f t="shared" si="1"/>
        <v>1</v>
      </c>
      <c r="J10" s="3">
        <f t="shared" si="2"/>
        <v>0</v>
      </c>
      <c r="K10" s="3">
        <f t="shared" si="3"/>
        <v>0</v>
      </c>
    </row>
    <row r="11" spans="1:11" x14ac:dyDescent="0.3">
      <c r="A11" s="15" t="s">
        <v>3</v>
      </c>
      <c r="B11" s="14">
        <v>1</v>
      </c>
      <c r="C11" s="16">
        <v>1</v>
      </c>
      <c r="E11" s="3">
        <f t="shared" si="0"/>
        <v>0</v>
      </c>
      <c r="F11" s="3">
        <f t="shared" si="1"/>
        <v>0</v>
      </c>
      <c r="J11" s="3">
        <f t="shared" si="2"/>
        <v>1</v>
      </c>
      <c r="K11" s="3">
        <f t="shared" si="3"/>
        <v>0</v>
      </c>
    </row>
    <row r="12" spans="1:11" ht="15" thickBot="1" x14ac:dyDescent="0.35">
      <c r="A12" s="17" t="s">
        <v>1</v>
      </c>
      <c r="B12" s="18">
        <v>0</v>
      </c>
      <c r="C12" s="19">
        <v>1</v>
      </c>
      <c r="E12" s="3">
        <f t="shared" si="0"/>
        <v>0</v>
      </c>
      <c r="F12" s="3">
        <f t="shared" si="1"/>
        <v>0</v>
      </c>
      <c r="J12" s="3">
        <f t="shared" si="2"/>
        <v>0</v>
      </c>
      <c r="K12" s="3">
        <f t="shared" si="3"/>
        <v>1</v>
      </c>
    </row>
    <row r="13" spans="1:11" x14ac:dyDescent="0.3">
      <c r="B13" s="12" t="s">
        <v>19</v>
      </c>
      <c r="C13" s="2">
        <f>COUNTIF(C$2:C$12,1)</f>
        <v>5</v>
      </c>
    </row>
    <row r="14" spans="1:11" x14ac:dyDescent="0.3">
      <c r="B14" s="12" t="s">
        <v>20</v>
      </c>
      <c r="C14" s="2">
        <f>COUNTIF(C$2:C$12,0)</f>
        <v>6</v>
      </c>
      <c r="D14" s="12" t="s">
        <v>8</v>
      </c>
      <c r="E14" s="2">
        <f>SUM(E2:E12)</f>
        <v>1</v>
      </c>
      <c r="F14" s="2">
        <f>SUM(F2:F12)</f>
        <v>4</v>
      </c>
      <c r="I14" s="12" t="s">
        <v>8</v>
      </c>
      <c r="J14" s="2">
        <f>SUM(J2:J12)</f>
        <v>2</v>
      </c>
      <c r="K14" s="2">
        <f>SUM(K2:K12)</f>
        <v>1</v>
      </c>
    </row>
    <row r="15" spans="1:11" x14ac:dyDescent="0.3">
      <c r="B15" s="12" t="s">
        <v>8</v>
      </c>
      <c r="C15" s="20">
        <f>SUM(C13:C14)</f>
        <v>11</v>
      </c>
    </row>
    <row r="17" spans="3:11" x14ac:dyDescent="0.3">
      <c r="C17" s="12" t="s">
        <v>13</v>
      </c>
      <c r="D17" s="2">
        <f>C14/C15</f>
        <v>0.54545454545454541</v>
      </c>
      <c r="E17" s="2">
        <f>E14/$C$14</f>
        <v>0.16666666666666666</v>
      </c>
      <c r="F17" s="2">
        <f>F14/$C$14</f>
        <v>0.66666666666666663</v>
      </c>
      <c r="H17" s="12" t="s">
        <v>13</v>
      </c>
      <c r="I17" s="2">
        <f>C13/C15</f>
        <v>0.45454545454545453</v>
      </c>
      <c r="J17" s="2">
        <f>J14/$C$13</f>
        <v>0.4</v>
      </c>
      <c r="K17" s="2">
        <f>K14/$C$13</f>
        <v>0.2</v>
      </c>
    </row>
    <row r="18" spans="3:11" x14ac:dyDescent="0.3">
      <c r="C18" s="12"/>
      <c r="D18" s="2"/>
      <c r="F18"/>
      <c r="G18"/>
      <c r="H18" s="12"/>
      <c r="I18" s="2"/>
      <c r="K18"/>
    </row>
    <row r="19" spans="3:11" x14ac:dyDescent="0.3">
      <c r="C19" s="12" t="s">
        <v>14</v>
      </c>
      <c r="D19" s="2">
        <f>D17*E17*F17</f>
        <v>6.0606060606060594E-2</v>
      </c>
      <c r="F19"/>
      <c r="G19"/>
      <c r="H19" s="12" t="s">
        <v>14</v>
      </c>
      <c r="I19" s="2">
        <f>I17*J17*K17</f>
        <v>3.6363636363636369E-2</v>
      </c>
      <c r="K19"/>
    </row>
    <row r="20" spans="3:11" x14ac:dyDescent="0.3">
      <c r="C20" s="24"/>
      <c r="D20" s="2"/>
      <c r="F20"/>
      <c r="G20"/>
      <c r="H20" s="24"/>
      <c r="K20"/>
    </row>
    <row r="21" spans="3:11" x14ac:dyDescent="0.3">
      <c r="C21" s="12" t="s">
        <v>8</v>
      </c>
      <c r="D21" s="2">
        <f>D19+I19</f>
        <v>9.6969696969696956E-2</v>
      </c>
      <c r="F21"/>
      <c r="G21"/>
      <c r="H21"/>
      <c r="K21"/>
    </row>
    <row r="22" spans="3:11" x14ac:dyDescent="0.3">
      <c r="C22" s="24"/>
      <c r="D22" s="2"/>
      <c r="F22"/>
      <c r="G22"/>
      <c r="H22"/>
      <c r="K22"/>
    </row>
    <row r="23" spans="3:11" x14ac:dyDescent="0.3">
      <c r="C23" s="12" t="s">
        <v>11</v>
      </c>
      <c r="D23" s="28">
        <f>D19/D21</f>
        <v>0.625</v>
      </c>
      <c r="F23"/>
      <c r="G23"/>
      <c r="H23"/>
      <c r="K23"/>
    </row>
    <row r="24" spans="3:11" x14ac:dyDescent="0.3">
      <c r="C24" s="12" t="s">
        <v>12</v>
      </c>
      <c r="D24" s="28">
        <f>I19/D21</f>
        <v>0.37500000000000011</v>
      </c>
      <c r="G24" s="22"/>
      <c r="H24" s="21"/>
      <c r="K24"/>
    </row>
    <row r="25" spans="3:11" x14ac:dyDescent="0.3">
      <c r="G25" s="22"/>
      <c r="H25" s="21"/>
      <c r="K2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FD27C-BA19-4C10-A68E-D527D4DEC568}">
  <dimension ref="A1:D43"/>
  <sheetViews>
    <sheetView zoomScale="70" zoomScaleNormal="70" workbookViewId="0"/>
  </sheetViews>
  <sheetFormatPr baseColWidth="10" defaultRowHeight="14.4" x14ac:dyDescent="0.3"/>
  <cols>
    <col min="1" max="1" width="23.88671875" style="2" customWidth="1"/>
    <col min="2" max="2" width="21.21875" style="2" customWidth="1"/>
    <col min="3" max="3" width="19.33203125" style="2" bestFit="1" customWidth="1"/>
    <col min="4" max="4" width="14.5546875" style="2" bestFit="1" customWidth="1"/>
  </cols>
  <sheetData>
    <row r="1" spans="1:4" s="1" customFormat="1" ht="90.6" customHeight="1" x14ac:dyDescent="0.3">
      <c r="A1" s="4" t="s">
        <v>7</v>
      </c>
      <c r="B1" s="5" t="s">
        <v>6</v>
      </c>
      <c r="C1" s="5" t="s">
        <v>4</v>
      </c>
      <c r="D1" s="6" t="s">
        <v>5</v>
      </c>
    </row>
    <row r="2" spans="1:4" x14ac:dyDescent="0.3">
      <c r="A2" s="7">
        <v>1834</v>
      </c>
      <c r="B2" s="3">
        <v>0</v>
      </c>
      <c r="C2" s="3">
        <v>0</v>
      </c>
      <c r="D2" s="10">
        <v>0</v>
      </c>
    </row>
    <row r="3" spans="1:4" x14ac:dyDescent="0.3">
      <c r="A3" s="7">
        <v>379</v>
      </c>
      <c r="B3" s="3">
        <v>0</v>
      </c>
      <c r="C3" s="3">
        <v>0</v>
      </c>
      <c r="D3" s="10">
        <v>0</v>
      </c>
    </row>
    <row r="4" spans="1:4" x14ac:dyDescent="0.3">
      <c r="A4" s="7">
        <v>3156</v>
      </c>
      <c r="B4" s="3">
        <v>0</v>
      </c>
      <c r="C4" s="3">
        <v>0</v>
      </c>
      <c r="D4" s="10">
        <v>0</v>
      </c>
    </row>
    <row r="5" spans="1:4" x14ac:dyDescent="0.3">
      <c r="A5" s="7">
        <v>981</v>
      </c>
      <c r="B5" s="3">
        <v>1</v>
      </c>
      <c r="C5" s="3">
        <v>0</v>
      </c>
      <c r="D5" s="10">
        <v>0</v>
      </c>
    </row>
    <row r="6" spans="1:4" x14ac:dyDescent="0.3">
      <c r="A6" s="7">
        <v>5872</v>
      </c>
      <c r="B6" s="3">
        <v>1</v>
      </c>
      <c r="C6" s="3">
        <v>1</v>
      </c>
      <c r="D6" s="10">
        <v>1</v>
      </c>
    </row>
    <row r="7" spans="1:4" x14ac:dyDescent="0.3">
      <c r="A7" s="7">
        <v>3077</v>
      </c>
      <c r="B7" s="3">
        <v>0</v>
      </c>
      <c r="C7" s="3">
        <v>1</v>
      </c>
      <c r="D7" s="10">
        <v>1</v>
      </c>
    </row>
    <row r="8" spans="1:4" x14ac:dyDescent="0.3">
      <c r="A8" s="7">
        <v>827</v>
      </c>
      <c r="B8" s="3">
        <v>0</v>
      </c>
      <c r="C8" s="3">
        <v>0</v>
      </c>
      <c r="D8" s="10">
        <v>0</v>
      </c>
    </row>
    <row r="9" spans="1:4" x14ac:dyDescent="0.3">
      <c r="A9" s="7">
        <v>3524</v>
      </c>
      <c r="B9" s="3">
        <v>0</v>
      </c>
      <c r="C9" s="3">
        <v>1</v>
      </c>
      <c r="D9" s="10">
        <v>1</v>
      </c>
    </row>
    <row r="10" spans="1:4" x14ac:dyDescent="0.3">
      <c r="A10" s="7">
        <v>3269</v>
      </c>
      <c r="B10" s="3">
        <v>0</v>
      </c>
      <c r="C10" s="3">
        <v>0</v>
      </c>
      <c r="D10" s="10">
        <v>0</v>
      </c>
    </row>
    <row r="11" spans="1:4" x14ac:dyDescent="0.3">
      <c r="A11" s="7">
        <v>3497</v>
      </c>
      <c r="B11" s="3">
        <v>0</v>
      </c>
      <c r="C11" s="3">
        <v>0</v>
      </c>
      <c r="D11" s="10">
        <v>0</v>
      </c>
    </row>
    <row r="12" spans="1:4" x14ac:dyDescent="0.3">
      <c r="A12" s="7">
        <v>4965</v>
      </c>
      <c r="B12" s="3">
        <v>1</v>
      </c>
      <c r="C12" s="3">
        <v>0</v>
      </c>
      <c r="D12" s="10">
        <v>1</v>
      </c>
    </row>
    <row r="13" spans="1:4" x14ac:dyDescent="0.3">
      <c r="A13" s="7">
        <v>6178</v>
      </c>
      <c r="B13" s="3">
        <v>1</v>
      </c>
      <c r="C13" s="3">
        <v>0</v>
      </c>
      <c r="D13" s="10">
        <v>1</v>
      </c>
    </row>
    <row r="14" spans="1:4" x14ac:dyDescent="0.3">
      <c r="A14" s="7">
        <v>3381</v>
      </c>
      <c r="B14" s="3">
        <v>0</v>
      </c>
      <c r="C14" s="3">
        <v>1</v>
      </c>
      <c r="D14" s="10">
        <v>1</v>
      </c>
    </row>
    <row r="15" spans="1:4" x14ac:dyDescent="0.3">
      <c r="A15" s="7">
        <v>2671</v>
      </c>
      <c r="B15" s="3">
        <v>1</v>
      </c>
      <c r="C15" s="3">
        <v>1</v>
      </c>
      <c r="D15" s="10">
        <v>1</v>
      </c>
    </row>
    <row r="16" spans="1:4" x14ac:dyDescent="0.3">
      <c r="A16" s="7">
        <v>3681</v>
      </c>
      <c r="B16" s="3">
        <v>0</v>
      </c>
      <c r="C16" s="3">
        <v>0</v>
      </c>
      <c r="D16" s="10">
        <v>0</v>
      </c>
    </row>
    <row r="17" spans="1:4" x14ac:dyDescent="0.3">
      <c r="A17" s="7">
        <v>4118</v>
      </c>
      <c r="B17" s="3">
        <v>0</v>
      </c>
      <c r="C17" s="3">
        <v>1</v>
      </c>
      <c r="D17" s="10">
        <v>1</v>
      </c>
    </row>
    <row r="18" spans="1:4" x14ac:dyDescent="0.3">
      <c r="A18" s="7">
        <v>265</v>
      </c>
      <c r="B18" s="3">
        <v>0</v>
      </c>
      <c r="C18" s="3">
        <v>1</v>
      </c>
      <c r="D18" s="10">
        <v>0</v>
      </c>
    </row>
    <row r="19" spans="1:4" x14ac:dyDescent="0.3">
      <c r="A19" s="7">
        <v>584</v>
      </c>
      <c r="B19" s="3">
        <v>0</v>
      </c>
      <c r="C19" s="3">
        <v>1</v>
      </c>
      <c r="D19" s="10">
        <v>0</v>
      </c>
    </row>
    <row r="20" spans="1:4" x14ac:dyDescent="0.3">
      <c r="A20" s="7">
        <v>4932</v>
      </c>
      <c r="B20" s="3">
        <v>1</v>
      </c>
      <c r="C20" s="3">
        <v>1</v>
      </c>
      <c r="D20" s="10">
        <v>1</v>
      </c>
    </row>
    <row r="21" spans="1:4" x14ac:dyDescent="0.3">
      <c r="A21" s="7">
        <v>1734</v>
      </c>
      <c r="B21" s="3">
        <v>0</v>
      </c>
      <c r="C21" s="3">
        <v>0</v>
      </c>
      <c r="D21" s="10">
        <v>0</v>
      </c>
    </row>
    <row r="22" spans="1:4" x14ac:dyDescent="0.3">
      <c r="A22" s="7">
        <v>5250</v>
      </c>
      <c r="B22" s="3">
        <v>1</v>
      </c>
      <c r="C22" s="3">
        <v>1</v>
      </c>
      <c r="D22" s="10">
        <v>1</v>
      </c>
    </row>
    <row r="23" spans="1:4" x14ac:dyDescent="0.3">
      <c r="A23" s="7">
        <v>6531</v>
      </c>
      <c r="B23" s="3">
        <v>1</v>
      </c>
      <c r="C23" s="3">
        <v>1</v>
      </c>
      <c r="D23" s="10">
        <v>1</v>
      </c>
    </row>
    <row r="24" spans="1:4" x14ac:dyDescent="0.3">
      <c r="A24" s="7">
        <v>5203</v>
      </c>
      <c r="B24" s="3">
        <v>0</v>
      </c>
      <c r="C24" s="3">
        <v>1</v>
      </c>
      <c r="D24" s="10">
        <v>1</v>
      </c>
    </row>
    <row r="25" spans="1:4" x14ac:dyDescent="0.3">
      <c r="A25" s="7">
        <v>5688</v>
      </c>
      <c r="B25" s="3">
        <v>1</v>
      </c>
      <c r="C25" s="3">
        <v>0</v>
      </c>
      <c r="D25" s="10">
        <v>0</v>
      </c>
    </row>
    <row r="26" spans="1:4" x14ac:dyDescent="0.3">
      <c r="A26" s="7">
        <v>1081</v>
      </c>
      <c r="B26" s="3">
        <v>0</v>
      </c>
      <c r="C26" s="3">
        <v>0</v>
      </c>
      <c r="D26" s="10">
        <v>1</v>
      </c>
    </row>
    <row r="27" spans="1:4" x14ac:dyDescent="0.3">
      <c r="A27" s="7">
        <v>2126</v>
      </c>
      <c r="B27" s="3">
        <v>0</v>
      </c>
      <c r="C27" s="3">
        <v>0</v>
      </c>
      <c r="D27" s="10">
        <v>0</v>
      </c>
    </row>
    <row r="28" spans="1:4" x14ac:dyDescent="0.3">
      <c r="A28" s="7">
        <v>2128</v>
      </c>
      <c r="B28" s="3">
        <v>0</v>
      </c>
      <c r="C28" s="3">
        <v>1</v>
      </c>
      <c r="D28" s="10">
        <v>0</v>
      </c>
    </row>
    <row r="29" spans="1:4" x14ac:dyDescent="0.3">
      <c r="A29" s="7">
        <v>1835</v>
      </c>
      <c r="B29" s="3">
        <v>0</v>
      </c>
      <c r="C29" s="3">
        <v>1</v>
      </c>
      <c r="D29" s="10">
        <v>0</v>
      </c>
    </row>
    <row r="30" spans="1:4" x14ac:dyDescent="0.3">
      <c r="A30" s="7">
        <v>5245</v>
      </c>
      <c r="B30" s="3">
        <v>1</v>
      </c>
      <c r="C30" s="3">
        <v>1</v>
      </c>
      <c r="D30" s="10">
        <v>1</v>
      </c>
    </row>
    <row r="31" spans="1:4" ht="15" thickBot="1" x14ac:dyDescent="0.35">
      <c r="A31" s="8">
        <v>5146</v>
      </c>
      <c r="B31" s="9">
        <v>1</v>
      </c>
      <c r="C31" s="9">
        <v>1</v>
      </c>
      <c r="D31" s="11">
        <v>1</v>
      </c>
    </row>
    <row r="32" spans="1:4" x14ac:dyDescent="0.3">
      <c r="C32" s="12" t="s">
        <v>21</v>
      </c>
      <c r="D32" s="2">
        <f>COUNTIF(D$2:D$31,1)</f>
        <v>15</v>
      </c>
    </row>
    <row r="33" spans="3:4" x14ac:dyDescent="0.3">
      <c r="C33" s="12" t="s">
        <v>22</v>
      </c>
      <c r="D33" s="2">
        <f>COUNTIF(D$2:D$31,0)</f>
        <v>15</v>
      </c>
    </row>
    <row r="34" spans="3:4" x14ac:dyDescent="0.3">
      <c r="C34" s="12" t="s">
        <v>8</v>
      </c>
      <c r="D34" s="20">
        <f>SUM(D32:D33)</f>
        <v>30</v>
      </c>
    </row>
    <row r="36" spans="3:4" x14ac:dyDescent="0.3">
      <c r="D36" s="12"/>
    </row>
    <row r="37" spans="3:4" x14ac:dyDescent="0.3">
      <c r="D37" s="12"/>
    </row>
    <row r="38" spans="3:4" x14ac:dyDescent="0.3">
      <c r="D38" s="12"/>
    </row>
    <row r="39" spans="3:4" x14ac:dyDescent="0.3">
      <c r="D39" s="24"/>
    </row>
    <row r="40" spans="3:4" x14ac:dyDescent="0.3">
      <c r="D40" s="12"/>
    </row>
    <row r="41" spans="3:4" x14ac:dyDescent="0.3">
      <c r="D41" s="24"/>
    </row>
    <row r="42" spans="3:4" x14ac:dyDescent="0.3">
      <c r="D42" s="12"/>
    </row>
    <row r="43" spans="3:4" x14ac:dyDescent="0.3">
      <c r="D43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24C85-4045-47E2-95A4-A38BE5EFCA8C}">
  <dimension ref="A1:F43"/>
  <sheetViews>
    <sheetView zoomScale="70" zoomScaleNormal="70" workbookViewId="0"/>
  </sheetViews>
  <sheetFormatPr baseColWidth="10" defaultRowHeight="14.4" x14ac:dyDescent="0.3"/>
  <cols>
    <col min="1" max="1" width="23.88671875" style="2" customWidth="1"/>
    <col min="2" max="2" width="21.21875" style="2" customWidth="1"/>
    <col min="3" max="3" width="19.33203125" style="2" bestFit="1" customWidth="1"/>
    <col min="4" max="4" width="14.5546875" style="2" bestFit="1" customWidth="1"/>
    <col min="6" max="6" width="15.88671875" style="2" customWidth="1"/>
    <col min="10" max="10" width="15.5546875" bestFit="1" customWidth="1"/>
  </cols>
  <sheetData>
    <row r="1" spans="1:6" s="1" customFormat="1" ht="90.6" customHeight="1" x14ac:dyDescent="0.3">
      <c r="A1" s="4" t="s">
        <v>7</v>
      </c>
      <c r="B1" s="5" t="s">
        <v>6</v>
      </c>
      <c r="C1" s="5" t="s">
        <v>4</v>
      </c>
      <c r="D1" s="6" t="s">
        <v>5</v>
      </c>
      <c r="F1" s="25" t="s">
        <v>23</v>
      </c>
    </row>
    <row r="2" spans="1:6" x14ac:dyDescent="0.3">
      <c r="A2" s="7">
        <v>1834</v>
      </c>
      <c r="B2" s="3">
        <v>0</v>
      </c>
      <c r="C2" s="3">
        <v>0</v>
      </c>
      <c r="D2" s="10">
        <v>0</v>
      </c>
      <c r="F2" s="3">
        <f>IF(AND($D2=1,AND(A2&gt;2999,A2&lt;=5001)),1,0)</f>
        <v>0</v>
      </c>
    </row>
    <row r="3" spans="1:6" x14ac:dyDescent="0.3">
      <c r="A3" s="7">
        <v>379</v>
      </c>
      <c r="B3" s="3">
        <v>0</v>
      </c>
      <c r="C3" s="3">
        <v>0</v>
      </c>
      <c r="D3" s="10">
        <v>0</v>
      </c>
      <c r="F3" s="3">
        <f t="shared" ref="F3:F31" si="0">IF(AND($D3=1,AND(A3&gt;2999,A3&lt;=5001)),1,0)</f>
        <v>0</v>
      </c>
    </row>
    <row r="4" spans="1:6" x14ac:dyDescent="0.3">
      <c r="A4" s="7">
        <v>3156</v>
      </c>
      <c r="B4" s="3">
        <v>0</v>
      </c>
      <c r="C4" s="3">
        <v>0</v>
      </c>
      <c r="D4" s="10">
        <v>0</v>
      </c>
      <c r="F4" s="3">
        <f t="shared" si="0"/>
        <v>0</v>
      </c>
    </row>
    <row r="5" spans="1:6" x14ac:dyDescent="0.3">
      <c r="A5" s="7">
        <v>981</v>
      </c>
      <c r="B5" s="3">
        <v>1</v>
      </c>
      <c r="C5" s="3">
        <v>0</v>
      </c>
      <c r="D5" s="10">
        <v>0</v>
      </c>
      <c r="F5" s="3">
        <f t="shared" si="0"/>
        <v>0</v>
      </c>
    </row>
    <row r="6" spans="1:6" x14ac:dyDescent="0.3">
      <c r="A6" s="7">
        <v>5872</v>
      </c>
      <c r="B6" s="3">
        <v>1</v>
      </c>
      <c r="C6" s="3">
        <v>1</v>
      </c>
      <c r="D6" s="10">
        <v>1</v>
      </c>
      <c r="F6" s="3">
        <f t="shared" si="0"/>
        <v>0</v>
      </c>
    </row>
    <row r="7" spans="1:6" x14ac:dyDescent="0.3">
      <c r="A7" s="7">
        <v>3077</v>
      </c>
      <c r="B7" s="3">
        <v>0</v>
      </c>
      <c r="C7" s="3">
        <v>1</v>
      </c>
      <c r="D7" s="10">
        <v>1</v>
      </c>
      <c r="F7" s="3">
        <f t="shared" si="0"/>
        <v>1</v>
      </c>
    </row>
    <row r="8" spans="1:6" x14ac:dyDescent="0.3">
      <c r="A8" s="7">
        <v>827</v>
      </c>
      <c r="B8" s="3">
        <v>0</v>
      </c>
      <c r="C8" s="3">
        <v>0</v>
      </c>
      <c r="D8" s="10">
        <v>0</v>
      </c>
      <c r="F8" s="3">
        <f t="shared" si="0"/>
        <v>0</v>
      </c>
    </row>
    <row r="9" spans="1:6" x14ac:dyDescent="0.3">
      <c r="A9" s="7">
        <v>3524</v>
      </c>
      <c r="B9" s="3">
        <v>0</v>
      </c>
      <c r="C9" s="3">
        <v>1</v>
      </c>
      <c r="D9" s="10">
        <v>1</v>
      </c>
      <c r="F9" s="3">
        <f t="shared" si="0"/>
        <v>1</v>
      </c>
    </row>
    <row r="10" spans="1:6" x14ac:dyDescent="0.3">
      <c r="A10" s="7">
        <v>3269</v>
      </c>
      <c r="B10" s="3">
        <v>0</v>
      </c>
      <c r="C10" s="3">
        <v>0</v>
      </c>
      <c r="D10" s="10">
        <v>0</v>
      </c>
      <c r="F10" s="3">
        <f t="shared" si="0"/>
        <v>0</v>
      </c>
    </row>
    <row r="11" spans="1:6" x14ac:dyDescent="0.3">
      <c r="A11" s="7">
        <v>3497</v>
      </c>
      <c r="B11" s="3">
        <v>0</v>
      </c>
      <c r="C11" s="3">
        <v>0</v>
      </c>
      <c r="D11" s="10">
        <v>0</v>
      </c>
      <c r="F11" s="3">
        <f t="shared" si="0"/>
        <v>0</v>
      </c>
    </row>
    <row r="12" spans="1:6" x14ac:dyDescent="0.3">
      <c r="A12" s="7">
        <v>4965</v>
      </c>
      <c r="B12" s="3">
        <v>1</v>
      </c>
      <c r="C12" s="3">
        <v>0</v>
      </c>
      <c r="D12" s="10">
        <v>1</v>
      </c>
      <c r="F12" s="3">
        <f t="shared" si="0"/>
        <v>1</v>
      </c>
    </row>
    <row r="13" spans="1:6" x14ac:dyDescent="0.3">
      <c r="A13" s="7">
        <v>6178</v>
      </c>
      <c r="B13" s="3">
        <v>1</v>
      </c>
      <c r="C13" s="3">
        <v>0</v>
      </c>
      <c r="D13" s="10">
        <v>1</v>
      </c>
      <c r="F13" s="3">
        <f t="shared" si="0"/>
        <v>0</v>
      </c>
    </row>
    <row r="14" spans="1:6" x14ac:dyDescent="0.3">
      <c r="A14" s="7">
        <v>3381</v>
      </c>
      <c r="B14" s="3">
        <v>0</v>
      </c>
      <c r="C14" s="3">
        <v>1</v>
      </c>
      <c r="D14" s="10">
        <v>1</v>
      </c>
      <c r="F14" s="3">
        <f t="shared" si="0"/>
        <v>1</v>
      </c>
    </row>
    <row r="15" spans="1:6" x14ac:dyDescent="0.3">
      <c r="A15" s="7">
        <v>2671</v>
      </c>
      <c r="B15" s="3">
        <v>1</v>
      </c>
      <c r="C15" s="3">
        <v>1</v>
      </c>
      <c r="D15" s="10">
        <v>1</v>
      </c>
      <c r="F15" s="3">
        <f t="shared" si="0"/>
        <v>0</v>
      </c>
    </row>
    <row r="16" spans="1:6" x14ac:dyDescent="0.3">
      <c r="A16" s="7">
        <v>3681</v>
      </c>
      <c r="B16" s="3">
        <v>0</v>
      </c>
      <c r="C16" s="3">
        <v>0</v>
      </c>
      <c r="D16" s="10">
        <v>0</v>
      </c>
      <c r="F16" s="3">
        <f t="shared" si="0"/>
        <v>0</v>
      </c>
    </row>
    <row r="17" spans="1:6" x14ac:dyDescent="0.3">
      <c r="A17" s="7">
        <v>4118</v>
      </c>
      <c r="B17" s="3">
        <v>0</v>
      </c>
      <c r="C17" s="3">
        <v>1</v>
      </c>
      <c r="D17" s="10">
        <v>1</v>
      </c>
      <c r="F17" s="3">
        <f t="shared" si="0"/>
        <v>1</v>
      </c>
    </row>
    <row r="18" spans="1:6" x14ac:dyDescent="0.3">
      <c r="A18" s="7">
        <v>265</v>
      </c>
      <c r="B18" s="3">
        <v>0</v>
      </c>
      <c r="C18" s="3">
        <v>1</v>
      </c>
      <c r="D18" s="10">
        <v>0</v>
      </c>
      <c r="F18" s="3">
        <f t="shared" si="0"/>
        <v>0</v>
      </c>
    </row>
    <row r="19" spans="1:6" x14ac:dyDescent="0.3">
      <c r="A19" s="7">
        <v>584</v>
      </c>
      <c r="B19" s="3">
        <v>0</v>
      </c>
      <c r="C19" s="3">
        <v>1</v>
      </c>
      <c r="D19" s="10">
        <v>0</v>
      </c>
      <c r="F19" s="3">
        <f t="shared" si="0"/>
        <v>0</v>
      </c>
    </row>
    <row r="20" spans="1:6" x14ac:dyDescent="0.3">
      <c r="A20" s="7">
        <v>4932</v>
      </c>
      <c r="B20" s="3">
        <v>1</v>
      </c>
      <c r="C20" s="3">
        <v>1</v>
      </c>
      <c r="D20" s="10">
        <v>1</v>
      </c>
      <c r="F20" s="3">
        <f t="shared" si="0"/>
        <v>1</v>
      </c>
    </row>
    <row r="21" spans="1:6" x14ac:dyDescent="0.3">
      <c r="A21" s="7">
        <v>1734</v>
      </c>
      <c r="B21" s="3">
        <v>0</v>
      </c>
      <c r="C21" s="3">
        <v>0</v>
      </c>
      <c r="D21" s="10">
        <v>0</v>
      </c>
      <c r="F21" s="3">
        <f t="shared" si="0"/>
        <v>0</v>
      </c>
    </row>
    <row r="22" spans="1:6" x14ac:dyDescent="0.3">
      <c r="A22" s="7">
        <v>5250</v>
      </c>
      <c r="B22" s="3">
        <v>1</v>
      </c>
      <c r="C22" s="3">
        <v>1</v>
      </c>
      <c r="D22" s="10">
        <v>1</v>
      </c>
      <c r="F22" s="3">
        <f t="shared" si="0"/>
        <v>0</v>
      </c>
    </row>
    <row r="23" spans="1:6" x14ac:dyDescent="0.3">
      <c r="A23" s="7">
        <v>6531</v>
      </c>
      <c r="B23" s="3">
        <v>1</v>
      </c>
      <c r="C23" s="3">
        <v>1</v>
      </c>
      <c r="D23" s="10">
        <v>1</v>
      </c>
      <c r="F23" s="3">
        <f t="shared" si="0"/>
        <v>0</v>
      </c>
    </row>
    <row r="24" spans="1:6" x14ac:dyDescent="0.3">
      <c r="A24" s="7">
        <v>5203</v>
      </c>
      <c r="B24" s="3">
        <v>0</v>
      </c>
      <c r="C24" s="3">
        <v>1</v>
      </c>
      <c r="D24" s="10">
        <v>1</v>
      </c>
      <c r="F24" s="3">
        <f t="shared" si="0"/>
        <v>0</v>
      </c>
    </row>
    <row r="25" spans="1:6" x14ac:dyDescent="0.3">
      <c r="A25" s="7">
        <v>5688</v>
      </c>
      <c r="B25" s="3">
        <v>1</v>
      </c>
      <c r="C25" s="3">
        <v>0</v>
      </c>
      <c r="D25" s="10">
        <v>0</v>
      </c>
      <c r="F25" s="3">
        <f t="shared" si="0"/>
        <v>0</v>
      </c>
    </row>
    <row r="26" spans="1:6" x14ac:dyDescent="0.3">
      <c r="A26" s="7">
        <v>1081</v>
      </c>
      <c r="B26" s="3">
        <v>0</v>
      </c>
      <c r="C26" s="3">
        <v>0</v>
      </c>
      <c r="D26" s="10">
        <v>1</v>
      </c>
      <c r="F26" s="3">
        <f t="shared" si="0"/>
        <v>0</v>
      </c>
    </row>
    <row r="27" spans="1:6" x14ac:dyDescent="0.3">
      <c r="A27" s="7">
        <v>2126</v>
      </c>
      <c r="B27" s="3">
        <v>0</v>
      </c>
      <c r="C27" s="3">
        <v>0</v>
      </c>
      <c r="D27" s="10">
        <v>0</v>
      </c>
      <c r="F27" s="3">
        <f t="shared" si="0"/>
        <v>0</v>
      </c>
    </row>
    <row r="28" spans="1:6" x14ac:dyDescent="0.3">
      <c r="A28" s="7">
        <v>2128</v>
      </c>
      <c r="B28" s="3">
        <v>0</v>
      </c>
      <c r="C28" s="3">
        <v>1</v>
      </c>
      <c r="D28" s="10">
        <v>0</v>
      </c>
      <c r="F28" s="3">
        <f t="shared" si="0"/>
        <v>0</v>
      </c>
    </row>
    <row r="29" spans="1:6" x14ac:dyDescent="0.3">
      <c r="A29" s="7">
        <v>1835</v>
      </c>
      <c r="B29" s="3">
        <v>0</v>
      </c>
      <c r="C29" s="3">
        <v>1</v>
      </c>
      <c r="D29" s="10">
        <v>0</v>
      </c>
      <c r="F29" s="3">
        <f t="shared" si="0"/>
        <v>0</v>
      </c>
    </row>
    <row r="30" spans="1:6" x14ac:dyDescent="0.3">
      <c r="A30" s="7">
        <v>5245</v>
      </c>
      <c r="B30" s="3">
        <v>1</v>
      </c>
      <c r="C30" s="3">
        <v>1</v>
      </c>
      <c r="D30" s="10">
        <v>1</v>
      </c>
      <c r="F30" s="3">
        <f t="shared" si="0"/>
        <v>0</v>
      </c>
    </row>
    <row r="31" spans="1:6" ht="15" thickBot="1" x14ac:dyDescent="0.35">
      <c r="A31" s="8">
        <v>5146</v>
      </c>
      <c r="B31" s="9">
        <v>1</v>
      </c>
      <c r="C31" s="9">
        <v>1</v>
      </c>
      <c r="D31" s="11">
        <v>1</v>
      </c>
      <c r="F31" s="3">
        <f t="shared" si="0"/>
        <v>0</v>
      </c>
    </row>
    <row r="32" spans="1:6" x14ac:dyDescent="0.3">
      <c r="C32" s="12"/>
    </row>
    <row r="33" spans="3:6" x14ac:dyDescent="0.3">
      <c r="C33" s="12"/>
      <c r="E33" s="12" t="s">
        <v>8</v>
      </c>
      <c r="F33" s="2">
        <f>SUM(F2:F31)</f>
        <v>6</v>
      </c>
    </row>
    <row r="34" spans="3:6" x14ac:dyDescent="0.3">
      <c r="C34" s="12"/>
      <c r="D34" s="20"/>
    </row>
    <row r="36" spans="3:6" x14ac:dyDescent="0.3">
      <c r="D36" s="12"/>
      <c r="E36" s="2"/>
    </row>
    <row r="37" spans="3:6" x14ac:dyDescent="0.3">
      <c r="D37" s="12"/>
      <c r="E37" s="2"/>
    </row>
    <row r="38" spans="3:6" x14ac:dyDescent="0.3">
      <c r="D38" s="12"/>
      <c r="E38" s="2"/>
    </row>
    <row r="39" spans="3:6" x14ac:dyDescent="0.3">
      <c r="D39" s="24"/>
    </row>
    <row r="40" spans="3:6" x14ac:dyDescent="0.3">
      <c r="D40" s="12"/>
    </row>
    <row r="41" spans="3:6" x14ac:dyDescent="0.3">
      <c r="D41" s="24"/>
    </row>
    <row r="42" spans="3:6" x14ac:dyDescent="0.3">
      <c r="D42" s="12"/>
      <c r="E42" s="22"/>
    </row>
    <row r="43" spans="3:6" x14ac:dyDescent="0.3">
      <c r="D43" s="12"/>
      <c r="E43" s="2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6BE6-81B1-4B8A-8738-B419AF43B799}">
  <dimension ref="A1:N44"/>
  <sheetViews>
    <sheetView zoomScale="70" zoomScaleNormal="70" workbookViewId="0"/>
  </sheetViews>
  <sheetFormatPr baseColWidth="10" defaultRowHeight="14.4" x14ac:dyDescent="0.3"/>
  <cols>
    <col min="1" max="1" width="23.88671875" style="2" customWidth="1"/>
    <col min="2" max="2" width="21.21875" style="2" customWidth="1"/>
    <col min="3" max="3" width="19.33203125" style="2" bestFit="1" customWidth="1"/>
    <col min="4" max="4" width="14.5546875" style="2" bestFit="1" customWidth="1"/>
    <col min="6" max="6" width="15.88671875" style="2" customWidth="1"/>
    <col min="7" max="7" width="17.33203125" style="2" customWidth="1"/>
    <col min="8" max="8" width="15.88671875" style="2" customWidth="1"/>
    <col min="9" max="9" width="6" style="2" customWidth="1"/>
    <col min="10" max="10" width="14.5546875" style="2" bestFit="1" customWidth="1"/>
    <col min="12" max="12" width="15.88671875" style="2" customWidth="1"/>
    <col min="13" max="13" width="20.33203125" style="2" customWidth="1"/>
    <col min="14" max="14" width="15.88671875" style="2" customWidth="1"/>
    <col min="18" max="18" width="15.5546875" bestFit="1" customWidth="1"/>
  </cols>
  <sheetData>
    <row r="1" spans="1:14" s="1" customFormat="1" ht="90.6" customHeight="1" x14ac:dyDescent="0.3">
      <c r="A1" s="4" t="s">
        <v>7</v>
      </c>
      <c r="B1" s="5" t="s">
        <v>6</v>
      </c>
      <c r="C1" s="5" t="s">
        <v>4</v>
      </c>
      <c r="D1" s="6" t="s">
        <v>5</v>
      </c>
      <c r="F1" s="25" t="s">
        <v>23</v>
      </c>
      <c r="G1" s="25" t="s">
        <v>24</v>
      </c>
      <c r="H1" s="25" t="s">
        <v>25</v>
      </c>
      <c r="I1" s="23"/>
      <c r="J1" s="13"/>
      <c r="L1" s="25" t="s">
        <v>26</v>
      </c>
      <c r="M1" s="25" t="s">
        <v>27</v>
      </c>
      <c r="N1" s="25" t="s">
        <v>28</v>
      </c>
    </row>
    <row r="2" spans="1:14" x14ac:dyDescent="0.3">
      <c r="A2" s="7">
        <v>1834</v>
      </c>
      <c r="B2" s="3">
        <v>0</v>
      </c>
      <c r="C2" s="3">
        <v>0</v>
      </c>
      <c r="D2" s="10">
        <v>0</v>
      </c>
      <c r="F2" s="3">
        <f>IF(AND($D2=1,AND(A2&gt;2999,A2&lt;=5001)),1,0)</f>
        <v>0</v>
      </c>
      <c r="G2" s="3">
        <f>IF(AND($D2=1,B2=1),1,0)</f>
        <v>0</v>
      </c>
      <c r="H2" s="3">
        <f>IF(AND($D2=1,C2=1),1,0)</f>
        <v>0</v>
      </c>
      <c r="L2" s="3">
        <f t="shared" ref="L2:L31" si="0">IF(AND($D2=0,AND(A2&gt;2999,A2&lt;=5001)),1,0)</f>
        <v>0</v>
      </c>
      <c r="M2" s="3">
        <f>IF(AND($D2=0,B2=1),1,0)</f>
        <v>0</v>
      </c>
      <c r="N2" s="3">
        <f>IF(AND($D2=0,C2=1),1,0)</f>
        <v>0</v>
      </c>
    </row>
    <row r="3" spans="1:14" x14ac:dyDescent="0.3">
      <c r="A3" s="7">
        <v>379</v>
      </c>
      <c r="B3" s="3">
        <v>0</v>
      </c>
      <c r="C3" s="3">
        <v>0</v>
      </c>
      <c r="D3" s="10">
        <v>0</v>
      </c>
      <c r="F3" s="3">
        <f t="shared" ref="F3:F31" si="1">IF(AND($D3=1,AND(A3&gt;2999,A3&lt;=5001)),1,0)</f>
        <v>0</v>
      </c>
      <c r="G3" s="3">
        <f t="shared" ref="G3:H31" si="2">IF(AND($D3=1,B3=1),1,0)</f>
        <v>0</v>
      </c>
      <c r="H3" s="3">
        <f t="shared" si="2"/>
        <v>0</v>
      </c>
      <c r="L3" s="3">
        <f t="shared" si="0"/>
        <v>0</v>
      </c>
      <c r="M3" s="3">
        <f t="shared" ref="M3:N31" si="3">IF(AND($D3=0,B3=1),1,0)</f>
        <v>0</v>
      </c>
      <c r="N3" s="3">
        <f t="shared" si="3"/>
        <v>0</v>
      </c>
    </row>
    <row r="4" spans="1:14" x14ac:dyDescent="0.3">
      <c r="A4" s="7">
        <v>3156</v>
      </c>
      <c r="B4" s="3">
        <v>0</v>
      </c>
      <c r="C4" s="3">
        <v>0</v>
      </c>
      <c r="D4" s="10">
        <v>0</v>
      </c>
      <c r="F4" s="3">
        <f t="shared" si="1"/>
        <v>0</v>
      </c>
      <c r="G4" s="3">
        <f t="shared" si="2"/>
        <v>0</v>
      </c>
      <c r="H4" s="3">
        <f t="shared" si="2"/>
        <v>0</v>
      </c>
      <c r="L4" s="3">
        <f t="shared" si="0"/>
        <v>1</v>
      </c>
      <c r="M4" s="3">
        <f t="shared" si="3"/>
        <v>0</v>
      </c>
      <c r="N4" s="3">
        <f t="shared" si="3"/>
        <v>0</v>
      </c>
    </row>
    <row r="5" spans="1:14" x14ac:dyDescent="0.3">
      <c r="A5" s="7">
        <v>981</v>
      </c>
      <c r="B5" s="3">
        <v>1</v>
      </c>
      <c r="C5" s="3">
        <v>0</v>
      </c>
      <c r="D5" s="10">
        <v>0</v>
      </c>
      <c r="F5" s="3">
        <f t="shared" si="1"/>
        <v>0</v>
      </c>
      <c r="G5" s="3">
        <f t="shared" si="2"/>
        <v>0</v>
      </c>
      <c r="H5" s="3">
        <f t="shared" si="2"/>
        <v>0</v>
      </c>
      <c r="L5" s="3">
        <f t="shared" si="0"/>
        <v>0</v>
      </c>
      <c r="M5" s="3">
        <f t="shared" si="3"/>
        <v>1</v>
      </c>
      <c r="N5" s="3">
        <f t="shared" si="3"/>
        <v>0</v>
      </c>
    </row>
    <row r="6" spans="1:14" x14ac:dyDescent="0.3">
      <c r="A6" s="7">
        <v>5872</v>
      </c>
      <c r="B6" s="3">
        <v>1</v>
      </c>
      <c r="C6" s="3">
        <v>1</v>
      </c>
      <c r="D6" s="10">
        <v>1</v>
      </c>
      <c r="F6" s="3">
        <f t="shared" si="1"/>
        <v>0</v>
      </c>
      <c r="G6" s="3">
        <f t="shared" si="2"/>
        <v>1</v>
      </c>
      <c r="H6" s="3">
        <f t="shared" si="2"/>
        <v>1</v>
      </c>
      <c r="L6" s="3">
        <f t="shared" si="0"/>
        <v>0</v>
      </c>
      <c r="M6" s="3">
        <f t="shared" si="3"/>
        <v>0</v>
      </c>
      <c r="N6" s="3">
        <f t="shared" si="3"/>
        <v>0</v>
      </c>
    </row>
    <row r="7" spans="1:14" x14ac:dyDescent="0.3">
      <c r="A7" s="7">
        <v>3077</v>
      </c>
      <c r="B7" s="3">
        <v>0</v>
      </c>
      <c r="C7" s="3">
        <v>1</v>
      </c>
      <c r="D7" s="10">
        <v>1</v>
      </c>
      <c r="F7" s="3">
        <f t="shared" si="1"/>
        <v>1</v>
      </c>
      <c r="G7" s="3">
        <f t="shared" si="2"/>
        <v>0</v>
      </c>
      <c r="H7" s="3">
        <f t="shared" si="2"/>
        <v>1</v>
      </c>
      <c r="L7" s="3">
        <f t="shared" si="0"/>
        <v>0</v>
      </c>
      <c r="M7" s="3">
        <f t="shared" si="3"/>
        <v>0</v>
      </c>
      <c r="N7" s="3">
        <f t="shared" si="3"/>
        <v>0</v>
      </c>
    </row>
    <row r="8" spans="1:14" x14ac:dyDescent="0.3">
      <c r="A8" s="7">
        <v>827</v>
      </c>
      <c r="B8" s="3">
        <v>0</v>
      </c>
      <c r="C8" s="3">
        <v>0</v>
      </c>
      <c r="D8" s="10">
        <v>0</v>
      </c>
      <c r="F8" s="3">
        <f t="shared" si="1"/>
        <v>0</v>
      </c>
      <c r="G8" s="3">
        <f t="shared" si="2"/>
        <v>0</v>
      </c>
      <c r="H8" s="3">
        <f t="shared" si="2"/>
        <v>0</v>
      </c>
      <c r="L8" s="3">
        <f t="shared" si="0"/>
        <v>0</v>
      </c>
      <c r="M8" s="3">
        <f t="shared" si="3"/>
        <v>0</v>
      </c>
      <c r="N8" s="3">
        <f t="shared" si="3"/>
        <v>0</v>
      </c>
    </row>
    <row r="9" spans="1:14" x14ac:dyDescent="0.3">
      <c r="A9" s="7">
        <v>3524</v>
      </c>
      <c r="B9" s="3">
        <v>0</v>
      </c>
      <c r="C9" s="3">
        <v>1</v>
      </c>
      <c r="D9" s="10">
        <v>1</v>
      </c>
      <c r="F9" s="3">
        <f t="shared" si="1"/>
        <v>1</v>
      </c>
      <c r="G9" s="3">
        <f t="shared" si="2"/>
        <v>0</v>
      </c>
      <c r="H9" s="3">
        <f t="shared" si="2"/>
        <v>1</v>
      </c>
      <c r="L9" s="3">
        <f t="shared" si="0"/>
        <v>0</v>
      </c>
      <c r="M9" s="3">
        <f t="shared" si="3"/>
        <v>0</v>
      </c>
      <c r="N9" s="3">
        <f t="shared" si="3"/>
        <v>0</v>
      </c>
    </row>
    <row r="10" spans="1:14" x14ac:dyDescent="0.3">
      <c r="A10" s="7">
        <v>3269</v>
      </c>
      <c r="B10" s="3">
        <v>0</v>
      </c>
      <c r="C10" s="3">
        <v>0</v>
      </c>
      <c r="D10" s="10">
        <v>0</v>
      </c>
      <c r="F10" s="3">
        <f t="shared" si="1"/>
        <v>0</v>
      </c>
      <c r="G10" s="3">
        <f t="shared" si="2"/>
        <v>0</v>
      </c>
      <c r="H10" s="3">
        <f t="shared" si="2"/>
        <v>0</v>
      </c>
      <c r="L10" s="3">
        <f t="shared" si="0"/>
        <v>1</v>
      </c>
      <c r="M10" s="3">
        <f t="shared" si="3"/>
        <v>0</v>
      </c>
      <c r="N10" s="3">
        <f t="shared" si="3"/>
        <v>0</v>
      </c>
    </row>
    <row r="11" spans="1:14" x14ac:dyDescent="0.3">
      <c r="A11" s="7">
        <v>3497</v>
      </c>
      <c r="B11" s="3">
        <v>0</v>
      </c>
      <c r="C11" s="3">
        <v>0</v>
      </c>
      <c r="D11" s="10">
        <v>0</v>
      </c>
      <c r="F11" s="3">
        <f t="shared" si="1"/>
        <v>0</v>
      </c>
      <c r="G11" s="3">
        <f t="shared" si="2"/>
        <v>0</v>
      </c>
      <c r="H11" s="3">
        <f t="shared" si="2"/>
        <v>0</v>
      </c>
      <c r="L11" s="3">
        <f t="shared" si="0"/>
        <v>1</v>
      </c>
      <c r="M11" s="3">
        <f t="shared" si="3"/>
        <v>0</v>
      </c>
      <c r="N11" s="3">
        <f t="shared" si="3"/>
        <v>0</v>
      </c>
    </row>
    <row r="12" spans="1:14" x14ac:dyDescent="0.3">
      <c r="A12" s="7">
        <v>4965</v>
      </c>
      <c r="B12" s="3">
        <v>1</v>
      </c>
      <c r="C12" s="3">
        <v>0</v>
      </c>
      <c r="D12" s="10">
        <v>1</v>
      </c>
      <c r="F12" s="3">
        <f t="shared" si="1"/>
        <v>1</v>
      </c>
      <c r="G12" s="3">
        <f t="shared" si="2"/>
        <v>1</v>
      </c>
      <c r="H12" s="3">
        <f t="shared" si="2"/>
        <v>0</v>
      </c>
      <c r="L12" s="3">
        <f t="shared" si="0"/>
        <v>0</v>
      </c>
      <c r="M12" s="3">
        <f t="shared" si="3"/>
        <v>0</v>
      </c>
      <c r="N12" s="3">
        <f t="shared" si="3"/>
        <v>0</v>
      </c>
    </row>
    <row r="13" spans="1:14" x14ac:dyDescent="0.3">
      <c r="A13" s="7">
        <v>6178</v>
      </c>
      <c r="B13" s="3">
        <v>1</v>
      </c>
      <c r="C13" s="3">
        <v>0</v>
      </c>
      <c r="D13" s="10">
        <v>1</v>
      </c>
      <c r="F13" s="3">
        <f t="shared" si="1"/>
        <v>0</v>
      </c>
      <c r="G13" s="3">
        <f t="shared" si="2"/>
        <v>1</v>
      </c>
      <c r="H13" s="3">
        <f t="shared" si="2"/>
        <v>0</v>
      </c>
      <c r="L13" s="3">
        <f t="shared" si="0"/>
        <v>0</v>
      </c>
      <c r="M13" s="3">
        <f t="shared" si="3"/>
        <v>0</v>
      </c>
      <c r="N13" s="3">
        <f t="shared" si="3"/>
        <v>0</v>
      </c>
    </row>
    <row r="14" spans="1:14" x14ac:dyDescent="0.3">
      <c r="A14" s="7">
        <v>3381</v>
      </c>
      <c r="B14" s="3">
        <v>0</v>
      </c>
      <c r="C14" s="3">
        <v>1</v>
      </c>
      <c r="D14" s="10">
        <v>1</v>
      </c>
      <c r="F14" s="3">
        <f t="shared" si="1"/>
        <v>1</v>
      </c>
      <c r="G14" s="3">
        <f t="shared" si="2"/>
        <v>0</v>
      </c>
      <c r="H14" s="3">
        <f t="shared" si="2"/>
        <v>1</v>
      </c>
      <c r="L14" s="3">
        <f t="shared" si="0"/>
        <v>0</v>
      </c>
      <c r="M14" s="3">
        <f t="shared" si="3"/>
        <v>0</v>
      </c>
      <c r="N14" s="3">
        <f t="shared" si="3"/>
        <v>0</v>
      </c>
    </row>
    <row r="15" spans="1:14" x14ac:dyDescent="0.3">
      <c r="A15" s="7">
        <v>2671</v>
      </c>
      <c r="B15" s="3">
        <v>1</v>
      </c>
      <c r="C15" s="3">
        <v>1</v>
      </c>
      <c r="D15" s="10">
        <v>1</v>
      </c>
      <c r="F15" s="3">
        <f t="shared" si="1"/>
        <v>0</v>
      </c>
      <c r="G15" s="3">
        <f t="shared" si="2"/>
        <v>1</v>
      </c>
      <c r="H15" s="3">
        <f t="shared" si="2"/>
        <v>1</v>
      </c>
      <c r="L15" s="3">
        <f t="shared" si="0"/>
        <v>0</v>
      </c>
      <c r="M15" s="3">
        <f t="shared" si="3"/>
        <v>0</v>
      </c>
      <c r="N15" s="3">
        <f t="shared" si="3"/>
        <v>0</v>
      </c>
    </row>
    <row r="16" spans="1:14" x14ac:dyDescent="0.3">
      <c r="A16" s="7">
        <v>3681</v>
      </c>
      <c r="B16" s="3">
        <v>0</v>
      </c>
      <c r="C16" s="3">
        <v>0</v>
      </c>
      <c r="D16" s="10">
        <v>0</v>
      </c>
      <c r="F16" s="3">
        <f t="shared" si="1"/>
        <v>0</v>
      </c>
      <c r="G16" s="3">
        <f t="shared" si="2"/>
        <v>0</v>
      </c>
      <c r="H16" s="3">
        <f t="shared" si="2"/>
        <v>0</v>
      </c>
      <c r="L16" s="3">
        <f t="shared" si="0"/>
        <v>1</v>
      </c>
      <c r="M16" s="3">
        <f t="shared" si="3"/>
        <v>0</v>
      </c>
      <c r="N16" s="3">
        <f t="shared" si="3"/>
        <v>0</v>
      </c>
    </row>
    <row r="17" spans="1:14" x14ac:dyDescent="0.3">
      <c r="A17" s="7">
        <v>4118</v>
      </c>
      <c r="B17" s="3">
        <v>0</v>
      </c>
      <c r="C17" s="3">
        <v>1</v>
      </c>
      <c r="D17" s="10">
        <v>1</v>
      </c>
      <c r="F17" s="3">
        <f t="shared" si="1"/>
        <v>1</v>
      </c>
      <c r="G17" s="3">
        <f t="shared" si="2"/>
        <v>0</v>
      </c>
      <c r="H17" s="3">
        <f t="shared" si="2"/>
        <v>1</v>
      </c>
      <c r="L17" s="3">
        <f t="shared" si="0"/>
        <v>0</v>
      </c>
      <c r="M17" s="3">
        <f t="shared" si="3"/>
        <v>0</v>
      </c>
      <c r="N17" s="3">
        <f t="shared" si="3"/>
        <v>0</v>
      </c>
    </row>
    <row r="18" spans="1:14" x14ac:dyDescent="0.3">
      <c r="A18" s="7">
        <v>265</v>
      </c>
      <c r="B18" s="3">
        <v>0</v>
      </c>
      <c r="C18" s="3">
        <v>1</v>
      </c>
      <c r="D18" s="10">
        <v>0</v>
      </c>
      <c r="F18" s="3">
        <f t="shared" si="1"/>
        <v>0</v>
      </c>
      <c r="G18" s="3">
        <f t="shared" si="2"/>
        <v>0</v>
      </c>
      <c r="H18" s="3">
        <f t="shared" si="2"/>
        <v>0</v>
      </c>
      <c r="L18" s="3">
        <f t="shared" si="0"/>
        <v>0</v>
      </c>
      <c r="M18" s="3">
        <f t="shared" si="3"/>
        <v>0</v>
      </c>
      <c r="N18" s="3">
        <f t="shared" si="3"/>
        <v>1</v>
      </c>
    </row>
    <row r="19" spans="1:14" x14ac:dyDescent="0.3">
      <c r="A19" s="7">
        <v>584</v>
      </c>
      <c r="B19" s="3">
        <v>0</v>
      </c>
      <c r="C19" s="3">
        <v>1</v>
      </c>
      <c r="D19" s="10">
        <v>0</v>
      </c>
      <c r="F19" s="3">
        <f t="shared" si="1"/>
        <v>0</v>
      </c>
      <c r="G19" s="3">
        <f t="shared" si="2"/>
        <v>0</v>
      </c>
      <c r="H19" s="3">
        <f t="shared" si="2"/>
        <v>0</v>
      </c>
      <c r="L19" s="3">
        <f t="shared" si="0"/>
        <v>0</v>
      </c>
      <c r="M19" s="3">
        <f t="shared" si="3"/>
        <v>0</v>
      </c>
      <c r="N19" s="3">
        <f t="shared" si="3"/>
        <v>1</v>
      </c>
    </row>
    <row r="20" spans="1:14" x14ac:dyDescent="0.3">
      <c r="A20" s="7">
        <v>4932</v>
      </c>
      <c r="B20" s="3">
        <v>1</v>
      </c>
      <c r="C20" s="3">
        <v>1</v>
      </c>
      <c r="D20" s="10">
        <v>1</v>
      </c>
      <c r="F20" s="3">
        <f t="shared" si="1"/>
        <v>1</v>
      </c>
      <c r="G20" s="3">
        <f t="shared" si="2"/>
        <v>1</v>
      </c>
      <c r="H20" s="3">
        <f t="shared" si="2"/>
        <v>1</v>
      </c>
      <c r="L20" s="3">
        <f t="shared" si="0"/>
        <v>0</v>
      </c>
      <c r="M20" s="3">
        <f t="shared" si="3"/>
        <v>0</v>
      </c>
      <c r="N20" s="3">
        <f t="shared" si="3"/>
        <v>0</v>
      </c>
    </row>
    <row r="21" spans="1:14" x14ac:dyDescent="0.3">
      <c r="A21" s="7">
        <v>1734</v>
      </c>
      <c r="B21" s="3">
        <v>0</v>
      </c>
      <c r="C21" s="3">
        <v>0</v>
      </c>
      <c r="D21" s="10">
        <v>0</v>
      </c>
      <c r="F21" s="3">
        <f t="shared" si="1"/>
        <v>0</v>
      </c>
      <c r="G21" s="3">
        <f t="shared" si="2"/>
        <v>0</v>
      </c>
      <c r="H21" s="3">
        <f t="shared" si="2"/>
        <v>0</v>
      </c>
      <c r="L21" s="3">
        <f t="shared" si="0"/>
        <v>0</v>
      </c>
      <c r="M21" s="3">
        <f t="shared" si="3"/>
        <v>0</v>
      </c>
      <c r="N21" s="3">
        <f t="shared" si="3"/>
        <v>0</v>
      </c>
    </row>
    <row r="22" spans="1:14" x14ac:dyDescent="0.3">
      <c r="A22" s="7">
        <v>5250</v>
      </c>
      <c r="B22" s="3">
        <v>1</v>
      </c>
      <c r="C22" s="3">
        <v>1</v>
      </c>
      <c r="D22" s="10">
        <v>1</v>
      </c>
      <c r="F22" s="3">
        <f t="shared" si="1"/>
        <v>0</v>
      </c>
      <c r="G22" s="3">
        <f t="shared" si="2"/>
        <v>1</v>
      </c>
      <c r="H22" s="3">
        <f t="shared" si="2"/>
        <v>1</v>
      </c>
      <c r="L22" s="3">
        <f t="shared" si="0"/>
        <v>0</v>
      </c>
      <c r="M22" s="3">
        <f t="shared" si="3"/>
        <v>0</v>
      </c>
      <c r="N22" s="3">
        <f t="shared" si="3"/>
        <v>0</v>
      </c>
    </row>
    <row r="23" spans="1:14" x14ac:dyDescent="0.3">
      <c r="A23" s="7">
        <v>6531</v>
      </c>
      <c r="B23" s="3">
        <v>1</v>
      </c>
      <c r="C23" s="3">
        <v>1</v>
      </c>
      <c r="D23" s="10">
        <v>1</v>
      </c>
      <c r="F23" s="3">
        <f t="shared" si="1"/>
        <v>0</v>
      </c>
      <c r="G23" s="3">
        <f t="shared" si="2"/>
        <v>1</v>
      </c>
      <c r="H23" s="3">
        <f t="shared" si="2"/>
        <v>1</v>
      </c>
      <c r="L23" s="3">
        <f t="shared" si="0"/>
        <v>0</v>
      </c>
      <c r="M23" s="3">
        <f t="shared" si="3"/>
        <v>0</v>
      </c>
      <c r="N23" s="3">
        <f t="shared" si="3"/>
        <v>0</v>
      </c>
    </row>
    <row r="24" spans="1:14" x14ac:dyDescent="0.3">
      <c r="A24" s="7">
        <v>5203</v>
      </c>
      <c r="B24" s="3">
        <v>0</v>
      </c>
      <c r="C24" s="3">
        <v>1</v>
      </c>
      <c r="D24" s="10">
        <v>1</v>
      </c>
      <c r="F24" s="3">
        <f t="shared" si="1"/>
        <v>0</v>
      </c>
      <c r="G24" s="3">
        <f t="shared" si="2"/>
        <v>0</v>
      </c>
      <c r="H24" s="3">
        <f t="shared" si="2"/>
        <v>1</v>
      </c>
      <c r="L24" s="3">
        <f t="shared" si="0"/>
        <v>0</v>
      </c>
      <c r="M24" s="3">
        <f t="shared" si="3"/>
        <v>0</v>
      </c>
      <c r="N24" s="3">
        <f t="shared" si="3"/>
        <v>0</v>
      </c>
    </row>
    <row r="25" spans="1:14" x14ac:dyDescent="0.3">
      <c r="A25" s="7">
        <v>5688</v>
      </c>
      <c r="B25" s="3">
        <v>1</v>
      </c>
      <c r="C25" s="3">
        <v>0</v>
      </c>
      <c r="D25" s="10">
        <v>0</v>
      </c>
      <c r="F25" s="3">
        <f t="shared" si="1"/>
        <v>0</v>
      </c>
      <c r="G25" s="3">
        <f t="shared" si="2"/>
        <v>0</v>
      </c>
      <c r="H25" s="3">
        <f t="shared" si="2"/>
        <v>0</v>
      </c>
      <c r="L25" s="3">
        <f t="shared" si="0"/>
        <v>0</v>
      </c>
      <c r="M25" s="3">
        <f t="shared" si="3"/>
        <v>1</v>
      </c>
      <c r="N25" s="3">
        <f t="shared" si="3"/>
        <v>0</v>
      </c>
    </row>
    <row r="26" spans="1:14" x14ac:dyDescent="0.3">
      <c r="A26" s="7">
        <v>1081</v>
      </c>
      <c r="B26" s="3">
        <v>0</v>
      </c>
      <c r="C26" s="3">
        <v>0</v>
      </c>
      <c r="D26" s="10">
        <v>1</v>
      </c>
      <c r="F26" s="3">
        <f t="shared" si="1"/>
        <v>0</v>
      </c>
      <c r="G26" s="3">
        <f t="shared" si="2"/>
        <v>0</v>
      </c>
      <c r="H26" s="3">
        <f t="shared" si="2"/>
        <v>0</v>
      </c>
      <c r="L26" s="3">
        <f t="shared" si="0"/>
        <v>0</v>
      </c>
      <c r="M26" s="3">
        <f t="shared" si="3"/>
        <v>0</v>
      </c>
      <c r="N26" s="3">
        <f t="shared" si="3"/>
        <v>0</v>
      </c>
    </row>
    <row r="27" spans="1:14" x14ac:dyDescent="0.3">
      <c r="A27" s="7">
        <v>2126</v>
      </c>
      <c r="B27" s="3">
        <v>0</v>
      </c>
      <c r="C27" s="3">
        <v>0</v>
      </c>
      <c r="D27" s="10">
        <v>0</v>
      </c>
      <c r="F27" s="3">
        <f t="shared" si="1"/>
        <v>0</v>
      </c>
      <c r="G27" s="3">
        <f t="shared" si="2"/>
        <v>0</v>
      </c>
      <c r="H27" s="3">
        <f t="shared" si="2"/>
        <v>0</v>
      </c>
      <c r="L27" s="3">
        <f t="shared" si="0"/>
        <v>0</v>
      </c>
      <c r="M27" s="3">
        <f t="shared" si="3"/>
        <v>0</v>
      </c>
      <c r="N27" s="3">
        <f t="shared" si="3"/>
        <v>0</v>
      </c>
    </row>
    <row r="28" spans="1:14" x14ac:dyDescent="0.3">
      <c r="A28" s="7">
        <v>2128</v>
      </c>
      <c r="B28" s="3">
        <v>0</v>
      </c>
      <c r="C28" s="3">
        <v>1</v>
      </c>
      <c r="D28" s="10">
        <v>0</v>
      </c>
      <c r="F28" s="3">
        <f t="shared" si="1"/>
        <v>0</v>
      </c>
      <c r="G28" s="3">
        <f t="shared" si="2"/>
        <v>0</v>
      </c>
      <c r="H28" s="3">
        <f t="shared" si="2"/>
        <v>0</v>
      </c>
      <c r="L28" s="3">
        <f t="shared" si="0"/>
        <v>0</v>
      </c>
      <c r="M28" s="3">
        <f t="shared" si="3"/>
        <v>0</v>
      </c>
      <c r="N28" s="3">
        <f t="shared" si="3"/>
        <v>1</v>
      </c>
    </row>
    <row r="29" spans="1:14" x14ac:dyDescent="0.3">
      <c r="A29" s="7">
        <v>1835</v>
      </c>
      <c r="B29" s="3">
        <v>0</v>
      </c>
      <c r="C29" s="3">
        <v>1</v>
      </c>
      <c r="D29" s="10">
        <v>0</v>
      </c>
      <c r="F29" s="3">
        <f t="shared" si="1"/>
        <v>0</v>
      </c>
      <c r="G29" s="3">
        <f t="shared" si="2"/>
        <v>0</v>
      </c>
      <c r="H29" s="3">
        <f t="shared" si="2"/>
        <v>0</v>
      </c>
      <c r="L29" s="3">
        <f t="shared" si="0"/>
        <v>0</v>
      </c>
      <c r="M29" s="3">
        <f t="shared" si="3"/>
        <v>0</v>
      </c>
      <c r="N29" s="3">
        <f t="shared" si="3"/>
        <v>1</v>
      </c>
    </row>
    <row r="30" spans="1:14" x14ac:dyDescent="0.3">
      <c r="A30" s="7">
        <v>5245</v>
      </c>
      <c r="B30" s="3">
        <v>1</v>
      </c>
      <c r="C30" s="3">
        <v>1</v>
      </c>
      <c r="D30" s="10">
        <v>1</v>
      </c>
      <c r="F30" s="3">
        <f t="shared" si="1"/>
        <v>0</v>
      </c>
      <c r="G30" s="3">
        <f t="shared" si="2"/>
        <v>1</v>
      </c>
      <c r="H30" s="3">
        <f t="shared" si="2"/>
        <v>1</v>
      </c>
      <c r="L30" s="3">
        <f t="shared" si="0"/>
        <v>0</v>
      </c>
      <c r="M30" s="3">
        <f t="shared" si="3"/>
        <v>0</v>
      </c>
      <c r="N30" s="3">
        <f t="shared" si="3"/>
        <v>0</v>
      </c>
    </row>
    <row r="31" spans="1:14" ht="15" thickBot="1" x14ac:dyDescent="0.35">
      <c r="A31" s="8">
        <v>5146</v>
      </c>
      <c r="B31" s="9">
        <v>1</v>
      </c>
      <c r="C31" s="9">
        <v>1</v>
      </c>
      <c r="D31" s="11">
        <v>1</v>
      </c>
      <c r="F31" s="3">
        <f t="shared" si="1"/>
        <v>0</v>
      </c>
      <c r="G31" s="3">
        <f t="shared" si="2"/>
        <v>1</v>
      </c>
      <c r="H31" s="3">
        <f t="shared" si="2"/>
        <v>1</v>
      </c>
      <c r="L31" s="3">
        <f t="shared" si="0"/>
        <v>0</v>
      </c>
      <c r="M31" s="3">
        <f t="shared" si="3"/>
        <v>0</v>
      </c>
      <c r="N31" s="3">
        <f t="shared" si="3"/>
        <v>0</v>
      </c>
    </row>
    <row r="32" spans="1:14" x14ac:dyDescent="0.3">
      <c r="C32" s="12" t="s">
        <v>21</v>
      </c>
      <c r="D32" s="2">
        <f>COUNTIF(D$2:D$31,1)</f>
        <v>15</v>
      </c>
    </row>
    <row r="33" spans="3:14" x14ac:dyDescent="0.3">
      <c r="C33" s="12" t="s">
        <v>22</v>
      </c>
      <c r="D33" s="2">
        <f>COUNTIF(D$2:D$31,0)</f>
        <v>15</v>
      </c>
      <c r="E33" s="12" t="s">
        <v>8</v>
      </c>
      <c r="F33" s="2">
        <f>SUM(F2:F31)</f>
        <v>6</v>
      </c>
      <c r="G33" s="2">
        <f>SUM(G2:G31)</f>
        <v>9</v>
      </c>
      <c r="H33" s="2">
        <f>SUM(H2:H31)</f>
        <v>12</v>
      </c>
      <c r="K33" s="12" t="s">
        <v>8</v>
      </c>
      <c r="L33" s="2">
        <f>SUM(L2:L31)</f>
        <v>4</v>
      </c>
      <c r="M33" s="2">
        <f>SUM(M2:M31)</f>
        <v>2</v>
      </c>
      <c r="N33" s="2">
        <f>SUM(N2:N31)</f>
        <v>4</v>
      </c>
    </row>
    <row r="34" spans="3:14" x14ac:dyDescent="0.3">
      <c r="C34" s="12" t="s">
        <v>8</v>
      </c>
      <c r="D34" s="20">
        <f>SUM(D32:D33)</f>
        <v>30</v>
      </c>
    </row>
    <row r="36" spans="3:14" x14ac:dyDescent="0.3">
      <c r="D36" s="12"/>
      <c r="E36" s="2"/>
      <c r="J36" s="12"/>
      <c r="K36" s="2"/>
    </row>
    <row r="37" spans="3:14" x14ac:dyDescent="0.3">
      <c r="D37" s="12"/>
      <c r="E37" s="2"/>
      <c r="G37"/>
      <c r="H37"/>
      <c r="I37"/>
      <c r="J37" s="12"/>
      <c r="K37" s="2"/>
      <c r="M37"/>
      <c r="N37"/>
    </row>
    <row r="38" spans="3:14" x14ac:dyDescent="0.3">
      <c r="D38" s="12"/>
      <c r="E38" s="2"/>
      <c r="G38"/>
      <c r="H38"/>
      <c r="I38"/>
      <c r="J38" s="12"/>
      <c r="K38" s="2"/>
      <c r="M38"/>
      <c r="N38"/>
    </row>
    <row r="39" spans="3:14" x14ac:dyDescent="0.3">
      <c r="D39" s="24"/>
      <c r="H39"/>
      <c r="I39"/>
      <c r="J39" s="24"/>
      <c r="N39"/>
    </row>
    <row r="40" spans="3:14" x14ac:dyDescent="0.3">
      <c r="D40" s="12"/>
      <c r="H40"/>
      <c r="I40"/>
      <c r="J40"/>
      <c r="N40"/>
    </row>
    <row r="41" spans="3:14" x14ac:dyDescent="0.3">
      <c r="D41" s="24"/>
      <c r="H41"/>
      <c r="I41"/>
      <c r="J41"/>
      <c r="N41"/>
    </row>
    <row r="42" spans="3:14" x14ac:dyDescent="0.3">
      <c r="D42" s="12"/>
      <c r="E42" s="22"/>
      <c r="H42"/>
      <c r="I42"/>
      <c r="J42"/>
      <c r="N42"/>
    </row>
    <row r="43" spans="3:14" x14ac:dyDescent="0.3">
      <c r="D43" s="12"/>
      <c r="E43" s="22"/>
      <c r="I43" s="22"/>
      <c r="J43" s="21"/>
      <c r="N43"/>
    </row>
    <row r="44" spans="3:14" x14ac:dyDescent="0.3">
      <c r="I44" s="22"/>
      <c r="J44" s="21"/>
      <c r="N44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03D1-29D2-4040-90B3-A24C19E4EC4F}">
  <dimension ref="A1:N44"/>
  <sheetViews>
    <sheetView zoomScale="70" zoomScaleNormal="70" workbookViewId="0"/>
  </sheetViews>
  <sheetFormatPr baseColWidth="10" defaultRowHeight="14.4" x14ac:dyDescent="0.3"/>
  <cols>
    <col min="1" max="1" width="23.88671875" style="2" customWidth="1"/>
    <col min="2" max="2" width="21.21875" style="2" customWidth="1"/>
    <col min="3" max="3" width="19.33203125" style="2" bestFit="1" customWidth="1"/>
    <col min="4" max="4" width="14.5546875" style="2" bestFit="1" customWidth="1"/>
    <col min="6" max="6" width="15.88671875" style="2" customWidth="1"/>
    <col min="7" max="7" width="17.33203125" style="2" customWidth="1"/>
    <col min="8" max="8" width="15.88671875" style="2" customWidth="1"/>
    <col min="9" max="9" width="6" style="2" customWidth="1"/>
    <col min="10" max="10" width="14.5546875" style="2" bestFit="1" customWidth="1"/>
    <col min="12" max="12" width="15.88671875" style="2" customWidth="1"/>
    <col min="13" max="13" width="20.33203125" style="2" customWidth="1"/>
    <col min="14" max="14" width="15.88671875" style="2" customWidth="1"/>
    <col min="18" max="18" width="15.5546875" bestFit="1" customWidth="1"/>
  </cols>
  <sheetData>
    <row r="1" spans="1:14" s="1" customFormat="1" ht="90.6" customHeight="1" x14ac:dyDescent="0.3">
      <c r="A1" s="4" t="s">
        <v>7</v>
      </c>
      <c r="B1" s="5" t="s">
        <v>6</v>
      </c>
      <c r="C1" s="5" t="s">
        <v>4</v>
      </c>
      <c r="D1" s="6" t="s">
        <v>5</v>
      </c>
      <c r="F1" s="25" t="s">
        <v>23</v>
      </c>
      <c r="G1" s="25" t="s">
        <v>24</v>
      </c>
      <c r="H1" s="25" t="s">
        <v>25</v>
      </c>
      <c r="I1" s="23"/>
      <c r="J1" s="13"/>
      <c r="L1" s="25" t="s">
        <v>26</v>
      </c>
      <c r="M1" s="25" t="s">
        <v>27</v>
      </c>
      <c r="N1" s="25" t="s">
        <v>28</v>
      </c>
    </row>
    <row r="2" spans="1:14" x14ac:dyDescent="0.3">
      <c r="A2" s="7">
        <v>1834</v>
      </c>
      <c r="B2" s="3">
        <v>0</v>
      </c>
      <c r="C2" s="3">
        <v>0</v>
      </c>
      <c r="D2" s="10">
        <v>0</v>
      </c>
      <c r="F2" s="3">
        <f>IF(AND($D2=1,AND(A2&gt;2999,A2&lt;=5001)),1,0)</f>
        <v>0</v>
      </c>
      <c r="G2" s="3">
        <f>IF(AND($D2=1,B2=1),1,0)</f>
        <v>0</v>
      </c>
      <c r="H2" s="3">
        <f>IF(AND($D2=1,C2=1),1,0)</f>
        <v>0</v>
      </c>
      <c r="L2" s="3">
        <f t="shared" ref="L2:L31" si="0">IF(AND($D2=0,AND(A2&gt;2999,A2&lt;=5001)),1,0)</f>
        <v>0</v>
      </c>
      <c r="M2" s="3">
        <f>IF(AND($D2=0,B2=1),1,0)</f>
        <v>0</v>
      </c>
      <c r="N2" s="3">
        <f>IF(AND($D2=0,C2=1),1,0)</f>
        <v>0</v>
      </c>
    </row>
    <row r="3" spans="1:14" x14ac:dyDescent="0.3">
      <c r="A3" s="7">
        <v>379</v>
      </c>
      <c r="B3" s="3">
        <v>0</v>
      </c>
      <c r="C3" s="3">
        <v>0</v>
      </c>
      <c r="D3" s="10">
        <v>0</v>
      </c>
      <c r="F3" s="3">
        <f t="shared" ref="F3:F31" si="1">IF(AND($D3=1,AND(A3&gt;2999,A3&lt;=5001)),1,0)</f>
        <v>0</v>
      </c>
      <c r="G3" s="3">
        <f t="shared" ref="G3:H31" si="2">IF(AND($D3=1,B3=1),1,0)</f>
        <v>0</v>
      </c>
      <c r="H3" s="3">
        <f t="shared" si="2"/>
        <v>0</v>
      </c>
      <c r="L3" s="3">
        <f t="shared" si="0"/>
        <v>0</v>
      </c>
      <c r="M3" s="3">
        <f t="shared" ref="M3:N31" si="3">IF(AND($D3=0,B3=1),1,0)</f>
        <v>0</v>
      </c>
      <c r="N3" s="3">
        <f t="shared" si="3"/>
        <v>0</v>
      </c>
    </row>
    <row r="4" spans="1:14" x14ac:dyDescent="0.3">
      <c r="A4" s="7">
        <v>3156</v>
      </c>
      <c r="B4" s="3">
        <v>0</v>
      </c>
      <c r="C4" s="3">
        <v>0</v>
      </c>
      <c r="D4" s="10">
        <v>0</v>
      </c>
      <c r="F4" s="3">
        <f t="shared" si="1"/>
        <v>0</v>
      </c>
      <c r="G4" s="3">
        <f t="shared" si="2"/>
        <v>0</v>
      </c>
      <c r="H4" s="3">
        <f t="shared" si="2"/>
        <v>0</v>
      </c>
      <c r="L4" s="3">
        <f t="shared" si="0"/>
        <v>1</v>
      </c>
      <c r="M4" s="3">
        <f t="shared" si="3"/>
        <v>0</v>
      </c>
      <c r="N4" s="3">
        <f t="shared" si="3"/>
        <v>0</v>
      </c>
    </row>
    <row r="5" spans="1:14" x14ac:dyDescent="0.3">
      <c r="A5" s="7">
        <v>981</v>
      </c>
      <c r="B5" s="3">
        <v>1</v>
      </c>
      <c r="C5" s="3">
        <v>0</v>
      </c>
      <c r="D5" s="10">
        <v>0</v>
      </c>
      <c r="F5" s="3">
        <f t="shared" si="1"/>
        <v>0</v>
      </c>
      <c r="G5" s="3">
        <f t="shared" si="2"/>
        <v>0</v>
      </c>
      <c r="H5" s="3">
        <f t="shared" si="2"/>
        <v>0</v>
      </c>
      <c r="L5" s="3">
        <f t="shared" si="0"/>
        <v>0</v>
      </c>
      <c r="M5" s="3">
        <f t="shared" si="3"/>
        <v>1</v>
      </c>
      <c r="N5" s="3">
        <f t="shared" si="3"/>
        <v>0</v>
      </c>
    </row>
    <row r="6" spans="1:14" x14ac:dyDescent="0.3">
      <c r="A6" s="7">
        <v>5872</v>
      </c>
      <c r="B6" s="3">
        <v>1</v>
      </c>
      <c r="C6" s="3">
        <v>1</v>
      </c>
      <c r="D6" s="10">
        <v>1</v>
      </c>
      <c r="F6" s="3">
        <f t="shared" si="1"/>
        <v>0</v>
      </c>
      <c r="G6" s="3">
        <f t="shared" si="2"/>
        <v>1</v>
      </c>
      <c r="H6" s="3">
        <f t="shared" si="2"/>
        <v>1</v>
      </c>
      <c r="L6" s="3">
        <f t="shared" si="0"/>
        <v>0</v>
      </c>
      <c r="M6" s="3">
        <f t="shared" si="3"/>
        <v>0</v>
      </c>
      <c r="N6" s="3">
        <f t="shared" si="3"/>
        <v>0</v>
      </c>
    </row>
    <row r="7" spans="1:14" x14ac:dyDescent="0.3">
      <c r="A7" s="7">
        <v>3077</v>
      </c>
      <c r="B7" s="3">
        <v>0</v>
      </c>
      <c r="C7" s="3">
        <v>1</v>
      </c>
      <c r="D7" s="10">
        <v>1</v>
      </c>
      <c r="F7" s="3">
        <f t="shared" si="1"/>
        <v>1</v>
      </c>
      <c r="G7" s="3">
        <f t="shared" si="2"/>
        <v>0</v>
      </c>
      <c r="H7" s="3">
        <f t="shared" si="2"/>
        <v>1</v>
      </c>
      <c r="L7" s="3">
        <f t="shared" si="0"/>
        <v>0</v>
      </c>
      <c r="M7" s="3">
        <f t="shared" si="3"/>
        <v>0</v>
      </c>
      <c r="N7" s="3">
        <f t="shared" si="3"/>
        <v>0</v>
      </c>
    </row>
    <row r="8" spans="1:14" x14ac:dyDescent="0.3">
      <c r="A8" s="7">
        <v>827</v>
      </c>
      <c r="B8" s="3">
        <v>0</v>
      </c>
      <c r="C8" s="3">
        <v>0</v>
      </c>
      <c r="D8" s="10">
        <v>0</v>
      </c>
      <c r="F8" s="3">
        <f t="shared" si="1"/>
        <v>0</v>
      </c>
      <c r="G8" s="3">
        <f t="shared" si="2"/>
        <v>0</v>
      </c>
      <c r="H8" s="3">
        <f t="shared" si="2"/>
        <v>0</v>
      </c>
      <c r="L8" s="3">
        <f t="shared" si="0"/>
        <v>0</v>
      </c>
      <c r="M8" s="3">
        <f t="shared" si="3"/>
        <v>0</v>
      </c>
      <c r="N8" s="3">
        <f t="shared" si="3"/>
        <v>0</v>
      </c>
    </row>
    <row r="9" spans="1:14" x14ac:dyDescent="0.3">
      <c r="A9" s="7">
        <v>3524</v>
      </c>
      <c r="B9" s="3">
        <v>0</v>
      </c>
      <c r="C9" s="3">
        <v>1</v>
      </c>
      <c r="D9" s="10">
        <v>1</v>
      </c>
      <c r="F9" s="3">
        <f t="shared" si="1"/>
        <v>1</v>
      </c>
      <c r="G9" s="3">
        <f t="shared" si="2"/>
        <v>0</v>
      </c>
      <c r="H9" s="3">
        <f t="shared" si="2"/>
        <v>1</v>
      </c>
      <c r="L9" s="3">
        <f t="shared" si="0"/>
        <v>0</v>
      </c>
      <c r="M9" s="3">
        <f t="shared" si="3"/>
        <v>0</v>
      </c>
      <c r="N9" s="3">
        <f t="shared" si="3"/>
        <v>0</v>
      </c>
    </row>
    <row r="10" spans="1:14" x14ac:dyDescent="0.3">
      <c r="A10" s="7">
        <v>3269</v>
      </c>
      <c r="B10" s="3">
        <v>0</v>
      </c>
      <c r="C10" s="3">
        <v>0</v>
      </c>
      <c r="D10" s="10">
        <v>0</v>
      </c>
      <c r="F10" s="3">
        <f t="shared" si="1"/>
        <v>0</v>
      </c>
      <c r="G10" s="3">
        <f t="shared" si="2"/>
        <v>0</v>
      </c>
      <c r="H10" s="3">
        <f t="shared" si="2"/>
        <v>0</v>
      </c>
      <c r="L10" s="3">
        <f t="shared" si="0"/>
        <v>1</v>
      </c>
      <c r="M10" s="3">
        <f t="shared" si="3"/>
        <v>0</v>
      </c>
      <c r="N10" s="3">
        <f t="shared" si="3"/>
        <v>0</v>
      </c>
    </row>
    <row r="11" spans="1:14" x14ac:dyDescent="0.3">
      <c r="A11" s="7">
        <v>3497</v>
      </c>
      <c r="B11" s="3">
        <v>0</v>
      </c>
      <c r="C11" s="3">
        <v>0</v>
      </c>
      <c r="D11" s="10">
        <v>0</v>
      </c>
      <c r="F11" s="3">
        <f t="shared" si="1"/>
        <v>0</v>
      </c>
      <c r="G11" s="3">
        <f t="shared" si="2"/>
        <v>0</v>
      </c>
      <c r="H11" s="3">
        <f t="shared" si="2"/>
        <v>0</v>
      </c>
      <c r="L11" s="3">
        <f t="shared" si="0"/>
        <v>1</v>
      </c>
      <c r="M11" s="3">
        <f t="shared" si="3"/>
        <v>0</v>
      </c>
      <c r="N11" s="3">
        <f t="shared" si="3"/>
        <v>0</v>
      </c>
    </row>
    <row r="12" spans="1:14" x14ac:dyDescent="0.3">
      <c r="A12" s="7">
        <v>4965</v>
      </c>
      <c r="B12" s="3">
        <v>1</v>
      </c>
      <c r="C12" s="3">
        <v>0</v>
      </c>
      <c r="D12" s="10">
        <v>1</v>
      </c>
      <c r="F12" s="3">
        <f t="shared" si="1"/>
        <v>1</v>
      </c>
      <c r="G12" s="3">
        <f t="shared" si="2"/>
        <v>1</v>
      </c>
      <c r="H12" s="3">
        <f t="shared" si="2"/>
        <v>0</v>
      </c>
      <c r="L12" s="3">
        <f t="shared" si="0"/>
        <v>0</v>
      </c>
      <c r="M12" s="3">
        <f t="shared" si="3"/>
        <v>0</v>
      </c>
      <c r="N12" s="3">
        <f t="shared" si="3"/>
        <v>0</v>
      </c>
    </row>
    <row r="13" spans="1:14" x14ac:dyDescent="0.3">
      <c r="A13" s="7">
        <v>6178</v>
      </c>
      <c r="B13" s="3">
        <v>1</v>
      </c>
      <c r="C13" s="3">
        <v>0</v>
      </c>
      <c r="D13" s="10">
        <v>1</v>
      </c>
      <c r="F13" s="3">
        <f t="shared" si="1"/>
        <v>0</v>
      </c>
      <c r="G13" s="3">
        <f t="shared" si="2"/>
        <v>1</v>
      </c>
      <c r="H13" s="3">
        <f t="shared" si="2"/>
        <v>0</v>
      </c>
      <c r="L13" s="3">
        <f t="shared" si="0"/>
        <v>0</v>
      </c>
      <c r="M13" s="3">
        <f t="shared" si="3"/>
        <v>0</v>
      </c>
      <c r="N13" s="3">
        <f t="shared" si="3"/>
        <v>0</v>
      </c>
    </row>
    <row r="14" spans="1:14" x14ac:dyDescent="0.3">
      <c r="A14" s="7">
        <v>3381</v>
      </c>
      <c r="B14" s="3">
        <v>0</v>
      </c>
      <c r="C14" s="3">
        <v>1</v>
      </c>
      <c r="D14" s="10">
        <v>1</v>
      </c>
      <c r="F14" s="3">
        <f t="shared" si="1"/>
        <v>1</v>
      </c>
      <c r="G14" s="3">
        <f t="shared" si="2"/>
        <v>0</v>
      </c>
      <c r="H14" s="3">
        <f t="shared" si="2"/>
        <v>1</v>
      </c>
      <c r="L14" s="3">
        <f t="shared" si="0"/>
        <v>0</v>
      </c>
      <c r="M14" s="3">
        <f t="shared" si="3"/>
        <v>0</v>
      </c>
      <c r="N14" s="3">
        <f t="shared" si="3"/>
        <v>0</v>
      </c>
    </row>
    <row r="15" spans="1:14" x14ac:dyDescent="0.3">
      <c r="A15" s="7">
        <v>2671</v>
      </c>
      <c r="B15" s="3">
        <v>1</v>
      </c>
      <c r="C15" s="3">
        <v>1</v>
      </c>
      <c r="D15" s="10">
        <v>1</v>
      </c>
      <c r="F15" s="3">
        <f t="shared" si="1"/>
        <v>0</v>
      </c>
      <c r="G15" s="3">
        <f t="shared" si="2"/>
        <v>1</v>
      </c>
      <c r="H15" s="3">
        <f t="shared" si="2"/>
        <v>1</v>
      </c>
      <c r="L15" s="3">
        <f t="shared" si="0"/>
        <v>0</v>
      </c>
      <c r="M15" s="3">
        <f t="shared" si="3"/>
        <v>0</v>
      </c>
      <c r="N15" s="3">
        <f t="shared" si="3"/>
        <v>0</v>
      </c>
    </row>
    <row r="16" spans="1:14" x14ac:dyDescent="0.3">
      <c r="A16" s="7">
        <v>3681</v>
      </c>
      <c r="B16" s="3">
        <v>0</v>
      </c>
      <c r="C16" s="3">
        <v>0</v>
      </c>
      <c r="D16" s="10">
        <v>0</v>
      </c>
      <c r="F16" s="3">
        <f t="shared" si="1"/>
        <v>0</v>
      </c>
      <c r="G16" s="3">
        <f t="shared" si="2"/>
        <v>0</v>
      </c>
      <c r="H16" s="3">
        <f t="shared" si="2"/>
        <v>0</v>
      </c>
      <c r="L16" s="3">
        <f t="shared" si="0"/>
        <v>1</v>
      </c>
      <c r="M16" s="3">
        <f t="shared" si="3"/>
        <v>0</v>
      </c>
      <c r="N16" s="3">
        <f t="shared" si="3"/>
        <v>0</v>
      </c>
    </row>
    <row r="17" spans="1:14" x14ac:dyDescent="0.3">
      <c r="A17" s="7">
        <v>4118</v>
      </c>
      <c r="B17" s="3">
        <v>0</v>
      </c>
      <c r="C17" s="3">
        <v>1</v>
      </c>
      <c r="D17" s="10">
        <v>1</v>
      </c>
      <c r="F17" s="3">
        <f t="shared" si="1"/>
        <v>1</v>
      </c>
      <c r="G17" s="3">
        <f t="shared" si="2"/>
        <v>0</v>
      </c>
      <c r="H17" s="3">
        <f t="shared" si="2"/>
        <v>1</v>
      </c>
      <c r="L17" s="3">
        <f t="shared" si="0"/>
        <v>0</v>
      </c>
      <c r="M17" s="3">
        <f t="shared" si="3"/>
        <v>0</v>
      </c>
      <c r="N17" s="3">
        <f t="shared" si="3"/>
        <v>0</v>
      </c>
    </row>
    <row r="18" spans="1:14" x14ac:dyDescent="0.3">
      <c r="A18" s="7">
        <v>265</v>
      </c>
      <c r="B18" s="3">
        <v>0</v>
      </c>
      <c r="C18" s="3">
        <v>1</v>
      </c>
      <c r="D18" s="10">
        <v>0</v>
      </c>
      <c r="F18" s="3">
        <f t="shared" si="1"/>
        <v>0</v>
      </c>
      <c r="G18" s="3">
        <f t="shared" si="2"/>
        <v>0</v>
      </c>
      <c r="H18" s="3">
        <f t="shared" si="2"/>
        <v>0</v>
      </c>
      <c r="L18" s="3">
        <f t="shared" si="0"/>
        <v>0</v>
      </c>
      <c r="M18" s="3">
        <f t="shared" si="3"/>
        <v>0</v>
      </c>
      <c r="N18" s="3">
        <f t="shared" si="3"/>
        <v>1</v>
      </c>
    </row>
    <row r="19" spans="1:14" x14ac:dyDescent="0.3">
      <c r="A19" s="7">
        <v>584</v>
      </c>
      <c r="B19" s="3">
        <v>0</v>
      </c>
      <c r="C19" s="3">
        <v>1</v>
      </c>
      <c r="D19" s="10">
        <v>0</v>
      </c>
      <c r="F19" s="3">
        <f t="shared" si="1"/>
        <v>0</v>
      </c>
      <c r="G19" s="3">
        <f t="shared" si="2"/>
        <v>0</v>
      </c>
      <c r="H19" s="3">
        <f t="shared" si="2"/>
        <v>0</v>
      </c>
      <c r="L19" s="3">
        <f t="shared" si="0"/>
        <v>0</v>
      </c>
      <c r="M19" s="3">
        <f t="shared" si="3"/>
        <v>0</v>
      </c>
      <c r="N19" s="3">
        <f t="shared" si="3"/>
        <v>1</v>
      </c>
    </row>
    <row r="20" spans="1:14" x14ac:dyDescent="0.3">
      <c r="A20" s="7">
        <v>4932</v>
      </c>
      <c r="B20" s="3">
        <v>1</v>
      </c>
      <c r="C20" s="3">
        <v>1</v>
      </c>
      <c r="D20" s="10">
        <v>1</v>
      </c>
      <c r="F20" s="3">
        <f t="shared" si="1"/>
        <v>1</v>
      </c>
      <c r="G20" s="3">
        <f t="shared" si="2"/>
        <v>1</v>
      </c>
      <c r="H20" s="3">
        <f t="shared" si="2"/>
        <v>1</v>
      </c>
      <c r="L20" s="3">
        <f t="shared" si="0"/>
        <v>0</v>
      </c>
      <c r="M20" s="3">
        <f t="shared" si="3"/>
        <v>0</v>
      </c>
      <c r="N20" s="3">
        <f t="shared" si="3"/>
        <v>0</v>
      </c>
    </row>
    <row r="21" spans="1:14" x14ac:dyDescent="0.3">
      <c r="A21" s="7">
        <v>1734</v>
      </c>
      <c r="B21" s="3">
        <v>0</v>
      </c>
      <c r="C21" s="3">
        <v>0</v>
      </c>
      <c r="D21" s="10">
        <v>0</v>
      </c>
      <c r="F21" s="3">
        <f t="shared" si="1"/>
        <v>0</v>
      </c>
      <c r="G21" s="3">
        <f t="shared" si="2"/>
        <v>0</v>
      </c>
      <c r="H21" s="3">
        <f t="shared" si="2"/>
        <v>0</v>
      </c>
      <c r="L21" s="3">
        <f t="shared" si="0"/>
        <v>0</v>
      </c>
      <c r="M21" s="3">
        <f t="shared" si="3"/>
        <v>0</v>
      </c>
      <c r="N21" s="3">
        <f t="shared" si="3"/>
        <v>0</v>
      </c>
    </row>
    <row r="22" spans="1:14" x14ac:dyDescent="0.3">
      <c r="A22" s="7">
        <v>5250</v>
      </c>
      <c r="B22" s="3">
        <v>1</v>
      </c>
      <c r="C22" s="3">
        <v>1</v>
      </c>
      <c r="D22" s="10">
        <v>1</v>
      </c>
      <c r="F22" s="3">
        <f t="shared" si="1"/>
        <v>0</v>
      </c>
      <c r="G22" s="3">
        <f t="shared" si="2"/>
        <v>1</v>
      </c>
      <c r="H22" s="3">
        <f t="shared" si="2"/>
        <v>1</v>
      </c>
      <c r="L22" s="3">
        <f t="shared" si="0"/>
        <v>0</v>
      </c>
      <c r="M22" s="3">
        <f t="shared" si="3"/>
        <v>0</v>
      </c>
      <c r="N22" s="3">
        <f t="shared" si="3"/>
        <v>0</v>
      </c>
    </row>
    <row r="23" spans="1:14" x14ac:dyDescent="0.3">
      <c r="A23" s="7">
        <v>6531</v>
      </c>
      <c r="B23" s="3">
        <v>1</v>
      </c>
      <c r="C23" s="3">
        <v>1</v>
      </c>
      <c r="D23" s="10">
        <v>1</v>
      </c>
      <c r="F23" s="3">
        <f t="shared" si="1"/>
        <v>0</v>
      </c>
      <c r="G23" s="3">
        <f t="shared" si="2"/>
        <v>1</v>
      </c>
      <c r="H23" s="3">
        <f t="shared" si="2"/>
        <v>1</v>
      </c>
      <c r="L23" s="3">
        <f t="shared" si="0"/>
        <v>0</v>
      </c>
      <c r="M23" s="3">
        <f t="shared" si="3"/>
        <v>0</v>
      </c>
      <c r="N23" s="3">
        <f t="shared" si="3"/>
        <v>0</v>
      </c>
    </row>
    <row r="24" spans="1:14" x14ac:dyDescent="0.3">
      <c r="A24" s="7">
        <v>5203</v>
      </c>
      <c r="B24" s="3">
        <v>0</v>
      </c>
      <c r="C24" s="3">
        <v>1</v>
      </c>
      <c r="D24" s="10">
        <v>1</v>
      </c>
      <c r="F24" s="3">
        <f t="shared" si="1"/>
        <v>0</v>
      </c>
      <c r="G24" s="3">
        <f t="shared" si="2"/>
        <v>0</v>
      </c>
      <c r="H24" s="3">
        <f t="shared" si="2"/>
        <v>1</v>
      </c>
      <c r="L24" s="3">
        <f t="shared" si="0"/>
        <v>0</v>
      </c>
      <c r="M24" s="3">
        <f t="shared" si="3"/>
        <v>0</v>
      </c>
      <c r="N24" s="3">
        <f t="shared" si="3"/>
        <v>0</v>
      </c>
    </row>
    <row r="25" spans="1:14" x14ac:dyDescent="0.3">
      <c r="A25" s="7">
        <v>5688</v>
      </c>
      <c r="B25" s="3">
        <v>1</v>
      </c>
      <c r="C25" s="3">
        <v>0</v>
      </c>
      <c r="D25" s="10">
        <v>0</v>
      </c>
      <c r="F25" s="3">
        <f t="shared" si="1"/>
        <v>0</v>
      </c>
      <c r="G25" s="3">
        <f t="shared" si="2"/>
        <v>0</v>
      </c>
      <c r="H25" s="3">
        <f t="shared" si="2"/>
        <v>0</v>
      </c>
      <c r="L25" s="3">
        <f t="shared" si="0"/>
        <v>0</v>
      </c>
      <c r="M25" s="3">
        <f t="shared" si="3"/>
        <v>1</v>
      </c>
      <c r="N25" s="3">
        <f t="shared" si="3"/>
        <v>0</v>
      </c>
    </row>
    <row r="26" spans="1:14" x14ac:dyDescent="0.3">
      <c r="A26" s="7">
        <v>1081</v>
      </c>
      <c r="B26" s="3">
        <v>0</v>
      </c>
      <c r="C26" s="3">
        <v>0</v>
      </c>
      <c r="D26" s="10">
        <v>1</v>
      </c>
      <c r="F26" s="3">
        <f t="shared" si="1"/>
        <v>0</v>
      </c>
      <c r="G26" s="3">
        <f t="shared" si="2"/>
        <v>0</v>
      </c>
      <c r="H26" s="3">
        <f t="shared" si="2"/>
        <v>0</v>
      </c>
      <c r="L26" s="3">
        <f t="shared" si="0"/>
        <v>0</v>
      </c>
      <c r="M26" s="3">
        <f t="shared" si="3"/>
        <v>0</v>
      </c>
      <c r="N26" s="3">
        <f t="shared" si="3"/>
        <v>0</v>
      </c>
    </row>
    <row r="27" spans="1:14" x14ac:dyDescent="0.3">
      <c r="A27" s="7">
        <v>2126</v>
      </c>
      <c r="B27" s="3">
        <v>0</v>
      </c>
      <c r="C27" s="3">
        <v>0</v>
      </c>
      <c r="D27" s="10">
        <v>0</v>
      </c>
      <c r="F27" s="3">
        <f t="shared" si="1"/>
        <v>0</v>
      </c>
      <c r="G27" s="3">
        <f t="shared" si="2"/>
        <v>0</v>
      </c>
      <c r="H27" s="3">
        <f t="shared" si="2"/>
        <v>0</v>
      </c>
      <c r="L27" s="3">
        <f t="shared" si="0"/>
        <v>0</v>
      </c>
      <c r="M27" s="3">
        <f t="shared" si="3"/>
        <v>0</v>
      </c>
      <c r="N27" s="3">
        <f t="shared" si="3"/>
        <v>0</v>
      </c>
    </row>
    <row r="28" spans="1:14" x14ac:dyDescent="0.3">
      <c r="A28" s="7">
        <v>2128</v>
      </c>
      <c r="B28" s="3">
        <v>0</v>
      </c>
      <c r="C28" s="3">
        <v>1</v>
      </c>
      <c r="D28" s="10">
        <v>0</v>
      </c>
      <c r="F28" s="3">
        <f t="shared" si="1"/>
        <v>0</v>
      </c>
      <c r="G28" s="3">
        <f t="shared" si="2"/>
        <v>0</v>
      </c>
      <c r="H28" s="3">
        <f t="shared" si="2"/>
        <v>0</v>
      </c>
      <c r="L28" s="3">
        <f t="shared" si="0"/>
        <v>0</v>
      </c>
      <c r="M28" s="3">
        <f t="shared" si="3"/>
        <v>0</v>
      </c>
      <c r="N28" s="3">
        <f t="shared" si="3"/>
        <v>1</v>
      </c>
    </row>
    <row r="29" spans="1:14" x14ac:dyDescent="0.3">
      <c r="A29" s="7">
        <v>1835</v>
      </c>
      <c r="B29" s="3">
        <v>0</v>
      </c>
      <c r="C29" s="3">
        <v>1</v>
      </c>
      <c r="D29" s="10">
        <v>0</v>
      </c>
      <c r="F29" s="3">
        <f t="shared" si="1"/>
        <v>0</v>
      </c>
      <c r="G29" s="3">
        <f t="shared" si="2"/>
        <v>0</v>
      </c>
      <c r="H29" s="3">
        <f t="shared" si="2"/>
        <v>0</v>
      </c>
      <c r="L29" s="3">
        <f t="shared" si="0"/>
        <v>0</v>
      </c>
      <c r="M29" s="3">
        <f t="shared" si="3"/>
        <v>0</v>
      </c>
      <c r="N29" s="3">
        <f t="shared" si="3"/>
        <v>1</v>
      </c>
    </row>
    <row r="30" spans="1:14" x14ac:dyDescent="0.3">
      <c r="A30" s="7">
        <v>5245</v>
      </c>
      <c r="B30" s="3">
        <v>1</v>
      </c>
      <c r="C30" s="3">
        <v>1</v>
      </c>
      <c r="D30" s="10">
        <v>1</v>
      </c>
      <c r="F30" s="3">
        <f t="shared" si="1"/>
        <v>0</v>
      </c>
      <c r="G30" s="3">
        <f t="shared" si="2"/>
        <v>1</v>
      </c>
      <c r="H30" s="3">
        <f t="shared" si="2"/>
        <v>1</v>
      </c>
      <c r="L30" s="3">
        <f t="shared" si="0"/>
        <v>0</v>
      </c>
      <c r="M30" s="3">
        <f t="shared" si="3"/>
        <v>0</v>
      </c>
      <c r="N30" s="3">
        <f t="shared" si="3"/>
        <v>0</v>
      </c>
    </row>
    <row r="31" spans="1:14" ht="15" thickBot="1" x14ac:dyDescent="0.35">
      <c r="A31" s="8">
        <v>5146</v>
      </c>
      <c r="B31" s="9">
        <v>1</v>
      </c>
      <c r="C31" s="9">
        <v>1</v>
      </c>
      <c r="D31" s="11">
        <v>1</v>
      </c>
      <c r="F31" s="3">
        <f t="shared" si="1"/>
        <v>0</v>
      </c>
      <c r="G31" s="3">
        <f t="shared" si="2"/>
        <v>1</v>
      </c>
      <c r="H31" s="3">
        <f t="shared" si="2"/>
        <v>1</v>
      </c>
      <c r="L31" s="3">
        <f t="shared" si="0"/>
        <v>0</v>
      </c>
      <c r="M31" s="3">
        <f t="shared" si="3"/>
        <v>0</v>
      </c>
      <c r="N31" s="3">
        <f t="shared" si="3"/>
        <v>0</v>
      </c>
    </row>
    <row r="32" spans="1:14" x14ac:dyDescent="0.3">
      <c r="C32" s="12" t="s">
        <v>21</v>
      </c>
      <c r="D32" s="2">
        <f>COUNTIF(D$2:D$31,1)</f>
        <v>15</v>
      </c>
    </row>
    <row r="33" spans="3:14" x14ac:dyDescent="0.3">
      <c r="C33" s="12" t="s">
        <v>22</v>
      </c>
      <c r="D33" s="2">
        <f>COUNTIF(D$2:D$31,0)</f>
        <v>15</v>
      </c>
      <c r="E33" s="12" t="s">
        <v>8</v>
      </c>
      <c r="F33" s="2">
        <f>SUM(F2:F31)</f>
        <v>6</v>
      </c>
      <c r="G33" s="2">
        <f>SUM(G2:G31)</f>
        <v>9</v>
      </c>
      <c r="H33" s="2">
        <f>SUM(H2:H31)</f>
        <v>12</v>
      </c>
      <c r="K33" s="12" t="s">
        <v>8</v>
      </c>
      <c r="L33" s="2">
        <f>SUM(L2:L31)</f>
        <v>4</v>
      </c>
      <c r="M33" s="2">
        <f>SUM(M2:M31)</f>
        <v>2</v>
      </c>
      <c r="N33" s="2">
        <f>SUM(N2:N31)</f>
        <v>4</v>
      </c>
    </row>
    <row r="34" spans="3:14" x14ac:dyDescent="0.3">
      <c r="C34" s="12" t="s">
        <v>8</v>
      </c>
      <c r="D34" s="20">
        <f>SUM(D32:D33)</f>
        <v>30</v>
      </c>
    </row>
    <row r="36" spans="3:14" x14ac:dyDescent="0.3">
      <c r="D36" s="12" t="s">
        <v>13</v>
      </c>
      <c r="E36" s="2">
        <f>D32/D34</f>
        <v>0.5</v>
      </c>
      <c r="F36" s="2">
        <f>F33/$D$32</f>
        <v>0.4</v>
      </c>
      <c r="G36" s="2">
        <f>G33/$D$32</f>
        <v>0.6</v>
      </c>
      <c r="H36" s="2">
        <f>H33/$D$32</f>
        <v>0.8</v>
      </c>
      <c r="J36" s="12" t="s">
        <v>13</v>
      </c>
      <c r="K36" s="2">
        <f>D33/D34</f>
        <v>0.5</v>
      </c>
      <c r="L36" s="2">
        <f>L33/$D$33</f>
        <v>0.26666666666666666</v>
      </c>
      <c r="M36" s="2">
        <f>M33/$D$33</f>
        <v>0.13333333333333333</v>
      </c>
      <c r="N36" s="2">
        <f>N33/$D$33</f>
        <v>0.26666666666666666</v>
      </c>
    </row>
    <row r="37" spans="3:14" x14ac:dyDescent="0.3">
      <c r="D37" s="12"/>
      <c r="E37" s="2"/>
      <c r="G37"/>
      <c r="H37"/>
      <c r="I37"/>
      <c r="J37" s="12"/>
      <c r="K37" s="2"/>
      <c r="M37"/>
      <c r="N37"/>
    </row>
    <row r="38" spans="3:14" x14ac:dyDescent="0.3">
      <c r="D38" s="12" t="s">
        <v>14</v>
      </c>
      <c r="E38" s="2">
        <f>E36*F36*G36*H36</f>
        <v>9.6000000000000002E-2</v>
      </c>
      <c r="G38"/>
      <c r="H38"/>
      <c r="I38"/>
      <c r="J38" s="12" t="s">
        <v>14</v>
      </c>
      <c r="K38" s="2">
        <f>K36*L36*M36*N36</f>
        <v>4.7407407407407407E-3</v>
      </c>
      <c r="M38"/>
      <c r="N38"/>
    </row>
    <row r="39" spans="3:14" x14ac:dyDescent="0.3">
      <c r="D39" s="24"/>
      <c r="H39"/>
      <c r="I39"/>
      <c r="J39" s="24"/>
      <c r="N39"/>
    </row>
    <row r="40" spans="3:14" x14ac:dyDescent="0.3">
      <c r="D40" s="12" t="s">
        <v>8</v>
      </c>
      <c r="E40">
        <f>E38+K38</f>
        <v>0.10074074074074074</v>
      </c>
      <c r="H40"/>
      <c r="I40"/>
      <c r="J40"/>
      <c r="N40"/>
    </row>
    <row r="41" spans="3:14" x14ac:dyDescent="0.3">
      <c r="D41" s="24"/>
      <c r="H41"/>
      <c r="I41"/>
      <c r="J41"/>
      <c r="N41"/>
    </row>
    <row r="42" spans="3:14" x14ac:dyDescent="0.3">
      <c r="D42" s="12"/>
      <c r="E42" s="22"/>
      <c r="H42"/>
      <c r="I42"/>
      <c r="J42"/>
      <c r="N42"/>
    </row>
    <row r="43" spans="3:14" x14ac:dyDescent="0.3">
      <c r="D43" s="12"/>
      <c r="E43" s="22"/>
      <c r="I43" s="22"/>
      <c r="J43" s="21"/>
      <c r="N43"/>
    </row>
    <row r="44" spans="3:14" x14ac:dyDescent="0.3">
      <c r="I44" s="22"/>
      <c r="J44" s="21"/>
      <c r="N44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DF46-EDE1-4CE2-B74E-C9C6584A6B4F}">
  <dimension ref="A1:N44"/>
  <sheetViews>
    <sheetView zoomScale="70" zoomScaleNormal="70" workbookViewId="0"/>
  </sheetViews>
  <sheetFormatPr baseColWidth="10" defaultRowHeight="14.4" x14ac:dyDescent="0.3"/>
  <cols>
    <col min="1" max="1" width="23.88671875" style="2" customWidth="1"/>
    <col min="2" max="2" width="21.21875" style="2" customWidth="1"/>
    <col min="3" max="3" width="19.33203125" style="2" bestFit="1" customWidth="1"/>
    <col min="4" max="4" width="14.5546875" style="2" bestFit="1" customWidth="1"/>
    <col min="6" max="6" width="15.88671875" style="2" customWidth="1"/>
    <col min="7" max="7" width="17.33203125" style="2" customWidth="1"/>
    <col min="8" max="8" width="15.88671875" style="2" customWidth="1"/>
    <col min="9" max="9" width="6" style="2" customWidth="1"/>
    <col min="10" max="10" width="14.5546875" style="2" bestFit="1" customWidth="1"/>
    <col min="12" max="12" width="15.88671875" style="2" customWidth="1"/>
    <col min="13" max="13" width="20.33203125" style="2" customWidth="1"/>
    <col min="14" max="14" width="15.88671875" style="2" customWidth="1"/>
    <col min="18" max="18" width="15.5546875" bestFit="1" customWidth="1"/>
  </cols>
  <sheetData>
    <row r="1" spans="1:14" s="1" customFormat="1" ht="90.6" customHeight="1" x14ac:dyDescent="0.3">
      <c r="A1" s="4" t="s">
        <v>7</v>
      </c>
      <c r="B1" s="5" t="s">
        <v>6</v>
      </c>
      <c r="C1" s="5" t="s">
        <v>4</v>
      </c>
      <c r="D1" s="6" t="s">
        <v>5</v>
      </c>
      <c r="F1" s="25" t="s">
        <v>23</v>
      </c>
      <c r="G1" s="25" t="s">
        <v>24</v>
      </c>
      <c r="H1" s="25" t="s">
        <v>25</v>
      </c>
      <c r="I1" s="23"/>
      <c r="J1" s="13"/>
      <c r="L1" s="25" t="s">
        <v>26</v>
      </c>
      <c r="M1" s="25" t="s">
        <v>27</v>
      </c>
      <c r="N1" s="25" t="s">
        <v>28</v>
      </c>
    </row>
    <row r="2" spans="1:14" x14ac:dyDescent="0.3">
      <c r="A2" s="7">
        <v>1834</v>
      </c>
      <c r="B2" s="3">
        <v>0</v>
      </c>
      <c r="C2" s="3">
        <v>0</v>
      </c>
      <c r="D2" s="10">
        <v>0</v>
      </c>
      <c r="F2" s="3">
        <f>IF(AND($D2=1,AND(A2&gt;2999,A2&lt;=5001)),1,0)</f>
        <v>0</v>
      </c>
      <c r="G2" s="3">
        <f>IF(AND($D2=1,B2=1),1,0)</f>
        <v>0</v>
      </c>
      <c r="H2" s="3">
        <f>IF(AND($D2=1,C2=1),1,0)</f>
        <v>0</v>
      </c>
      <c r="L2" s="3">
        <f t="shared" ref="L2:L31" si="0">IF(AND($D2=0,AND(A2&gt;2999,A2&lt;=5001)),1,0)</f>
        <v>0</v>
      </c>
      <c r="M2" s="3">
        <f>IF(AND($D2=0,B2=1),1,0)</f>
        <v>0</v>
      </c>
      <c r="N2" s="3">
        <f>IF(AND($D2=0,C2=1),1,0)</f>
        <v>0</v>
      </c>
    </row>
    <row r="3" spans="1:14" x14ac:dyDescent="0.3">
      <c r="A3" s="7">
        <v>379</v>
      </c>
      <c r="B3" s="3">
        <v>0</v>
      </c>
      <c r="C3" s="3">
        <v>0</v>
      </c>
      <c r="D3" s="10">
        <v>0</v>
      </c>
      <c r="F3" s="3">
        <f t="shared" ref="F3:F31" si="1">IF(AND($D3=1,AND(A3&gt;2999,A3&lt;=5001)),1,0)</f>
        <v>0</v>
      </c>
      <c r="G3" s="3">
        <f t="shared" ref="G3:H31" si="2">IF(AND($D3=1,B3=1),1,0)</f>
        <v>0</v>
      </c>
      <c r="H3" s="3">
        <f t="shared" si="2"/>
        <v>0</v>
      </c>
      <c r="L3" s="3">
        <f t="shared" si="0"/>
        <v>0</v>
      </c>
      <c r="M3" s="3">
        <f t="shared" ref="M3:N31" si="3">IF(AND($D3=0,B3=1),1,0)</f>
        <v>0</v>
      </c>
      <c r="N3" s="3">
        <f t="shared" si="3"/>
        <v>0</v>
      </c>
    </row>
    <row r="4" spans="1:14" x14ac:dyDescent="0.3">
      <c r="A4" s="7">
        <v>3156</v>
      </c>
      <c r="B4" s="3">
        <v>0</v>
      </c>
      <c r="C4" s="3">
        <v>0</v>
      </c>
      <c r="D4" s="10">
        <v>0</v>
      </c>
      <c r="F4" s="3">
        <f t="shared" si="1"/>
        <v>0</v>
      </c>
      <c r="G4" s="3">
        <f t="shared" si="2"/>
        <v>0</v>
      </c>
      <c r="H4" s="3">
        <f t="shared" si="2"/>
        <v>0</v>
      </c>
      <c r="L4" s="3">
        <f t="shared" si="0"/>
        <v>1</v>
      </c>
      <c r="M4" s="3">
        <f t="shared" si="3"/>
        <v>0</v>
      </c>
      <c r="N4" s="3">
        <f t="shared" si="3"/>
        <v>0</v>
      </c>
    </row>
    <row r="5" spans="1:14" x14ac:dyDescent="0.3">
      <c r="A5" s="7">
        <v>981</v>
      </c>
      <c r="B5" s="3">
        <v>1</v>
      </c>
      <c r="C5" s="3">
        <v>0</v>
      </c>
      <c r="D5" s="10">
        <v>0</v>
      </c>
      <c r="F5" s="3">
        <f t="shared" si="1"/>
        <v>0</v>
      </c>
      <c r="G5" s="3">
        <f t="shared" si="2"/>
        <v>0</v>
      </c>
      <c r="H5" s="3">
        <f t="shared" si="2"/>
        <v>0</v>
      </c>
      <c r="L5" s="3">
        <f t="shared" si="0"/>
        <v>0</v>
      </c>
      <c r="M5" s="3">
        <f t="shared" si="3"/>
        <v>1</v>
      </c>
      <c r="N5" s="3">
        <f t="shared" si="3"/>
        <v>0</v>
      </c>
    </row>
    <row r="6" spans="1:14" x14ac:dyDescent="0.3">
      <c r="A6" s="7">
        <v>5872</v>
      </c>
      <c r="B6" s="3">
        <v>1</v>
      </c>
      <c r="C6" s="3">
        <v>1</v>
      </c>
      <c r="D6" s="10">
        <v>1</v>
      </c>
      <c r="F6" s="3">
        <f t="shared" si="1"/>
        <v>0</v>
      </c>
      <c r="G6" s="3">
        <f t="shared" si="2"/>
        <v>1</v>
      </c>
      <c r="H6" s="3">
        <f t="shared" si="2"/>
        <v>1</v>
      </c>
      <c r="L6" s="3">
        <f t="shared" si="0"/>
        <v>0</v>
      </c>
      <c r="M6" s="3">
        <f t="shared" si="3"/>
        <v>0</v>
      </c>
      <c r="N6" s="3">
        <f t="shared" si="3"/>
        <v>0</v>
      </c>
    </row>
    <row r="7" spans="1:14" x14ac:dyDescent="0.3">
      <c r="A7" s="7">
        <v>3077</v>
      </c>
      <c r="B7" s="3">
        <v>0</v>
      </c>
      <c r="C7" s="3">
        <v>1</v>
      </c>
      <c r="D7" s="10">
        <v>1</v>
      </c>
      <c r="F7" s="3">
        <f t="shared" si="1"/>
        <v>1</v>
      </c>
      <c r="G7" s="3">
        <f t="shared" si="2"/>
        <v>0</v>
      </c>
      <c r="H7" s="3">
        <f t="shared" si="2"/>
        <v>1</v>
      </c>
      <c r="L7" s="3">
        <f t="shared" si="0"/>
        <v>0</v>
      </c>
      <c r="M7" s="3">
        <f t="shared" si="3"/>
        <v>0</v>
      </c>
      <c r="N7" s="3">
        <f t="shared" si="3"/>
        <v>0</v>
      </c>
    </row>
    <row r="8" spans="1:14" x14ac:dyDescent="0.3">
      <c r="A8" s="7">
        <v>827</v>
      </c>
      <c r="B8" s="3">
        <v>0</v>
      </c>
      <c r="C8" s="3">
        <v>0</v>
      </c>
      <c r="D8" s="10">
        <v>0</v>
      </c>
      <c r="F8" s="3">
        <f t="shared" si="1"/>
        <v>0</v>
      </c>
      <c r="G8" s="3">
        <f t="shared" si="2"/>
        <v>0</v>
      </c>
      <c r="H8" s="3">
        <f t="shared" si="2"/>
        <v>0</v>
      </c>
      <c r="L8" s="3">
        <f t="shared" si="0"/>
        <v>0</v>
      </c>
      <c r="M8" s="3">
        <f t="shared" si="3"/>
        <v>0</v>
      </c>
      <c r="N8" s="3">
        <f t="shared" si="3"/>
        <v>0</v>
      </c>
    </row>
    <row r="9" spans="1:14" x14ac:dyDescent="0.3">
      <c r="A9" s="7">
        <v>3524</v>
      </c>
      <c r="B9" s="3">
        <v>0</v>
      </c>
      <c r="C9" s="3">
        <v>1</v>
      </c>
      <c r="D9" s="10">
        <v>1</v>
      </c>
      <c r="F9" s="3">
        <f t="shared" si="1"/>
        <v>1</v>
      </c>
      <c r="G9" s="3">
        <f t="shared" si="2"/>
        <v>0</v>
      </c>
      <c r="H9" s="3">
        <f t="shared" si="2"/>
        <v>1</v>
      </c>
      <c r="L9" s="3">
        <f t="shared" si="0"/>
        <v>0</v>
      </c>
      <c r="M9" s="3">
        <f t="shared" si="3"/>
        <v>0</v>
      </c>
      <c r="N9" s="3">
        <f t="shared" si="3"/>
        <v>0</v>
      </c>
    </row>
    <row r="10" spans="1:14" x14ac:dyDescent="0.3">
      <c r="A10" s="7">
        <v>3269</v>
      </c>
      <c r="B10" s="3">
        <v>0</v>
      </c>
      <c r="C10" s="3">
        <v>0</v>
      </c>
      <c r="D10" s="10">
        <v>0</v>
      </c>
      <c r="F10" s="3">
        <f t="shared" si="1"/>
        <v>0</v>
      </c>
      <c r="G10" s="3">
        <f t="shared" si="2"/>
        <v>0</v>
      </c>
      <c r="H10" s="3">
        <f t="shared" si="2"/>
        <v>0</v>
      </c>
      <c r="L10" s="3">
        <f t="shared" si="0"/>
        <v>1</v>
      </c>
      <c r="M10" s="3">
        <f t="shared" si="3"/>
        <v>0</v>
      </c>
      <c r="N10" s="3">
        <f t="shared" si="3"/>
        <v>0</v>
      </c>
    </row>
    <row r="11" spans="1:14" x14ac:dyDescent="0.3">
      <c r="A11" s="7">
        <v>3497</v>
      </c>
      <c r="B11" s="3">
        <v>0</v>
      </c>
      <c r="C11" s="3">
        <v>0</v>
      </c>
      <c r="D11" s="10">
        <v>0</v>
      </c>
      <c r="F11" s="3">
        <f t="shared" si="1"/>
        <v>0</v>
      </c>
      <c r="G11" s="3">
        <f t="shared" si="2"/>
        <v>0</v>
      </c>
      <c r="H11" s="3">
        <f t="shared" si="2"/>
        <v>0</v>
      </c>
      <c r="L11" s="3">
        <f t="shared" si="0"/>
        <v>1</v>
      </c>
      <c r="M11" s="3">
        <f t="shared" si="3"/>
        <v>0</v>
      </c>
      <c r="N11" s="3">
        <f t="shared" si="3"/>
        <v>0</v>
      </c>
    </row>
    <row r="12" spans="1:14" x14ac:dyDescent="0.3">
      <c r="A12" s="7">
        <v>4965</v>
      </c>
      <c r="B12" s="3">
        <v>1</v>
      </c>
      <c r="C12" s="3">
        <v>0</v>
      </c>
      <c r="D12" s="10">
        <v>1</v>
      </c>
      <c r="F12" s="3">
        <f t="shared" si="1"/>
        <v>1</v>
      </c>
      <c r="G12" s="3">
        <f t="shared" si="2"/>
        <v>1</v>
      </c>
      <c r="H12" s="3">
        <f t="shared" si="2"/>
        <v>0</v>
      </c>
      <c r="L12" s="3">
        <f t="shared" si="0"/>
        <v>0</v>
      </c>
      <c r="M12" s="3">
        <f t="shared" si="3"/>
        <v>0</v>
      </c>
      <c r="N12" s="3">
        <f t="shared" si="3"/>
        <v>0</v>
      </c>
    </row>
    <row r="13" spans="1:14" x14ac:dyDescent="0.3">
      <c r="A13" s="7">
        <v>6178</v>
      </c>
      <c r="B13" s="3">
        <v>1</v>
      </c>
      <c r="C13" s="3">
        <v>0</v>
      </c>
      <c r="D13" s="10">
        <v>1</v>
      </c>
      <c r="F13" s="3">
        <f t="shared" si="1"/>
        <v>0</v>
      </c>
      <c r="G13" s="3">
        <f t="shared" si="2"/>
        <v>1</v>
      </c>
      <c r="H13" s="3">
        <f t="shared" si="2"/>
        <v>0</v>
      </c>
      <c r="L13" s="3">
        <f t="shared" si="0"/>
        <v>0</v>
      </c>
      <c r="M13" s="3">
        <f t="shared" si="3"/>
        <v>0</v>
      </c>
      <c r="N13" s="3">
        <f t="shared" si="3"/>
        <v>0</v>
      </c>
    </row>
    <row r="14" spans="1:14" x14ac:dyDescent="0.3">
      <c r="A14" s="7">
        <v>3381</v>
      </c>
      <c r="B14" s="3">
        <v>0</v>
      </c>
      <c r="C14" s="3">
        <v>1</v>
      </c>
      <c r="D14" s="10">
        <v>1</v>
      </c>
      <c r="F14" s="3">
        <f t="shared" si="1"/>
        <v>1</v>
      </c>
      <c r="G14" s="3">
        <f t="shared" si="2"/>
        <v>0</v>
      </c>
      <c r="H14" s="3">
        <f t="shared" si="2"/>
        <v>1</v>
      </c>
      <c r="L14" s="3">
        <f t="shared" si="0"/>
        <v>0</v>
      </c>
      <c r="M14" s="3">
        <f t="shared" si="3"/>
        <v>0</v>
      </c>
      <c r="N14" s="3">
        <f t="shared" si="3"/>
        <v>0</v>
      </c>
    </row>
    <row r="15" spans="1:14" x14ac:dyDescent="0.3">
      <c r="A15" s="7">
        <v>2671</v>
      </c>
      <c r="B15" s="3">
        <v>1</v>
      </c>
      <c r="C15" s="3">
        <v>1</v>
      </c>
      <c r="D15" s="10">
        <v>1</v>
      </c>
      <c r="F15" s="3">
        <f t="shared" si="1"/>
        <v>0</v>
      </c>
      <c r="G15" s="3">
        <f t="shared" si="2"/>
        <v>1</v>
      </c>
      <c r="H15" s="3">
        <f t="shared" si="2"/>
        <v>1</v>
      </c>
      <c r="L15" s="3">
        <f t="shared" si="0"/>
        <v>0</v>
      </c>
      <c r="M15" s="3">
        <f t="shared" si="3"/>
        <v>0</v>
      </c>
      <c r="N15" s="3">
        <f t="shared" si="3"/>
        <v>0</v>
      </c>
    </row>
    <row r="16" spans="1:14" x14ac:dyDescent="0.3">
      <c r="A16" s="7">
        <v>3681</v>
      </c>
      <c r="B16" s="3">
        <v>0</v>
      </c>
      <c r="C16" s="3">
        <v>0</v>
      </c>
      <c r="D16" s="10">
        <v>0</v>
      </c>
      <c r="F16" s="3">
        <f t="shared" si="1"/>
        <v>0</v>
      </c>
      <c r="G16" s="3">
        <f t="shared" si="2"/>
        <v>0</v>
      </c>
      <c r="H16" s="3">
        <f t="shared" si="2"/>
        <v>0</v>
      </c>
      <c r="L16" s="3">
        <f t="shared" si="0"/>
        <v>1</v>
      </c>
      <c r="M16" s="3">
        <f t="shared" si="3"/>
        <v>0</v>
      </c>
      <c r="N16" s="3">
        <f t="shared" si="3"/>
        <v>0</v>
      </c>
    </row>
    <row r="17" spans="1:14" x14ac:dyDescent="0.3">
      <c r="A17" s="7">
        <v>4118</v>
      </c>
      <c r="B17" s="3">
        <v>0</v>
      </c>
      <c r="C17" s="3">
        <v>1</v>
      </c>
      <c r="D17" s="10">
        <v>1</v>
      </c>
      <c r="F17" s="3">
        <f t="shared" si="1"/>
        <v>1</v>
      </c>
      <c r="G17" s="3">
        <f t="shared" si="2"/>
        <v>0</v>
      </c>
      <c r="H17" s="3">
        <f t="shared" si="2"/>
        <v>1</v>
      </c>
      <c r="L17" s="3">
        <f t="shared" si="0"/>
        <v>0</v>
      </c>
      <c r="M17" s="3">
        <f t="shared" si="3"/>
        <v>0</v>
      </c>
      <c r="N17" s="3">
        <f t="shared" si="3"/>
        <v>0</v>
      </c>
    </row>
    <row r="18" spans="1:14" x14ac:dyDescent="0.3">
      <c r="A18" s="7">
        <v>265</v>
      </c>
      <c r="B18" s="3">
        <v>0</v>
      </c>
      <c r="C18" s="3">
        <v>1</v>
      </c>
      <c r="D18" s="10">
        <v>0</v>
      </c>
      <c r="F18" s="3">
        <f t="shared" si="1"/>
        <v>0</v>
      </c>
      <c r="G18" s="3">
        <f t="shared" si="2"/>
        <v>0</v>
      </c>
      <c r="H18" s="3">
        <f t="shared" si="2"/>
        <v>0</v>
      </c>
      <c r="L18" s="3">
        <f t="shared" si="0"/>
        <v>0</v>
      </c>
      <c r="M18" s="3">
        <f t="shared" si="3"/>
        <v>0</v>
      </c>
      <c r="N18" s="3">
        <f t="shared" si="3"/>
        <v>1</v>
      </c>
    </row>
    <row r="19" spans="1:14" x14ac:dyDescent="0.3">
      <c r="A19" s="7">
        <v>584</v>
      </c>
      <c r="B19" s="3">
        <v>0</v>
      </c>
      <c r="C19" s="3">
        <v>1</v>
      </c>
      <c r="D19" s="10">
        <v>0</v>
      </c>
      <c r="F19" s="3">
        <f t="shared" si="1"/>
        <v>0</v>
      </c>
      <c r="G19" s="3">
        <f t="shared" si="2"/>
        <v>0</v>
      </c>
      <c r="H19" s="3">
        <f t="shared" si="2"/>
        <v>0</v>
      </c>
      <c r="L19" s="3">
        <f t="shared" si="0"/>
        <v>0</v>
      </c>
      <c r="M19" s="3">
        <f t="shared" si="3"/>
        <v>0</v>
      </c>
      <c r="N19" s="3">
        <f t="shared" si="3"/>
        <v>1</v>
      </c>
    </row>
    <row r="20" spans="1:14" x14ac:dyDescent="0.3">
      <c r="A20" s="7">
        <v>4932</v>
      </c>
      <c r="B20" s="3">
        <v>1</v>
      </c>
      <c r="C20" s="3">
        <v>1</v>
      </c>
      <c r="D20" s="10">
        <v>1</v>
      </c>
      <c r="F20" s="3">
        <f t="shared" si="1"/>
        <v>1</v>
      </c>
      <c r="G20" s="3">
        <f t="shared" si="2"/>
        <v>1</v>
      </c>
      <c r="H20" s="3">
        <f t="shared" si="2"/>
        <v>1</v>
      </c>
      <c r="L20" s="3">
        <f t="shared" si="0"/>
        <v>0</v>
      </c>
      <c r="M20" s="3">
        <f t="shared" si="3"/>
        <v>0</v>
      </c>
      <c r="N20" s="3">
        <f t="shared" si="3"/>
        <v>0</v>
      </c>
    </row>
    <row r="21" spans="1:14" x14ac:dyDescent="0.3">
      <c r="A21" s="7">
        <v>1734</v>
      </c>
      <c r="B21" s="3">
        <v>0</v>
      </c>
      <c r="C21" s="3">
        <v>0</v>
      </c>
      <c r="D21" s="10">
        <v>0</v>
      </c>
      <c r="F21" s="3">
        <f t="shared" si="1"/>
        <v>0</v>
      </c>
      <c r="G21" s="3">
        <f t="shared" si="2"/>
        <v>0</v>
      </c>
      <c r="H21" s="3">
        <f t="shared" si="2"/>
        <v>0</v>
      </c>
      <c r="L21" s="3">
        <f t="shared" si="0"/>
        <v>0</v>
      </c>
      <c r="M21" s="3">
        <f t="shared" si="3"/>
        <v>0</v>
      </c>
      <c r="N21" s="3">
        <f t="shared" si="3"/>
        <v>0</v>
      </c>
    </row>
    <row r="22" spans="1:14" x14ac:dyDescent="0.3">
      <c r="A22" s="7">
        <v>5250</v>
      </c>
      <c r="B22" s="3">
        <v>1</v>
      </c>
      <c r="C22" s="3">
        <v>1</v>
      </c>
      <c r="D22" s="10">
        <v>1</v>
      </c>
      <c r="F22" s="3">
        <f t="shared" si="1"/>
        <v>0</v>
      </c>
      <c r="G22" s="3">
        <f t="shared" si="2"/>
        <v>1</v>
      </c>
      <c r="H22" s="3">
        <f t="shared" si="2"/>
        <v>1</v>
      </c>
      <c r="L22" s="3">
        <f t="shared" si="0"/>
        <v>0</v>
      </c>
      <c r="M22" s="3">
        <f t="shared" si="3"/>
        <v>0</v>
      </c>
      <c r="N22" s="3">
        <f t="shared" si="3"/>
        <v>0</v>
      </c>
    </row>
    <row r="23" spans="1:14" x14ac:dyDescent="0.3">
      <c r="A23" s="7">
        <v>6531</v>
      </c>
      <c r="B23" s="3">
        <v>1</v>
      </c>
      <c r="C23" s="3">
        <v>1</v>
      </c>
      <c r="D23" s="10">
        <v>1</v>
      </c>
      <c r="F23" s="3">
        <f t="shared" si="1"/>
        <v>0</v>
      </c>
      <c r="G23" s="3">
        <f t="shared" si="2"/>
        <v>1</v>
      </c>
      <c r="H23" s="3">
        <f t="shared" si="2"/>
        <v>1</v>
      </c>
      <c r="L23" s="3">
        <f t="shared" si="0"/>
        <v>0</v>
      </c>
      <c r="M23" s="3">
        <f t="shared" si="3"/>
        <v>0</v>
      </c>
      <c r="N23" s="3">
        <f t="shared" si="3"/>
        <v>0</v>
      </c>
    </row>
    <row r="24" spans="1:14" x14ac:dyDescent="0.3">
      <c r="A24" s="7">
        <v>5203</v>
      </c>
      <c r="B24" s="3">
        <v>0</v>
      </c>
      <c r="C24" s="3">
        <v>1</v>
      </c>
      <c r="D24" s="10">
        <v>1</v>
      </c>
      <c r="F24" s="3">
        <f t="shared" si="1"/>
        <v>0</v>
      </c>
      <c r="G24" s="3">
        <f t="shared" si="2"/>
        <v>0</v>
      </c>
      <c r="H24" s="3">
        <f t="shared" si="2"/>
        <v>1</v>
      </c>
      <c r="L24" s="3">
        <f t="shared" si="0"/>
        <v>0</v>
      </c>
      <c r="M24" s="3">
        <f t="shared" si="3"/>
        <v>0</v>
      </c>
      <c r="N24" s="3">
        <f t="shared" si="3"/>
        <v>0</v>
      </c>
    </row>
    <row r="25" spans="1:14" x14ac:dyDescent="0.3">
      <c r="A25" s="7">
        <v>5688</v>
      </c>
      <c r="B25" s="3">
        <v>1</v>
      </c>
      <c r="C25" s="3">
        <v>0</v>
      </c>
      <c r="D25" s="10">
        <v>0</v>
      </c>
      <c r="F25" s="3">
        <f t="shared" si="1"/>
        <v>0</v>
      </c>
      <c r="G25" s="3">
        <f t="shared" si="2"/>
        <v>0</v>
      </c>
      <c r="H25" s="3">
        <f t="shared" si="2"/>
        <v>0</v>
      </c>
      <c r="L25" s="3">
        <f t="shared" si="0"/>
        <v>0</v>
      </c>
      <c r="M25" s="3">
        <f t="shared" si="3"/>
        <v>1</v>
      </c>
      <c r="N25" s="3">
        <f t="shared" si="3"/>
        <v>0</v>
      </c>
    </row>
    <row r="26" spans="1:14" x14ac:dyDescent="0.3">
      <c r="A26" s="7">
        <v>1081</v>
      </c>
      <c r="B26" s="3">
        <v>0</v>
      </c>
      <c r="C26" s="3">
        <v>0</v>
      </c>
      <c r="D26" s="10">
        <v>1</v>
      </c>
      <c r="F26" s="3">
        <f t="shared" si="1"/>
        <v>0</v>
      </c>
      <c r="G26" s="3">
        <f t="shared" si="2"/>
        <v>0</v>
      </c>
      <c r="H26" s="3">
        <f t="shared" si="2"/>
        <v>0</v>
      </c>
      <c r="L26" s="3">
        <f t="shared" si="0"/>
        <v>0</v>
      </c>
      <c r="M26" s="3">
        <f t="shared" si="3"/>
        <v>0</v>
      </c>
      <c r="N26" s="3">
        <f t="shared" si="3"/>
        <v>0</v>
      </c>
    </row>
    <row r="27" spans="1:14" x14ac:dyDescent="0.3">
      <c r="A27" s="7">
        <v>2126</v>
      </c>
      <c r="B27" s="3">
        <v>0</v>
      </c>
      <c r="C27" s="3">
        <v>0</v>
      </c>
      <c r="D27" s="10">
        <v>0</v>
      </c>
      <c r="F27" s="3">
        <f t="shared" si="1"/>
        <v>0</v>
      </c>
      <c r="G27" s="3">
        <f t="shared" si="2"/>
        <v>0</v>
      </c>
      <c r="H27" s="3">
        <f t="shared" si="2"/>
        <v>0</v>
      </c>
      <c r="L27" s="3">
        <f t="shared" si="0"/>
        <v>0</v>
      </c>
      <c r="M27" s="3">
        <f t="shared" si="3"/>
        <v>0</v>
      </c>
      <c r="N27" s="3">
        <f t="shared" si="3"/>
        <v>0</v>
      </c>
    </row>
    <row r="28" spans="1:14" x14ac:dyDescent="0.3">
      <c r="A28" s="7">
        <v>2128</v>
      </c>
      <c r="B28" s="3">
        <v>0</v>
      </c>
      <c r="C28" s="3">
        <v>1</v>
      </c>
      <c r="D28" s="10">
        <v>0</v>
      </c>
      <c r="F28" s="3">
        <f t="shared" si="1"/>
        <v>0</v>
      </c>
      <c r="G28" s="3">
        <f t="shared" si="2"/>
        <v>0</v>
      </c>
      <c r="H28" s="3">
        <f t="shared" si="2"/>
        <v>0</v>
      </c>
      <c r="L28" s="3">
        <f t="shared" si="0"/>
        <v>0</v>
      </c>
      <c r="M28" s="3">
        <f t="shared" si="3"/>
        <v>0</v>
      </c>
      <c r="N28" s="3">
        <f t="shared" si="3"/>
        <v>1</v>
      </c>
    </row>
    <row r="29" spans="1:14" x14ac:dyDescent="0.3">
      <c r="A29" s="7">
        <v>1835</v>
      </c>
      <c r="B29" s="3">
        <v>0</v>
      </c>
      <c r="C29" s="3">
        <v>1</v>
      </c>
      <c r="D29" s="10">
        <v>0</v>
      </c>
      <c r="F29" s="3">
        <f t="shared" si="1"/>
        <v>0</v>
      </c>
      <c r="G29" s="3">
        <f t="shared" si="2"/>
        <v>0</v>
      </c>
      <c r="H29" s="3">
        <f t="shared" si="2"/>
        <v>0</v>
      </c>
      <c r="L29" s="3">
        <f t="shared" si="0"/>
        <v>0</v>
      </c>
      <c r="M29" s="3">
        <f t="shared" si="3"/>
        <v>0</v>
      </c>
      <c r="N29" s="3">
        <f t="shared" si="3"/>
        <v>1</v>
      </c>
    </row>
    <row r="30" spans="1:14" x14ac:dyDescent="0.3">
      <c r="A30" s="7">
        <v>5245</v>
      </c>
      <c r="B30" s="3">
        <v>1</v>
      </c>
      <c r="C30" s="3">
        <v>1</v>
      </c>
      <c r="D30" s="10">
        <v>1</v>
      </c>
      <c r="F30" s="3">
        <f t="shared" si="1"/>
        <v>0</v>
      </c>
      <c r="G30" s="3">
        <f t="shared" si="2"/>
        <v>1</v>
      </c>
      <c r="H30" s="3">
        <f t="shared" si="2"/>
        <v>1</v>
      </c>
      <c r="L30" s="3">
        <f t="shared" si="0"/>
        <v>0</v>
      </c>
      <c r="M30" s="3">
        <f t="shared" si="3"/>
        <v>0</v>
      </c>
      <c r="N30" s="3">
        <f t="shared" si="3"/>
        <v>0</v>
      </c>
    </row>
    <row r="31" spans="1:14" ht="15" thickBot="1" x14ac:dyDescent="0.35">
      <c r="A31" s="8">
        <v>5146</v>
      </c>
      <c r="B31" s="9">
        <v>1</v>
      </c>
      <c r="C31" s="9">
        <v>1</v>
      </c>
      <c r="D31" s="11">
        <v>1</v>
      </c>
      <c r="F31" s="3">
        <f t="shared" si="1"/>
        <v>0</v>
      </c>
      <c r="G31" s="3">
        <f t="shared" si="2"/>
        <v>1</v>
      </c>
      <c r="H31" s="3">
        <f t="shared" si="2"/>
        <v>1</v>
      </c>
      <c r="L31" s="3">
        <f t="shared" si="0"/>
        <v>0</v>
      </c>
      <c r="M31" s="3">
        <f t="shared" si="3"/>
        <v>0</v>
      </c>
      <c r="N31" s="3">
        <f t="shared" si="3"/>
        <v>0</v>
      </c>
    </row>
    <row r="32" spans="1:14" x14ac:dyDescent="0.3">
      <c r="C32" s="12" t="s">
        <v>21</v>
      </c>
      <c r="D32" s="2">
        <f>COUNTIF(D$2:D$31,1)</f>
        <v>15</v>
      </c>
    </row>
    <row r="33" spans="3:14" x14ac:dyDescent="0.3">
      <c r="C33" s="12" t="s">
        <v>22</v>
      </c>
      <c r="D33" s="2">
        <f>COUNTIF(D$2:D$31,0)</f>
        <v>15</v>
      </c>
      <c r="E33" s="12" t="s">
        <v>8</v>
      </c>
      <c r="F33" s="2">
        <f>SUM(F2:F31)</f>
        <v>6</v>
      </c>
      <c r="G33" s="2">
        <f>SUM(G2:G31)</f>
        <v>9</v>
      </c>
      <c r="H33" s="2">
        <f>SUM(H2:H31)</f>
        <v>12</v>
      </c>
      <c r="K33" s="12" t="s">
        <v>8</v>
      </c>
      <c r="L33" s="2">
        <f>SUM(L2:L31)</f>
        <v>4</v>
      </c>
      <c r="M33" s="2">
        <f>SUM(M2:M31)</f>
        <v>2</v>
      </c>
      <c r="N33" s="2">
        <f>SUM(N2:N31)</f>
        <v>4</v>
      </c>
    </row>
    <row r="34" spans="3:14" x14ac:dyDescent="0.3">
      <c r="C34" s="12" t="s">
        <v>8</v>
      </c>
      <c r="D34" s="20">
        <f>SUM(D32:D33)</f>
        <v>30</v>
      </c>
    </row>
    <row r="36" spans="3:14" x14ac:dyDescent="0.3">
      <c r="D36" s="12" t="s">
        <v>13</v>
      </c>
      <c r="E36" s="2">
        <f>D32/D34</f>
        <v>0.5</v>
      </c>
      <c r="F36" s="2">
        <f>F33/$D$32</f>
        <v>0.4</v>
      </c>
      <c r="G36" s="2">
        <f>G33/$D$32</f>
        <v>0.6</v>
      </c>
      <c r="H36" s="2">
        <f>H33/$D$32</f>
        <v>0.8</v>
      </c>
      <c r="J36" s="12" t="s">
        <v>13</v>
      </c>
      <c r="K36" s="2">
        <f>D33/D34</f>
        <v>0.5</v>
      </c>
      <c r="L36" s="2">
        <f>L33/$D$33</f>
        <v>0.26666666666666666</v>
      </c>
      <c r="M36" s="2">
        <f>M33/$D$33</f>
        <v>0.13333333333333333</v>
      </c>
      <c r="N36" s="2">
        <f>N33/$D$33</f>
        <v>0.26666666666666666</v>
      </c>
    </row>
    <row r="37" spans="3:14" x14ac:dyDescent="0.3">
      <c r="D37" s="12"/>
      <c r="E37" s="2"/>
      <c r="G37"/>
      <c r="H37"/>
      <c r="I37"/>
      <c r="J37" s="12"/>
      <c r="K37" s="2"/>
      <c r="M37"/>
      <c r="N37"/>
    </row>
    <row r="38" spans="3:14" x14ac:dyDescent="0.3">
      <c r="D38" s="12" t="s">
        <v>14</v>
      </c>
      <c r="E38" s="2">
        <f>E36*F36*G36*H36</f>
        <v>9.6000000000000002E-2</v>
      </c>
      <c r="G38"/>
      <c r="H38"/>
      <c r="I38"/>
      <c r="J38" s="12" t="s">
        <v>14</v>
      </c>
      <c r="K38" s="2">
        <f>K36*L36*M36*N36</f>
        <v>4.7407407407407407E-3</v>
      </c>
      <c r="M38"/>
      <c r="N38"/>
    </row>
    <row r="39" spans="3:14" x14ac:dyDescent="0.3">
      <c r="D39" s="24"/>
      <c r="H39"/>
      <c r="I39"/>
      <c r="J39" s="24"/>
      <c r="N39"/>
    </row>
    <row r="40" spans="3:14" x14ac:dyDescent="0.3">
      <c r="D40" s="12" t="s">
        <v>8</v>
      </c>
      <c r="E40">
        <f>E38+K38</f>
        <v>0.10074074074074074</v>
      </c>
      <c r="H40"/>
      <c r="I40"/>
      <c r="J40"/>
      <c r="N40"/>
    </row>
    <row r="41" spans="3:14" x14ac:dyDescent="0.3">
      <c r="D41" s="24"/>
      <c r="H41"/>
      <c r="I41"/>
      <c r="J41"/>
      <c r="N41"/>
    </row>
    <row r="42" spans="3:14" x14ac:dyDescent="0.3">
      <c r="D42" s="12" t="s">
        <v>29</v>
      </c>
      <c r="E42" s="22">
        <f>E38/E40</f>
        <v>0.95294117647058829</v>
      </c>
      <c r="H42"/>
      <c r="I42"/>
      <c r="J42"/>
      <c r="N42"/>
    </row>
    <row r="43" spans="3:14" x14ac:dyDescent="0.3">
      <c r="D43" s="12" t="s">
        <v>30</v>
      </c>
      <c r="E43" s="22">
        <f>K38/E40</f>
        <v>4.7058823529411764E-2</v>
      </c>
      <c r="I43" s="22"/>
      <c r="J43" s="21"/>
      <c r="N43"/>
    </row>
    <row r="44" spans="3:14" x14ac:dyDescent="0.3">
      <c r="I44" s="22"/>
      <c r="J44" s="21"/>
      <c r="N44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087AE-AC9E-4DC0-9B1C-E2BBAF84194F}">
  <dimension ref="A1:N44"/>
  <sheetViews>
    <sheetView zoomScale="70" zoomScaleNormal="70" workbookViewId="0"/>
  </sheetViews>
  <sheetFormatPr baseColWidth="10" defaultRowHeight="14.4" x14ac:dyDescent="0.3"/>
  <cols>
    <col min="1" max="1" width="23.88671875" style="2" customWidth="1"/>
    <col min="2" max="2" width="21.21875" style="2" customWidth="1"/>
    <col min="3" max="3" width="19.33203125" style="2" bestFit="1" customWidth="1"/>
    <col min="4" max="4" width="14.5546875" style="2" bestFit="1" customWidth="1"/>
    <col min="6" max="6" width="15.88671875" style="2" customWidth="1"/>
    <col min="7" max="7" width="17.33203125" style="2" customWidth="1"/>
    <col min="8" max="8" width="15.88671875" style="2" customWidth="1"/>
    <col min="9" max="9" width="6" style="2" customWidth="1"/>
    <col min="10" max="10" width="14.5546875" style="2" bestFit="1" customWidth="1"/>
    <col min="12" max="12" width="15.88671875" style="2" customWidth="1"/>
    <col min="13" max="13" width="20.33203125" style="2" customWidth="1"/>
    <col min="14" max="14" width="15.88671875" style="2" customWidth="1"/>
    <col min="18" max="18" width="15.5546875" bestFit="1" customWidth="1"/>
  </cols>
  <sheetData>
    <row r="1" spans="1:14" s="1" customFormat="1" ht="90.6" customHeight="1" x14ac:dyDescent="0.3">
      <c r="A1" s="4" t="s">
        <v>7</v>
      </c>
      <c r="B1" s="5" t="s">
        <v>6</v>
      </c>
      <c r="C1" s="5" t="s">
        <v>4</v>
      </c>
      <c r="D1" s="6" t="s">
        <v>5</v>
      </c>
      <c r="F1" s="25" t="s">
        <v>31</v>
      </c>
      <c r="G1" s="25" t="s">
        <v>24</v>
      </c>
      <c r="H1" s="25" t="s">
        <v>32</v>
      </c>
      <c r="I1" s="23"/>
      <c r="J1" s="13"/>
      <c r="L1" s="25" t="s">
        <v>33</v>
      </c>
      <c r="M1" s="25" t="s">
        <v>27</v>
      </c>
      <c r="N1" s="25" t="s">
        <v>34</v>
      </c>
    </row>
    <row r="2" spans="1:14" x14ac:dyDescent="0.3">
      <c r="A2" s="7">
        <v>1834</v>
      </c>
      <c r="B2" s="3">
        <v>0</v>
      </c>
      <c r="C2" s="3">
        <v>0</v>
      </c>
      <c r="D2" s="10">
        <v>0</v>
      </c>
      <c r="F2" s="3">
        <f>IF(AND($D2=1,AND(A2&gt;1499,A2&lt;=3001)),1,0)</f>
        <v>0</v>
      </c>
      <c r="G2" s="3">
        <f>IF(AND($D2=1,B2=1),1,0)</f>
        <v>0</v>
      </c>
      <c r="H2" s="3">
        <f>IF(AND($D2=1,C2=0),1,0)</f>
        <v>0</v>
      </c>
      <c r="L2" s="3">
        <f t="shared" ref="L2:L31" si="0">IF(AND($D2=0,AND(A2&gt;2999,A2&lt;=5001)),1,0)</f>
        <v>0</v>
      </c>
      <c r="M2" s="3">
        <f>IF(AND($D2=0,B2=1),1,0)</f>
        <v>0</v>
      </c>
      <c r="N2" s="3">
        <f>IF(AND($D2=0,C2=0),1,0)</f>
        <v>1</v>
      </c>
    </row>
    <row r="3" spans="1:14" x14ac:dyDescent="0.3">
      <c r="A3" s="7">
        <v>379</v>
      </c>
      <c r="B3" s="3">
        <v>0</v>
      </c>
      <c r="C3" s="3">
        <v>0</v>
      </c>
      <c r="D3" s="10">
        <v>0</v>
      </c>
      <c r="F3" s="3">
        <f t="shared" ref="F3:F31" si="1">IF(AND($D3=1,AND(A3&gt;1499,A3&lt;=3001)),1,0)</f>
        <v>0</v>
      </c>
      <c r="G3" s="3">
        <f t="shared" ref="G3:G31" si="2">IF(AND($D3=1,B3=1),1,0)</f>
        <v>0</v>
      </c>
      <c r="H3" s="3">
        <f t="shared" ref="H3:H31" si="3">IF(AND($D3=1,C3=0),1,0)</f>
        <v>0</v>
      </c>
      <c r="L3" s="3">
        <f t="shared" si="0"/>
        <v>0</v>
      </c>
      <c r="M3" s="3">
        <f t="shared" ref="M3:M31" si="4">IF(AND($D3=0,B3=1),1,0)</f>
        <v>0</v>
      </c>
      <c r="N3" s="3">
        <f t="shared" ref="N3:N31" si="5">IF(AND($D3=0,C3=0),1,0)</f>
        <v>1</v>
      </c>
    </row>
    <row r="4" spans="1:14" x14ac:dyDescent="0.3">
      <c r="A4" s="7">
        <v>3156</v>
      </c>
      <c r="B4" s="3">
        <v>0</v>
      </c>
      <c r="C4" s="3">
        <v>0</v>
      </c>
      <c r="D4" s="10">
        <v>0</v>
      </c>
      <c r="F4" s="3">
        <f t="shared" si="1"/>
        <v>0</v>
      </c>
      <c r="G4" s="3">
        <f t="shared" si="2"/>
        <v>0</v>
      </c>
      <c r="H4" s="3">
        <f t="shared" si="3"/>
        <v>0</v>
      </c>
      <c r="L4" s="3">
        <f t="shared" si="0"/>
        <v>1</v>
      </c>
      <c r="M4" s="3">
        <f t="shared" si="4"/>
        <v>0</v>
      </c>
      <c r="N4" s="3">
        <f t="shared" si="5"/>
        <v>1</v>
      </c>
    </row>
    <row r="5" spans="1:14" x14ac:dyDescent="0.3">
      <c r="A5" s="7">
        <v>981</v>
      </c>
      <c r="B5" s="3">
        <v>1</v>
      </c>
      <c r="C5" s="3">
        <v>0</v>
      </c>
      <c r="D5" s="10">
        <v>0</v>
      </c>
      <c r="F5" s="3">
        <f t="shared" si="1"/>
        <v>0</v>
      </c>
      <c r="G5" s="3">
        <f t="shared" si="2"/>
        <v>0</v>
      </c>
      <c r="H5" s="3">
        <f t="shared" si="3"/>
        <v>0</v>
      </c>
      <c r="L5" s="3">
        <f t="shared" si="0"/>
        <v>0</v>
      </c>
      <c r="M5" s="3">
        <f t="shared" si="4"/>
        <v>1</v>
      </c>
      <c r="N5" s="3">
        <f t="shared" si="5"/>
        <v>1</v>
      </c>
    </row>
    <row r="6" spans="1:14" x14ac:dyDescent="0.3">
      <c r="A6" s="7">
        <v>5872</v>
      </c>
      <c r="B6" s="3">
        <v>1</v>
      </c>
      <c r="C6" s="3">
        <v>1</v>
      </c>
      <c r="D6" s="10">
        <v>1</v>
      </c>
      <c r="F6" s="3">
        <f t="shared" si="1"/>
        <v>0</v>
      </c>
      <c r="G6" s="3">
        <f t="shared" si="2"/>
        <v>1</v>
      </c>
      <c r="H6" s="3">
        <f t="shared" si="3"/>
        <v>0</v>
      </c>
      <c r="L6" s="3">
        <f t="shared" si="0"/>
        <v>0</v>
      </c>
      <c r="M6" s="3">
        <f t="shared" si="4"/>
        <v>0</v>
      </c>
      <c r="N6" s="3">
        <f t="shared" si="5"/>
        <v>0</v>
      </c>
    </row>
    <row r="7" spans="1:14" x14ac:dyDescent="0.3">
      <c r="A7" s="7">
        <v>3077</v>
      </c>
      <c r="B7" s="3">
        <v>0</v>
      </c>
      <c r="C7" s="3">
        <v>1</v>
      </c>
      <c r="D7" s="10">
        <v>1</v>
      </c>
      <c r="F7" s="3">
        <f t="shared" si="1"/>
        <v>0</v>
      </c>
      <c r="G7" s="3">
        <f t="shared" si="2"/>
        <v>0</v>
      </c>
      <c r="H7" s="3">
        <f t="shared" si="3"/>
        <v>0</v>
      </c>
      <c r="L7" s="3">
        <f t="shared" si="0"/>
        <v>0</v>
      </c>
      <c r="M7" s="3">
        <f t="shared" si="4"/>
        <v>0</v>
      </c>
      <c r="N7" s="3">
        <f t="shared" si="5"/>
        <v>0</v>
      </c>
    </row>
    <row r="8" spans="1:14" x14ac:dyDescent="0.3">
      <c r="A8" s="7">
        <v>827</v>
      </c>
      <c r="B8" s="3">
        <v>0</v>
      </c>
      <c r="C8" s="3">
        <v>0</v>
      </c>
      <c r="D8" s="10">
        <v>0</v>
      </c>
      <c r="F8" s="3">
        <f t="shared" si="1"/>
        <v>0</v>
      </c>
      <c r="G8" s="3">
        <f t="shared" si="2"/>
        <v>0</v>
      </c>
      <c r="H8" s="3">
        <f t="shared" si="3"/>
        <v>0</v>
      </c>
      <c r="L8" s="3">
        <f t="shared" si="0"/>
        <v>0</v>
      </c>
      <c r="M8" s="3">
        <f t="shared" si="4"/>
        <v>0</v>
      </c>
      <c r="N8" s="3">
        <f t="shared" si="5"/>
        <v>1</v>
      </c>
    </row>
    <row r="9" spans="1:14" x14ac:dyDescent="0.3">
      <c r="A9" s="7">
        <v>3524</v>
      </c>
      <c r="B9" s="3">
        <v>0</v>
      </c>
      <c r="C9" s="3">
        <v>1</v>
      </c>
      <c r="D9" s="10">
        <v>1</v>
      </c>
      <c r="F9" s="3">
        <f t="shared" si="1"/>
        <v>0</v>
      </c>
      <c r="G9" s="3">
        <f t="shared" si="2"/>
        <v>0</v>
      </c>
      <c r="H9" s="3">
        <f t="shared" si="3"/>
        <v>0</v>
      </c>
      <c r="L9" s="3">
        <f t="shared" si="0"/>
        <v>0</v>
      </c>
      <c r="M9" s="3">
        <f t="shared" si="4"/>
        <v>0</v>
      </c>
      <c r="N9" s="3">
        <f t="shared" si="5"/>
        <v>0</v>
      </c>
    </row>
    <row r="10" spans="1:14" x14ac:dyDescent="0.3">
      <c r="A10" s="7">
        <v>3269</v>
      </c>
      <c r="B10" s="3">
        <v>0</v>
      </c>
      <c r="C10" s="3">
        <v>0</v>
      </c>
      <c r="D10" s="10"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L10" s="3">
        <f t="shared" si="0"/>
        <v>1</v>
      </c>
      <c r="M10" s="3">
        <f t="shared" si="4"/>
        <v>0</v>
      </c>
      <c r="N10" s="3">
        <f t="shared" si="5"/>
        <v>1</v>
      </c>
    </row>
    <row r="11" spans="1:14" x14ac:dyDescent="0.3">
      <c r="A11" s="7">
        <v>3497</v>
      </c>
      <c r="B11" s="3">
        <v>0</v>
      </c>
      <c r="C11" s="3">
        <v>0</v>
      </c>
      <c r="D11" s="10"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L11" s="3">
        <f t="shared" si="0"/>
        <v>1</v>
      </c>
      <c r="M11" s="3">
        <f t="shared" si="4"/>
        <v>0</v>
      </c>
      <c r="N11" s="3">
        <f t="shared" si="5"/>
        <v>1</v>
      </c>
    </row>
    <row r="12" spans="1:14" x14ac:dyDescent="0.3">
      <c r="A12" s="7">
        <v>4965</v>
      </c>
      <c r="B12" s="3">
        <v>1</v>
      </c>
      <c r="C12" s="3">
        <v>0</v>
      </c>
      <c r="D12" s="10">
        <v>1</v>
      </c>
      <c r="F12" s="3">
        <f t="shared" si="1"/>
        <v>0</v>
      </c>
      <c r="G12" s="3">
        <f t="shared" si="2"/>
        <v>1</v>
      </c>
      <c r="H12" s="3">
        <f t="shared" si="3"/>
        <v>1</v>
      </c>
      <c r="L12" s="3">
        <f t="shared" si="0"/>
        <v>0</v>
      </c>
      <c r="M12" s="3">
        <f t="shared" si="4"/>
        <v>0</v>
      </c>
      <c r="N12" s="3">
        <f t="shared" si="5"/>
        <v>0</v>
      </c>
    </row>
    <row r="13" spans="1:14" x14ac:dyDescent="0.3">
      <c r="A13" s="7">
        <v>6178</v>
      </c>
      <c r="B13" s="3">
        <v>1</v>
      </c>
      <c r="C13" s="3">
        <v>0</v>
      </c>
      <c r="D13" s="10">
        <v>1</v>
      </c>
      <c r="F13" s="3">
        <f t="shared" si="1"/>
        <v>0</v>
      </c>
      <c r="G13" s="3">
        <f t="shared" si="2"/>
        <v>1</v>
      </c>
      <c r="H13" s="3">
        <f t="shared" si="3"/>
        <v>1</v>
      </c>
      <c r="L13" s="3">
        <f t="shared" si="0"/>
        <v>0</v>
      </c>
      <c r="M13" s="3">
        <f t="shared" si="4"/>
        <v>0</v>
      </c>
      <c r="N13" s="3">
        <f t="shared" si="5"/>
        <v>0</v>
      </c>
    </row>
    <row r="14" spans="1:14" x14ac:dyDescent="0.3">
      <c r="A14" s="7">
        <v>3381</v>
      </c>
      <c r="B14" s="3">
        <v>0</v>
      </c>
      <c r="C14" s="3">
        <v>1</v>
      </c>
      <c r="D14" s="10">
        <v>1</v>
      </c>
      <c r="F14" s="3">
        <f t="shared" si="1"/>
        <v>0</v>
      </c>
      <c r="G14" s="3">
        <f t="shared" si="2"/>
        <v>0</v>
      </c>
      <c r="H14" s="3">
        <f t="shared" si="3"/>
        <v>0</v>
      </c>
      <c r="L14" s="3">
        <f t="shared" si="0"/>
        <v>0</v>
      </c>
      <c r="M14" s="3">
        <f t="shared" si="4"/>
        <v>0</v>
      </c>
      <c r="N14" s="3">
        <f t="shared" si="5"/>
        <v>0</v>
      </c>
    </row>
    <row r="15" spans="1:14" x14ac:dyDescent="0.3">
      <c r="A15" s="7">
        <v>2671</v>
      </c>
      <c r="B15" s="3">
        <v>1</v>
      </c>
      <c r="C15" s="3">
        <v>1</v>
      </c>
      <c r="D15" s="10">
        <v>1</v>
      </c>
      <c r="F15" s="3">
        <f t="shared" si="1"/>
        <v>1</v>
      </c>
      <c r="G15" s="3">
        <f t="shared" si="2"/>
        <v>1</v>
      </c>
      <c r="H15" s="3">
        <f t="shared" si="3"/>
        <v>0</v>
      </c>
      <c r="L15" s="3">
        <f t="shared" si="0"/>
        <v>0</v>
      </c>
      <c r="M15" s="3">
        <f t="shared" si="4"/>
        <v>0</v>
      </c>
      <c r="N15" s="3">
        <f t="shared" si="5"/>
        <v>0</v>
      </c>
    </row>
    <row r="16" spans="1:14" x14ac:dyDescent="0.3">
      <c r="A16" s="7">
        <v>3681</v>
      </c>
      <c r="B16" s="3">
        <v>0</v>
      </c>
      <c r="C16" s="3">
        <v>0</v>
      </c>
      <c r="D16" s="10"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L16" s="3">
        <f t="shared" si="0"/>
        <v>1</v>
      </c>
      <c r="M16" s="3">
        <f t="shared" si="4"/>
        <v>0</v>
      </c>
      <c r="N16" s="3">
        <f t="shared" si="5"/>
        <v>1</v>
      </c>
    </row>
    <row r="17" spans="1:14" x14ac:dyDescent="0.3">
      <c r="A17" s="7">
        <v>4118</v>
      </c>
      <c r="B17" s="3">
        <v>0</v>
      </c>
      <c r="C17" s="3">
        <v>1</v>
      </c>
      <c r="D17" s="10">
        <v>1</v>
      </c>
      <c r="F17" s="3">
        <f t="shared" si="1"/>
        <v>0</v>
      </c>
      <c r="G17" s="3">
        <f t="shared" si="2"/>
        <v>0</v>
      </c>
      <c r="H17" s="3">
        <f t="shared" si="3"/>
        <v>0</v>
      </c>
      <c r="L17" s="3">
        <f t="shared" si="0"/>
        <v>0</v>
      </c>
      <c r="M17" s="3">
        <f t="shared" si="4"/>
        <v>0</v>
      </c>
      <c r="N17" s="3">
        <f t="shared" si="5"/>
        <v>0</v>
      </c>
    </row>
    <row r="18" spans="1:14" x14ac:dyDescent="0.3">
      <c r="A18" s="7">
        <v>265</v>
      </c>
      <c r="B18" s="3">
        <v>0</v>
      </c>
      <c r="C18" s="3">
        <v>1</v>
      </c>
      <c r="D18" s="10"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L18" s="3">
        <f t="shared" si="0"/>
        <v>0</v>
      </c>
      <c r="M18" s="3">
        <f t="shared" si="4"/>
        <v>0</v>
      </c>
      <c r="N18" s="3">
        <f t="shared" si="5"/>
        <v>0</v>
      </c>
    </row>
    <row r="19" spans="1:14" x14ac:dyDescent="0.3">
      <c r="A19" s="7">
        <v>584</v>
      </c>
      <c r="B19" s="3">
        <v>0</v>
      </c>
      <c r="C19" s="3">
        <v>1</v>
      </c>
      <c r="D19" s="10"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L19" s="3">
        <f t="shared" si="0"/>
        <v>0</v>
      </c>
      <c r="M19" s="3">
        <f t="shared" si="4"/>
        <v>0</v>
      </c>
      <c r="N19" s="3">
        <f t="shared" si="5"/>
        <v>0</v>
      </c>
    </row>
    <row r="20" spans="1:14" x14ac:dyDescent="0.3">
      <c r="A20" s="7">
        <v>4932</v>
      </c>
      <c r="B20" s="3">
        <v>1</v>
      </c>
      <c r="C20" s="3">
        <v>1</v>
      </c>
      <c r="D20" s="10">
        <v>1</v>
      </c>
      <c r="F20" s="3">
        <f t="shared" si="1"/>
        <v>0</v>
      </c>
      <c r="G20" s="3">
        <f t="shared" si="2"/>
        <v>1</v>
      </c>
      <c r="H20" s="3">
        <f t="shared" si="3"/>
        <v>0</v>
      </c>
      <c r="L20" s="3">
        <f t="shared" si="0"/>
        <v>0</v>
      </c>
      <c r="M20" s="3">
        <f t="shared" si="4"/>
        <v>0</v>
      </c>
      <c r="N20" s="3">
        <f t="shared" si="5"/>
        <v>0</v>
      </c>
    </row>
    <row r="21" spans="1:14" x14ac:dyDescent="0.3">
      <c r="A21" s="7">
        <v>1734</v>
      </c>
      <c r="B21" s="3">
        <v>0</v>
      </c>
      <c r="C21" s="3">
        <v>0</v>
      </c>
      <c r="D21" s="10"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L21" s="3">
        <f t="shared" si="0"/>
        <v>0</v>
      </c>
      <c r="M21" s="3">
        <f t="shared" si="4"/>
        <v>0</v>
      </c>
      <c r="N21" s="3">
        <f t="shared" si="5"/>
        <v>1</v>
      </c>
    </row>
    <row r="22" spans="1:14" x14ac:dyDescent="0.3">
      <c r="A22" s="7">
        <v>5250</v>
      </c>
      <c r="B22" s="3">
        <v>1</v>
      </c>
      <c r="C22" s="3">
        <v>1</v>
      </c>
      <c r="D22" s="10">
        <v>1</v>
      </c>
      <c r="F22" s="3">
        <f t="shared" si="1"/>
        <v>0</v>
      </c>
      <c r="G22" s="3">
        <f t="shared" si="2"/>
        <v>1</v>
      </c>
      <c r="H22" s="3">
        <f t="shared" si="3"/>
        <v>0</v>
      </c>
      <c r="L22" s="3">
        <f t="shared" si="0"/>
        <v>0</v>
      </c>
      <c r="M22" s="3">
        <f t="shared" si="4"/>
        <v>0</v>
      </c>
      <c r="N22" s="3">
        <f t="shared" si="5"/>
        <v>0</v>
      </c>
    </row>
    <row r="23" spans="1:14" x14ac:dyDescent="0.3">
      <c r="A23" s="7">
        <v>6531</v>
      </c>
      <c r="B23" s="3">
        <v>1</v>
      </c>
      <c r="C23" s="3">
        <v>1</v>
      </c>
      <c r="D23" s="10">
        <v>1</v>
      </c>
      <c r="F23" s="3">
        <f t="shared" si="1"/>
        <v>0</v>
      </c>
      <c r="G23" s="3">
        <f t="shared" si="2"/>
        <v>1</v>
      </c>
      <c r="H23" s="3">
        <f t="shared" si="3"/>
        <v>0</v>
      </c>
      <c r="L23" s="3">
        <f t="shared" si="0"/>
        <v>0</v>
      </c>
      <c r="M23" s="3">
        <f t="shared" si="4"/>
        <v>0</v>
      </c>
      <c r="N23" s="3">
        <f t="shared" si="5"/>
        <v>0</v>
      </c>
    </row>
    <row r="24" spans="1:14" x14ac:dyDescent="0.3">
      <c r="A24" s="7">
        <v>5203</v>
      </c>
      <c r="B24" s="3">
        <v>0</v>
      </c>
      <c r="C24" s="3">
        <v>1</v>
      </c>
      <c r="D24" s="10">
        <v>1</v>
      </c>
      <c r="F24" s="3">
        <f t="shared" si="1"/>
        <v>0</v>
      </c>
      <c r="G24" s="3">
        <f t="shared" si="2"/>
        <v>0</v>
      </c>
      <c r="H24" s="3">
        <f t="shared" si="3"/>
        <v>0</v>
      </c>
      <c r="L24" s="3">
        <f t="shared" si="0"/>
        <v>0</v>
      </c>
      <c r="M24" s="3">
        <f t="shared" si="4"/>
        <v>0</v>
      </c>
      <c r="N24" s="3">
        <f t="shared" si="5"/>
        <v>0</v>
      </c>
    </row>
    <row r="25" spans="1:14" x14ac:dyDescent="0.3">
      <c r="A25" s="7">
        <v>5688</v>
      </c>
      <c r="B25" s="3">
        <v>1</v>
      </c>
      <c r="C25" s="3">
        <v>0</v>
      </c>
      <c r="D25" s="10"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L25" s="3">
        <f t="shared" si="0"/>
        <v>0</v>
      </c>
      <c r="M25" s="3">
        <f t="shared" si="4"/>
        <v>1</v>
      </c>
      <c r="N25" s="3">
        <f t="shared" si="5"/>
        <v>1</v>
      </c>
    </row>
    <row r="26" spans="1:14" x14ac:dyDescent="0.3">
      <c r="A26" s="7">
        <v>1081</v>
      </c>
      <c r="B26" s="3">
        <v>0</v>
      </c>
      <c r="C26" s="3">
        <v>0</v>
      </c>
      <c r="D26" s="10">
        <v>1</v>
      </c>
      <c r="F26" s="3">
        <f t="shared" si="1"/>
        <v>0</v>
      </c>
      <c r="G26" s="3">
        <f t="shared" si="2"/>
        <v>0</v>
      </c>
      <c r="H26" s="3">
        <f t="shared" si="3"/>
        <v>1</v>
      </c>
      <c r="L26" s="3">
        <f t="shared" si="0"/>
        <v>0</v>
      </c>
      <c r="M26" s="3">
        <f t="shared" si="4"/>
        <v>0</v>
      </c>
      <c r="N26" s="3">
        <f t="shared" si="5"/>
        <v>0</v>
      </c>
    </row>
    <row r="27" spans="1:14" x14ac:dyDescent="0.3">
      <c r="A27" s="7">
        <v>2126</v>
      </c>
      <c r="B27" s="3">
        <v>0</v>
      </c>
      <c r="C27" s="3">
        <v>0</v>
      </c>
      <c r="D27" s="10"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L27" s="3">
        <f t="shared" si="0"/>
        <v>0</v>
      </c>
      <c r="M27" s="3">
        <f t="shared" si="4"/>
        <v>0</v>
      </c>
      <c r="N27" s="3">
        <f t="shared" si="5"/>
        <v>1</v>
      </c>
    </row>
    <row r="28" spans="1:14" x14ac:dyDescent="0.3">
      <c r="A28" s="7">
        <v>2128</v>
      </c>
      <c r="B28" s="3">
        <v>0</v>
      </c>
      <c r="C28" s="3">
        <v>1</v>
      </c>
      <c r="D28" s="10"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L28" s="3">
        <f t="shared" si="0"/>
        <v>0</v>
      </c>
      <c r="M28" s="3">
        <f t="shared" si="4"/>
        <v>0</v>
      </c>
      <c r="N28" s="3">
        <f t="shared" si="5"/>
        <v>0</v>
      </c>
    </row>
    <row r="29" spans="1:14" x14ac:dyDescent="0.3">
      <c r="A29" s="7">
        <v>1835</v>
      </c>
      <c r="B29" s="3">
        <v>0</v>
      </c>
      <c r="C29" s="3">
        <v>1</v>
      </c>
      <c r="D29" s="10"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L29" s="3">
        <f t="shared" si="0"/>
        <v>0</v>
      </c>
      <c r="M29" s="3">
        <f t="shared" si="4"/>
        <v>0</v>
      </c>
      <c r="N29" s="3">
        <f t="shared" si="5"/>
        <v>0</v>
      </c>
    </row>
    <row r="30" spans="1:14" x14ac:dyDescent="0.3">
      <c r="A30" s="7">
        <v>5245</v>
      </c>
      <c r="B30" s="3">
        <v>1</v>
      </c>
      <c r="C30" s="3">
        <v>1</v>
      </c>
      <c r="D30" s="10">
        <v>1</v>
      </c>
      <c r="F30" s="3">
        <f t="shared" si="1"/>
        <v>0</v>
      </c>
      <c r="G30" s="3">
        <f t="shared" si="2"/>
        <v>1</v>
      </c>
      <c r="H30" s="3">
        <f t="shared" si="3"/>
        <v>0</v>
      </c>
      <c r="L30" s="3">
        <f t="shared" si="0"/>
        <v>0</v>
      </c>
      <c r="M30" s="3">
        <f t="shared" si="4"/>
        <v>0</v>
      </c>
      <c r="N30" s="3">
        <f t="shared" si="5"/>
        <v>0</v>
      </c>
    </row>
    <row r="31" spans="1:14" ht="15" thickBot="1" x14ac:dyDescent="0.35">
      <c r="A31" s="8">
        <v>5146</v>
      </c>
      <c r="B31" s="9">
        <v>1</v>
      </c>
      <c r="C31" s="9">
        <v>1</v>
      </c>
      <c r="D31" s="11">
        <v>1</v>
      </c>
      <c r="F31" s="3">
        <f t="shared" si="1"/>
        <v>0</v>
      </c>
      <c r="G31" s="3">
        <f t="shared" si="2"/>
        <v>1</v>
      </c>
      <c r="H31" s="3">
        <f t="shared" si="3"/>
        <v>0</v>
      </c>
      <c r="L31" s="3">
        <f t="shared" si="0"/>
        <v>0</v>
      </c>
      <c r="M31" s="3">
        <f t="shared" si="4"/>
        <v>0</v>
      </c>
      <c r="N31" s="3">
        <f t="shared" si="5"/>
        <v>0</v>
      </c>
    </row>
    <row r="32" spans="1:14" x14ac:dyDescent="0.3">
      <c r="C32" s="12" t="s">
        <v>21</v>
      </c>
      <c r="D32" s="2">
        <f>COUNTIF(D$2:D$31,1)</f>
        <v>15</v>
      </c>
      <c r="J32" s="24"/>
    </row>
    <row r="33" spans="3:14" x14ac:dyDescent="0.3">
      <c r="C33" s="12" t="s">
        <v>22</v>
      </c>
      <c r="D33" s="2">
        <f>COUNTIF(D$2:D$31,0)</f>
        <v>15</v>
      </c>
      <c r="E33" s="12" t="s">
        <v>8</v>
      </c>
      <c r="F33" s="2">
        <f>SUM(F2:F31)</f>
        <v>1</v>
      </c>
      <c r="G33" s="2">
        <f>SUM(G2:G31)</f>
        <v>9</v>
      </c>
      <c r="H33" s="2">
        <f>SUM(H2:H31)</f>
        <v>3</v>
      </c>
      <c r="J33" s="24"/>
      <c r="K33" s="12" t="s">
        <v>8</v>
      </c>
      <c r="L33" s="2">
        <f>SUM(L2:L31)</f>
        <v>4</v>
      </c>
      <c r="M33" s="2">
        <f>SUM(M2:M31)</f>
        <v>2</v>
      </c>
      <c r="N33" s="2">
        <f>SUM(N2:N31)</f>
        <v>11</v>
      </c>
    </row>
    <row r="34" spans="3:14" x14ac:dyDescent="0.3">
      <c r="C34" s="12" t="s">
        <v>8</v>
      </c>
      <c r="D34" s="20">
        <f>SUM(D32:D33)</f>
        <v>30</v>
      </c>
      <c r="J34" s="24"/>
    </row>
    <row r="35" spans="3:14" x14ac:dyDescent="0.3">
      <c r="J35" s="24"/>
    </row>
    <row r="36" spans="3:14" x14ac:dyDescent="0.3">
      <c r="D36" s="12" t="s">
        <v>13</v>
      </c>
      <c r="E36" s="2">
        <f>D32/D34</f>
        <v>0.5</v>
      </c>
      <c r="F36" s="2">
        <f>F33/$D$32</f>
        <v>6.6666666666666666E-2</v>
      </c>
      <c r="G36" s="2">
        <f>G33/$D$32</f>
        <v>0.6</v>
      </c>
      <c r="H36" s="2">
        <f>H33/$D$32</f>
        <v>0.2</v>
      </c>
      <c r="J36" s="12" t="s">
        <v>13</v>
      </c>
      <c r="K36" s="2">
        <f>D33/D34</f>
        <v>0.5</v>
      </c>
      <c r="L36" s="2">
        <f>L33/$D$33</f>
        <v>0.26666666666666666</v>
      </c>
      <c r="M36" s="2">
        <f>M33/$D$33</f>
        <v>0.13333333333333333</v>
      </c>
      <c r="N36" s="2">
        <f>N33/$D$33</f>
        <v>0.73333333333333328</v>
      </c>
    </row>
    <row r="37" spans="3:14" x14ac:dyDescent="0.3">
      <c r="D37" s="12"/>
      <c r="E37" s="2"/>
      <c r="G37"/>
      <c r="H37"/>
      <c r="I37"/>
      <c r="J37" s="12"/>
      <c r="K37" s="2"/>
      <c r="M37"/>
      <c r="N37"/>
    </row>
    <row r="38" spans="3:14" x14ac:dyDescent="0.3">
      <c r="D38" s="12" t="s">
        <v>14</v>
      </c>
      <c r="E38" s="2">
        <f>E36*F36*G36*H36</f>
        <v>4.0000000000000001E-3</v>
      </c>
      <c r="G38"/>
      <c r="H38"/>
      <c r="I38"/>
      <c r="J38" s="12" t="s">
        <v>14</v>
      </c>
      <c r="K38" s="2">
        <f>K36*L36*M36*N36</f>
        <v>1.3037037037037036E-2</v>
      </c>
      <c r="M38"/>
      <c r="N38"/>
    </row>
    <row r="39" spans="3:14" x14ac:dyDescent="0.3">
      <c r="D39" s="24"/>
      <c r="H39"/>
      <c r="I39"/>
      <c r="J39" s="24"/>
      <c r="N39"/>
    </row>
    <row r="40" spans="3:14" x14ac:dyDescent="0.3">
      <c r="D40" s="12" t="s">
        <v>8</v>
      </c>
      <c r="E40">
        <f>E38+K38</f>
        <v>1.7037037037037038E-2</v>
      </c>
      <c r="H40"/>
      <c r="I40"/>
      <c r="J40" s="24"/>
      <c r="N40"/>
    </row>
    <row r="41" spans="3:14" x14ac:dyDescent="0.3">
      <c r="D41" s="24"/>
      <c r="H41"/>
      <c r="I41"/>
      <c r="J41" s="24"/>
      <c r="N41"/>
    </row>
    <row r="42" spans="3:14" x14ac:dyDescent="0.3">
      <c r="D42" s="12" t="s">
        <v>29</v>
      </c>
      <c r="E42" s="22">
        <f>E38/E40</f>
        <v>0.23478260869565218</v>
      </c>
      <c r="H42"/>
      <c r="I42"/>
      <c r="J42"/>
      <c r="N42"/>
    </row>
    <row r="43" spans="3:14" x14ac:dyDescent="0.3">
      <c r="D43" s="12" t="s">
        <v>30</v>
      </c>
      <c r="E43" s="22">
        <f>K38/E40</f>
        <v>0.76521739130434774</v>
      </c>
      <c r="I43" s="22"/>
      <c r="J43" s="21"/>
      <c r="N43"/>
    </row>
    <row r="44" spans="3:14" x14ac:dyDescent="0.3">
      <c r="D44" s="24"/>
      <c r="I44" s="22"/>
      <c r="J44" s="21"/>
      <c r="N44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5F959-1CC1-459F-B87D-CC59C4E5B09A}">
  <dimension ref="A1:N46"/>
  <sheetViews>
    <sheetView zoomScale="70" zoomScaleNormal="70" workbookViewId="0"/>
  </sheetViews>
  <sheetFormatPr baseColWidth="10" defaultRowHeight="14.4" x14ac:dyDescent="0.3"/>
  <cols>
    <col min="1" max="1" width="23.88671875" style="2" customWidth="1"/>
    <col min="2" max="2" width="21.21875" style="2" customWidth="1"/>
    <col min="3" max="3" width="19.33203125" style="2" bestFit="1" customWidth="1"/>
    <col min="4" max="4" width="14.5546875" style="2" bestFit="1" customWidth="1"/>
    <col min="6" max="6" width="15.88671875" style="2" customWidth="1"/>
    <col min="7" max="7" width="17.33203125" style="2" customWidth="1"/>
    <col min="8" max="8" width="15.88671875" style="2" customWidth="1"/>
    <col min="9" max="9" width="6" style="2" customWidth="1"/>
    <col min="10" max="10" width="14.5546875" style="2" bestFit="1" customWidth="1"/>
    <col min="12" max="12" width="15.88671875" style="2" customWidth="1"/>
    <col min="13" max="13" width="20.33203125" style="2" customWidth="1"/>
    <col min="14" max="14" width="15.88671875" style="2" customWidth="1"/>
    <col min="18" max="18" width="15.5546875" bestFit="1" customWidth="1"/>
  </cols>
  <sheetData>
    <row r="1" spans="1:14" s="1" customFormat="1" ht="90.6" customHeight="1" x14ac:dyDescent="0.3">
      <c r="A1" s="4" t="s">
        <v>7</v>
      </c>
      <c r="B1" s="5" t="s">
        <v>6</v>
      </c>
      <c r="C1" s="5" t="s">
        <v>4</v>
      </c>
      <c r="D1" s="6" t="s">
        <v>5</v>
      </c>
      <c r="F1" s="25" t="s">
        <v>35</v>
      </c>
      <c r="G1" s="25" t="s">
        <v>36</v>
      </c>
      <c r="H1" s="25" t="s">
        <v>25</v>
      </c>
      <c r="I1" s="23"/>
      <c r="J1" s="13"/>
      <c r="L1" s="25" t="s">
        <v>37</v>
      </c>
      <c r="M1" s="25" t="s">
        <v>38</v>
      </c>
      <c r="N1" s="25" t="s">
        <v>28</v>
      </c>
    </row>
    <row r="2" spans="1:14" x14ac:dyDescent="0.3">
      <c r="A2" s="7">
        <v>1834</v>
      </c>
      <c r="B2" s="3">
        <v>0</v>
      </c>
      <c r="C2" s="3">
        <v>0</v>
      </c>
      <c r="D2" s="10">
        <v>0</v>
      </c>
      <c r="F2" s="3">
        <f>IF(AND($D2=1,A2&lt;1500),1,0)</f>
        <v>0</v>
      </c>
      <c r="G2" s="3">
        <f>IF(AND($D2=1,B2=0),1,0)</f>
        <v>0</v>
      </c>
      <c r="H2" s="3">
        <f>IF(AND($D2=1,C2=1),1,0)</f>
        <v>0</v>
      </c>
      <c r="L2" s="3">
        <f>IF(AND($D2=0,A2&lt;1500),1,0)</f>
        <v>0</v>
      </c>
      <c r="M2" s="3">
        <f>IF(AND($D2=0,B2=0),1,0)</f>
        <v>1</v>
      </c>
      <c r="N2" s="3">
        <f>IF(AND($D2=0,C2=1),1,0)</f>
        <v>0</v>
      </c>
    </row>
    <row r="3" spans="1:14" x14ac:dyDescent="0.3">
      <c r="A3" s="7">
        <v>379</v>
      </c>
      <c r="B3" s="3">
        <v>0</v>
      </c>
      <c r="C3" s="3">
        <v>0</v>
      </c>
      <c r="D3" s="10">
        <v>0</v>
      </c>
      <c r="F3" s="3">
        <f t="shared" ref="F3:F31" si="0">IF(AND($D3=1,A3&lt;1500),1,0)</f>
        <v>0</v>
      </c>
      <c r="G3" s="3">
        <f t="shared" ref="G3:G31" si="1">IF(AND($D3=1,B3=0),1,0)</f>
        <v>0</v>
      </c>
      <c r="H3" s="3">
        <f t="shared" ref="H3:H31" si="2">IF(AND($D3=1,C3=1),1,0)</f>
        <v>0</v>
      </c>
      <c r="L3" s="3">
        <f t="shared" ref="L3:L31" si="3">IF(AND($D3=0,A3&lt;1500),1,0)</f>
        <v>1</v>
      </c>
      <c r="M3" s="3">
        <f t="shared" ref="M3:M31" si="4">IF(AND($D3=0,B3=0),1,0)</f>
        <v>1</v>
      </c>
      <c r="N3" s="3">
        <f t="shared" ref="N3:N31" si="5">IF(AND($D3=0,C3=1),1,0)</f>
        <v>0</v>
      </c>
    </row>
    <row r="4" spans="1:14" x14ac:dyDescent="0.3">
      <c r="A4" s="7">
        <v>3156</v>
      </c>
      <c r="B4" s="3">
        <v>0</v>
      </c>
      <c r="C4" s="3">
        <v>0</v>
      </c>
      <c r="D4" s="10">
        <v>0</v>
      </c>
      <c r="F4" s="3">
        <f t="shared" si="0"/>
        <v>0</v>
      </c>
      <c r="G4" s="3">
        <f t="shared" si="1"/>
        <v>0</v>
      </c>
      <c r="H4" s="3">
        <f t="shared" si="2"/>
        <v>0</v>
      </c>
      <c r="L4" s="3">
        <f t="shared" si="3"/>
        <v>0</v>
      </c>
      <c r="M4" s="3">
        <f t="shared" si="4"/>
        <v>1</v>
      </c>
      <c r="N4" s="3">
        <f t="shared" si="5"/>
        <v>0</v>
      </c>
    </row>
    <row r="5" spans="1:14" x14ac:dyDescent="0.3">
      <c r="A5" s="7">
        <v>981</v>
      </c>
      <c r="B5" s="3">
        <v>1</v>
      </c>
      <c r="C5" s="3">
        <v>0</v>
      </c>
      <c r="D5" s="10">
        <v>0</v>
      </c>
      <c r="F5" s="3">
        <f t="shared" si="0"/>
        <v>0</v>
      </c>
      <c r="G5" s="3">
        <f t="shared" si="1"/>
        <v>0</v>
      </c>
      <c r="H5" s="3">
        <f t="shared" si="2"/>
        <v>0</v>
      </c>
      <c r="L5" s="3">
        <f t="shared" si="3"/>
        <v>1</v>
      </c>
      <c r="M5" s="3">
        <f t="shared" si="4"/>
        <v>0</v>
      </c>
      <c r="N5" s="3">
        <f t="shared" si="5"/>
        <v>0</v>
      </c>
    </row>
    <row r="6" spans="1:14" x14ac:dyDescent="0.3">
      <c r="A6" s="7">
        <v>5872</v>
      </c>
      <c r="B6" s="3">
        <v>1</v>
      </c>
      <c r="C6" s="3">
        <v>1</v>
      </c>
      <c r="D6" s="10">
        <v>1</v>
      </c>
      <c r="F6" s="3">
        <f t="shared" si="0"/>
        <v>0</v>
      </c>
      <c r="G6" s="3">
        <f t="shared" si="1"/>
        <v>0</v>
      </c>
      <c r="H6" s="3">
        <f t="shared" si="2"/>
        <v>1</v>
      </c>
      <c r="L6" s="3">
        <f t="shared" si="3"/>
        <v>0</v>
      </c>
      <c r="M6" s="3">
        <f t="shared" si="4"/>
        <v>0</v>
      </c>
      <c r="N6" s="3">
        <f t="shared" si="5"/>
        <v>0</v>
      </c>
    </row>
    <row r="7" spans="1:14" x14ac:dyDescent="0.3">
      <c r="A7" s="7">
        <v>3077</v>
      </c>
      <c r="B7" s="3">
        <v>0</v>
      </c>
      <c r="C7" s="3">
        <v>1</v>
      </c>
      <c r="D7" s="10">
        <v>1</v>
      </c>
      <c r="F7" s="3">
        <f t="shared" si="0"/>
        <v>0</v>
      </c>
      <c r="G7" s="3">
        <f t="shared" si="1"/>
        <v>1</v>
      </c>
      <c r="H7" s="3">
        <f t="shared" si="2"/>
        <v>1</v>
      </c>
      <c r="L7" s="3">
        <f t="shared" si="3"/>
        <v>0</v>
      </c>
      <c r="M7" s="3">
        <f t="shared" si="4"/>
        <v>0</v>
      </c>
      <c r="N7" s="3">
        <f t="shared" si="5"/>
        <v>0</v>
      </c>
    </row>
    <row r="8" spans="1:14" x14ac:dyDescent="0.3">
      <c r="A8" s="7">
        <v>827</v>
      </c>
      <c r="B8" s="3">
        <v>0</v>
      </c>
      <c r="C8" s="3">
        <v>0</v>
      </c>
      <c r="D8" s="10">
        <v>0</v>
      </c>
      <c r="F8" s="3">
        <f t="shared" si="0"/>
        <v>0</v>
      </c>
      <c r="G8" s="3">
        <f t="shared" si="1"/>
        <v>0</v>
      </c>
      <c r="H8" s="3">
        <f t="shared" si="2"/>
        <v>0</v>
      </c>
      <c r="L8" s="3">
        <f t="shared" si="3"/>
        <v>1</v>
      </c>
      <c r="M8" s="3">
        <f t="shared" si="4"/>
        <v>1</v>
      </c>
      <c r="N8" s="3">
        <f t="shared" si="5"/>
        <v>0</v>
      </c>
    </row>
    <row r="9" spans="1:14" x14ac:dyDescent="0.3">
      <c r="A9" s="7">
        <v>3524</v>
      </c>
      <c r="B9" s="3">
        <v>0</v>
      </c>
      <c r="C9" s="3">
        <v>1</v>
      </c>
      <c r="D9" s="10">
        <v>1</v>
      </c>
      <c r="F9" s="3">
        <f t="shared" si="0"/>
        <v>0</v>
      </c>
      <c r="G9" s="3">
        <f t="shared" si="1"/>
        <v>1</v>
      </c>
      <c r="H9" s="3">
        <f t="shared" si="2"/>
        <v>1</v>
      </c>
      <c r="L9" s="3">
        <f t="shared" si="3"/>
        <v>0</v>
      </c>
      <c r="M9" s="3">
        <f t="shared" si="4"/>
        <v>0</v>
      </c>
      <c r="N9" s="3">
        <f t="shared" si="5"/>
        <v>0</v>
      </c>
    </row>
    <row r="10" spans="1:14" x14ac:dyDescent="0.3">
      <c r="A10" s="7">
        <v>3269</v>
      </c>
      <c r="B10" s="3">
        <v>0</v>
      </c>
      <c r="C10" s="3">
        <v>0</v>
      </c>
      <c r="D10" s="10">
        <v>0</v>
      </c>
      <c r="F10" s="3">
        <f t="shared" si="0"/>
        <v>0</v>
      </c>
      <c r="G10" s="3">
        <f t="shared" si="1"/>
        <v>0</v>
      </c>
      <c r="H10" s="3">
        <f t="shared" si="2"/>
        <v>0</v>
      </c>
      <c r="L10" s="3">
        <f t="shared" si="3"/>
        <v>0</v>
      </c>
      <c r="M10" s="3">
        <f t="shared" si="4"/>
        <v>1</v>
      </c>
      <c r="N10" s="3">
        <f t="shared" si="5"/>
        <v>0</v>
      </c>
    </row>
    <row r="11" spans="1:14" x14ac:dyDescent="0.3">
      <c r="A11" s="7">
        <v>3497</v>
      </c>
      <c r="B11" s="3">
        <v>0</v>
      </c>
      <c r="C11" s="3">
        <v>0</v>
      </c>
      <c r="D11" s="10">
        <v>0</v>
      </c>
      <c r="F11" s="3">
        <f t="shared" si="0"/>
        <v>0</v>
      </c>
      <c r="G11" s="3">
        <f t="shared" si="1"/>
        <v>0</v>
      </c>
      <c r="H11" s="3">
        <f t="shared" si="2"/>
        <v>0</v>
      </c>
      <c r="L11" s="3">
        <f t="shared" si="3"/>
        <v>0</v>
      </c>
      <c r="M11" s="3">
        <f t="shared" si="4"/>
        <v>1</v>
      </c>
      <c r="N11" s="3">
        <f t="shared" si="5"/>
        <v>0</v>
      </c>
    </row>
    <row r="12" spans="1:14" x14ac:dyDescent="0.3">
      <c r="A12" s="7">
        <v>4965</v>
      </c>
      <c r="B12" s="3">
        <v>1</v>
      </c>
      <c r="C12" s="3">
        <v>0</v>
      </c>
      <c r="D12" s="10">
        <v>1</v>
      </c>
      <c r="F12" s="3">
        <f t="shared" si="0"/>
        <v>0</v>
      </c>
      <c r="G12" s="3">
        <f t="shared" si="1"/>
        <v>0</v>
      </c>
      <c r="H12" s="3">
        <f t="shared" si="2"/>
        <v>0</v>
      </c>
      <c r="L12" s="3">
        <f t="shared" si="3"/>
        <v>0</v>
      </c>
      <c r="M12" s="3">
        <f t="shared" si="4"/>
        <v>0</v>
      </c>
      <c r="N12" s="3">
        <f t="shared" si="5"/>
        <v>0</v>
      </c>
    </row>
    <row r="13" spans="1:14" x14ac:dyDescent="0.3">
      <c r="A13" s="7">
        <v>6178</v>
      </c>
      <c r="B13" s="3">
        <v>1</v>
      </c>
      <c r="C13" s="3">
        <v>0</v>
      </c>
      <c r="D13" s="10">
        <v>1</v>
      </c>
      <c r="F13" s="3">
        <f t="shared" si="0"/>
        <v>0</v>
      </c>
      <c r="G13" s="3">
        <f t="shared" si="1"/>
        <v>0</v>
      </c>
      <c r="H13" s="3">
        <f t="shared" si="2"/>
        <v>0</v>
      </c>
      <c r="L13" s="3">
        <f t="shared" si="3"/>
        <v>0</v>
      </c>
      <c r="M13" s="3">
        <f t="shared" si="4"/>
        <v>0</v>
      </c>
      <c r="N13" s="3">
        <f t="shared" si="5"/>
        <v>0</v>
      </c>
    </row>
    <row r="14" spans="1:14" x14ac:dyDescent="0.3">
      <c r="A14" s="7">
        <v>3381</v>
      </c>
      <c r="B14" s="3">
        <v>0</v>
      </c>
      <c r="C14" s="3">
        <v>1</v>
      </c>
      <c r="D14" s="10">
        <v>1</v>
      </c>
      <c r="F14" s="3">
        <f t="shared" si="0"/>
        <v>0</v>
      </c>
      <c r="G14" s="3">
        <f t="shared" si="1"/>
        <v>1</v>
      </c>
      <c r="H14" s="3">
        <f t="shared" si="2"/>
        <v>1</v>
      </c>
      <c r="L14" s="3">
        <f t="shared" si="3"/>
        <v>0</v>
      </c>
      <c r="M14" s="3">
        <f t="shared" si="4"/>
        <v>0</v>
      </c>
      <c r="N14" s="3">
        <f t="shared" si="5"/>
        <v>0</v>
      </c>
    </row>
    <row r="15" spans="1:14" x14ac:dyDescent="0.3">
      <c r="A15" s="7">
        <v>2671</v>
      </c>
      <c r="B15" s="3">
        <v>1</v>
      </c>
      <c r="C15" s="3">
        <v>1</v>
      </c>
      <c r="D15" s="10">
        <v>1</v>
      </c>
      <c r="F15" s="3">
        <f t="shared" si="0"/>
        <v>0</v>
      </c>
      <c r="G15" s="3">
        <f t="shared" si="1"/>
        <v>0</v>
      </c>
      <c r="H15" s="3">
        <f t="shared" si="2"/>
        <v>1</v>
      </c>
      <c r="L15" s="3">
        <f t="shared" si="3"/>
        <v>0</v>
      </c>
      <c r="M15" s="3">
        <f t="shared" si="4"/>
        <v>0</v>
      </c>
      <c r="N15" s="3">
        <f t="shared" si="5"/>
        <v>0</v>
      </c>
    </row>
    <row r="16" spans="1:14" x14ac:dyDescent="0.3">
      <c r="A16" s="7">
        <v>3681</v>
      </c>
      <c r="B16" s="3">
        <v>0</v>
      </c>
      <c r="C16" s="3">
        <v>0</v>
      </c>
      <c r="D16" s="10">
        <v>0</v>
      </c>
      <c r="F16" s="3">
        <f t="shared" si="0"/>
        <v>0</v>
      </c>
      <c r="G16" s="3">
        <f t="shared" si="1"/>
        <v>0</v>
      </c>
      <c r="H16" s="3">
        <f t="shared" si="2"/>
        <v>0</v>
      </c>
      <c r="L16" s="3">
        <f t="shared" si="3"/>
        <v>0</v>
      </c>
      <c r="M16" s="3">
        <f t="shared" si="4"/>
        <v>1</v>
      </c>
      <c r="N16" s="3">
        <f t="shared" si="5"/>
        <v>0</v>
      </c>
    </row>
    <row r="17" spans="1:14" x14ac:dyDescent="0.3">
      <c r="A17" s="7">
        <v>4118</v>
      </c>
      <c r="B17" s="3">
        <v>0</v>
      </c>
      <c r="C17" s="3">
        <v>1</v>
      </c>
      <c r="D17" s="10">
        <v>1</v>
      </c>
      <c r="F17" s="3">
        <f t="shared" si="0"/>
        <v>0</v>
      </c>
      <c r="G17" s="3">
        <f t="shared" si="1"/>
        <v>1</v>
      </c>
      <c r="H17" s="3">
        <f t="shared" si="2"/>
        <v>1</v>
      </c>
      <c r="L17" s="3">
        <f t="shared" si="3"/>
        <v>0</v>
      </c>
      <c r="M17" s="3">
        <f t="shared" si="4"/>
        <v>0</v>
      </c>
      <c r="N17" s="3">
        <f t="shared" si="5"/>
        <v>0</v>
      </c>
    </row>
    <row r="18" spans="1:14" x14ac:dyDescent="0.3">
      <c r="A18" s="7">
        <v>265</v>
      </c>
      <c r="B18" s="3">
        <v>0</v>
      </c>
      <c r="C18" s="3">
        <v>1</v>
      </c>
      <c r="D18" s="10">
        <v>0</v>
      </c>
      <c r="F18" s="3">
        <f t="shared" si="0"/>
        <v>0</v>
      </c>
      <c r="G18" s="3">
        <f t="shared" si="1"/>
        <v>0</v>
      </c>
      <c r="H18" s="3">
        <f t="shared" si="2"/>
        <v>0</v>
      </c>
      <c r="L18" s="3">
        <f t="shared" si="3"/>
        <v>1</v>
      </c>
      <c r="M18" s="3">
        <f t="shared" si="4"/>
        <v>1</v>
      </c>
      <c r="N18" s="3">
        <f t="shared" si="5"/>
        <v>1</v>
      </c>
    </row>
    <row r="19" spans="1:14" x14ac:dyDescent="0.3">
      <c r="A19" s="7">
        <v>584</v>
      </c>
      <c r="B19" s="3">
        <v>0</v>
      </c>
      <c r="C19" s="3">
        <v>1</v>
      </c>
      <c r="D19" s="10">
        <v>0</v>
      </c>
      <c r="F19" s="3">
        <f t="shared" si="0"/>
        <v>0</v>
      </c>
      <c r="G19" s="3">
        <f t="shared" si="1"/>
        <v>0</v>
      </c>
      <c r="H19" s="3">
        <f t="shared" si="2"/>
        <v>0</v>
      </c>
      <c r="L19" s="3">
        <f t="shared" si="3"/>
        <v>1</v>
      </c>
      <c r="M19" s="3">
        <f t="shared" si="4"/>
        <v>1</v>
      </c>
      <c r="N19" s="3">
        <f t="shared" si="5"/>
        <v>1</v>
      </c>
    </row>
    <row r="20" spans="1:14" x14ac:dyDescent="0.3">
      <c r="A20" s="7">
        <v>4932</v>
      </c>
      <c r="B20" s="3">
        <v>1</v>
      </c>
      <c r="C20" s="3">
        <v>1</v>
      </c>
      <c r="D20" s="10">
        <v>1</v>
      </c>
      <c r="F20" s="3">
        <f t="shared" si="0"/>
        <v>0</v>
      </c>
      <c r="G20" s="3">
        <f t="shared" si="1"/>
        <v>0</v>
      </c>
      <c r="H20" s="3">
        <f t="shared" si="2"/>
        <v>1</v>
      </c>
      <c r="L20" s="3">
        <f t="shared" si="3"/>
        <v>0</v>
      </c>
      <c r="M20" s="3">
        <f t="shared" si="4"/>
        <v>0</v>
      </c>
      <c r="N20" s="3">
        <f t="shared" si="5"/>
        <v>0</v>
      </c>
    </row>
    <row r="21" spans="1:14" x14ac:dyDescent="0.3">
      <c r="A21" s="7">
        <v>1734</v>
      </c>
      <c r="B21" s="3">
        <v>0</v>
      </c>
      <c r="C21" s="3">
        <v>0</v>
      </c>
      <c r="D21" s="10">
        <v>0</v>
      </c>
      <c r="F21" s="3">
        <f t="shared" si="0"/>
        <v>0</v>
      </c>
      <c r="G21" s="3">
        <f t="shared" si="1"/>
        <v>0</v>
      </c>
      <c r="H21" s="3">
        <f t="shared" si="2"/>
        <v>0</v>
      </c>
      <c r="L21" s="3">
        <f t="shared" si="3"/>
        <v>0</v>
      </c>
      <c r="M21" s="3">
        <f t="shared" si="4"/>
        <v>1</v>
      </c>
      <c r="N21" s="3">
        <f t="shared" si="5"/>
        <v>0</v>
      </c>
    </row>
    <row r="22" spans="1:14" x14ac:dyDescent="0.3">
      <c r="A22" s="7">
        <v>5250</v>
      </c>
      <c r="B22" s="3">
        <v>1</v>
      </c>
      <c r="C22" s="3">
        <v>1</v>
      </c>
      <c r="D22" s="10">
        <v>1</v>
      </c>
      <c r="F22" s="3">
        <f t="shared" si="0"/>
        <v>0</v>
      </c>
      <c r="G22" s="3">
        <f t="shared" si="1"/>
        <v>0</v>
      </c>
      <c r="H22" s="3">
        <f t="shared" si="2"/>
        <v>1</v>
      </c>
      <c r="L22" s="3">
        <f t="shared" si="3"/>
        <v>0</v>
      </c>
      <c r="M22" s="3">
        <f t="shared" si="4"/>
        <v>0</v>
      </c>
      <c r="N22" s="3">
        <f t="shared" si="5"/>
        <v>0</v>
      </c>
    </row>
    <row r="23" spans="1:14" x14ac:dyDescent="0.3">
      <c r="A23" s="7">
        <v>6531</v>
      </c>
      <c r="B23" s="3">
        <v>1</v>
      </c>
      <c r="C23" s="3">
        <v>1</v>
      </c>
      <c r="D23" s="10">
        <v>1</v>
      </c>
      <c r="F23" s="3">
        <f t="shared" si="0"/>
        <v>0</v>
      </c>
      <c r="G23" s="3">
        <f t="shared" si="1"/>
        <v>0</v>
      </c>
      <c r="H23" s="3">
        <f t="shared" si="2"/>
        <v>1</v>
      </c>
      <c r="L23" s="3">
        <f t="shared" si="3"/>
        <v>0</v>
      </c>
      <c r="M23" s="3">
        <f t="shared" si="4"/>
        <v>0</v>
      </c>
      <c r="N23" s="3">
        <f t="shared" si="5"/>
        <v>0</v>
      </c>
    </row>
    <row r="24" spans="1:14" x14ac:dyDescent="0.3">
      <c r="A24" s="7">
        <v>5203</v>
      </c>
      <c r="B24" s="3">
        <v>0</v>
      </c>
      <c r="C24" s="3">
        <v>1</v>
      </c>
      <c r="D24" s="10">
        <v>1</v>
      </c>
      <c r="F24" s="3">
        <f t="shared" si="0"/>
        <v>0</v>
      </c>
      <c r="G24" s="3">
        <f t="shared" si="1"/>
        <v>1</v>
      </c>
      <c r="H24" s="3">
        <f t="shared" si="2"/>
        <v>1</v>
      </c>
      <c r="L24" s="3">
        <f t="shared" si="3"/>
        <v>0</v>
      </c>
      <c r="M24" s="3">
        <f t="shared" si="4"/>
        <v>0</v>
      </c>
      <c r="N24" s="3">
        <f t="shared" si="5"/>
        <v>0</v>
      </c>
    </row>
    <row r="25" spans="1:14" x14ac:dyDescent="0.3">
      <c r="A25" s="7">
        <v>5688</v>
      </c>
      <c r="B25" s="3">
        <v>1</v>
      </c>
      <c r="C25" s="3">
        <v>0</v>
      </c>
      <c r="D25" s="10">
        <v>0</v>
      </c>
      <c r="F25" s="3">
        <f t="shared" si="0"/>
        <v>0</v>
      </c>
      <c r="G25" s="3">
        <f t="shared" si="1"/>
        <v>0</v>
      </c>
      <c r="H25" s="3">
        <f t="shared" si="2"/>
        <v>0</v>
      </c>
      <c r="L25" s="3">
        <f t="shared" si="3"/>
        <v>0</v>
      </c>
      <c r="M25" s="3">
        <f t="shared" si="4"/>
        <v>0</v>
      </c>
      <c r="N25" s="3">
        <f t="shared" si="5"/>
        <v>0</v>
      </c>
    </row>
    <row r="26" spans="1:14" x14ac:dyDescent="0.3">
      <c r="A26" s="7">
        <v>1081</v>
      </c>
      <c r="B26" s="3">
        <v>0</v>
      </c>
      <c r="C26" s="3">
        <v>0</v>
      </c>
      <c r="D26" s="10">
        <v>1</v>
      </c>
      <c r="F26" s="3">
        <f t="shared" si="0"/>
        <v>1</v>
      </c>
      <c r="G26" s="3">
        <f t="shared" si="1"/>
        <v>1</v>
      </c>
      <c r="H26" s="3">
        <f t="shared" si="2"/>
        <v>0</v>
      </c>
      <c r="L26" s="3">
        <f t="shared" si="3"/>
        <v>0</v>
      </c>
      <c r="M26" s="3">
        <f t="shared" si="4"/>
        <v>0</v>
      </c>
      <c r="N26" s="3">
        <f t="shared" si="5"/>
        <v>0</v>
      </c>
    </row>
    <row r="27" spans="1:14" x14ac:dyDescent="0.3">
      <c r="A27" s="7">
        <v>2126</v>
      </c>
      <c r="B27" s="3">
        <v>0</v>
      </c>
      <c r="C27" s="3">
        <v>0</v>
      </c>
      <c r="D27" s="10">
        <v>0</v>
      </c>
      <c r="F27" s="3">
        <f t="shared" si="0"/>
        <v>0</v>
      </c>
      <c r="G27" s="3">
        <f t="shared" si="1"/>
        <v>0</v>
      </c>
      <c r="H27" s="3">
        <f t="shared" si="2"/>
        <v>0</v>
      </c>
      <c r="L27" s="3">
        <f t="shared" si="3"/>
        <v>0</v>
      </c>
      <c r="M27" s="3">
        <f t="shared" si="4"/>
        <v>1</v>
      </c>
      <c r="N27" s="3">
        <f t="shared" si="5"/>
        <v>0</v>
      </c>
    </row>
    <row r="28" spans="1:14" x14ac:dyDescent="0.3">
      <c r="A28" s="7">
        <v>2128</v>
      </c>
      <c r="B28" s="3">
        <v>0</v>
      </c>
      <c r="C28" s="3">
        <v>1</v>
      </c>
      <c r="D28" s="10">
        <v>0</v>
      </c>
      <c r="F28" s="3">
        <f t="shared" si="0"/>
        <v>0</v>
      </c>
      <c r="G28" s="3">
        <f t="shared" si="1"/>
        <v>0</v>
      </c>
      <c r="H28" s="3">
        <f t="shared" si="2"/>
        <v>0</v>
      </c>
      <c r="L28" s="3">
        <f t="shared" si="3"/>
        <v>0</v>
      </c>
      <c r="M28" s="3">
        <f t="shared" si="4"/>
        <v>1</v>
      </c>
      <c r="N28" s="3">
        <f t="shared" si="5"/>
        <v>1</v>
      </c>
    </row>
    <row r="29" spans="1:14" x14ac:dyDescent="0.3">
      <c r="A29" s="7">
        <v>1835</v>
      </c>
      <c r="B29" s="3">
        <v>0</v>
      </c>
      <c r="C29" s="3">
        <v>1</v>
      </c>
      <c r="D29" s="10">
        <v>0</v>
      </c>
      <c r="F29" s="3">
        <f t="shared" si="0"/>
        <v>0</v>
      </c>
      <c r="G29" s="3">
        <f t="shared" si="1"/>
        <v>0</v>
      </c>
      <c r="H29" s="3">
        <f t="shared" si="2"/>
        <v>0</v>
      </c>
      <c r="L29" s="3">
        <f t="shared" si="3"/>
        <v>0</v>
      </c>
      <c r="M29" s="3">
        <f t="shared" si="4"/>
        <v>1</v>
      </c>
      <c r="N29" s="3">
        <f t="shared" si="5"/>
        <v>1</v>
      </c>
    </row>
    <row r="30" spans="1:14" x14ac:dyDescent="0.3">
      <c r="A30" s="7">
        <v>5245</v>
      </c>
      <c r="B30" s="3">
        <v>1</v>
      </c>
      <c r="C30" s="3">
        <v>1</v>
      </c>
      <c r="D30" s="10">
        <v>1</v>
      </c>
      <c r="F30" s="3">
        <f t="shared" si="0"/>
        <v>0</v>
      </c>
      <c r="G30" s="3">
        <f t="shared" si="1"/>
        <v>0</v>
      </c>
      <c r="H30" s="3">
        <f t="shared" si="2"/>
        <v>1</v>
      </c>
      <c r="L30" s="3">
        <f t="shared" si="3"/>
        <v>0</v>
      </c>
      <c r="M30" s="3">
        <f t="shared" si="4"/>
        <v>0</v>
      </c>
      <c r="N30" s="3">
        <f t="shared" si="5"/>
        <v>0</v>
      </c>
    </row>
    <row r="31" spans="1:14" ht="15" thickBot="1" x14ac:dyDescent="0.35">
      <c r="A31" s="8">
        <v>5146</v>
      </c>
      <c r="B31" s="9">
        <v>1</v>
      </c>
      <c r="C31" s="9">
        <v>1</v>
      </c>
      <c r="D31" s="11">
        <v>1</v>
      </c>
      <c r="F31" s="3">
        <f t="shared" si="0"/>
        <v>0</v>
      </c>
      <c r="G31" s="3">
        <f t="shared" si="1"/>
        <v>0</v>
      </c>
      <c r="H31" s="3">
        <f t="shared" si="2"/>
        <v>1</v>
      </c>
      <c r="J31" s="24"/>
      <c r="L31" s="3">
        <f t="shared" si="3"/>
        <v>0</v>
      </c>
      <c r="M31" s="3">
        <f t="shared" si="4"/>
        <v>0</v>
      </c>
      <c r="N31" s="3">
        <f t="shared" si="5"/>
        <v>0</v>
      </c>
    </row>
    <row r="32" spans="1:14" x14ac:dyDescent="0.3">
      <c r="C32" s="12" t="s">
        <v>21</v>
      </c>
      <c r="D32" s="2">
        <f>COUNTIF(D$2:D$31,1)</f>
        <v>15</v>
      </c>
      <c r="J32" s="24"/>
    </row>
    <row r="33" spans="3:14" x14ac:dyDescent="0.3">
      <c r="C33" s="12" t="s">
        <v>22</v>
      </c>
      <c r="D33" s="2">
        <f>COUNTIF(D$2:D$31,0)</f>
        <v>15</v>
      </c>
      <c r="E33" s="12" t="s">
        <v>8</v>
      </c>
      <c r="F33" s="2">
        <f>SUM(F2:F31)</f>
        <v>1</v>
      </c>
      <c r="G33" s="2">
        <f>SUM(G2:G31)</f>
        <v>6</v>
      </c>
      <c r="H33" s="2">
        <f>SUM(H2:H31)</f>
        <v>12</v>
      </c>
      <c r="J33" s="24"/>
      <c r="K33" s="12" t="s">
        <v>8</v>
      </c>
      <c r="L33" s="2">
        <f>SUM(L2:L31)</f>
        <v>5</v>
      </c>
      <c r="M33" s="2">
        <f>SUM(M2:M31)</f>
        <v>13</v>
      </c>
      <c r="N33" s="2">
        <f>SUM(N2:N31)</f>
        <v>4</v>
      </c>
    </row>
    <row r="34" spans="3:14" x14ac:dyDescent="0.3">
      <c r="C34" s="12" t="s">
        <v>8</v>
      </c>
      <c r="D34" s="20">
        <f>SUM(D32:D33)</f>
        <v>30</v>
      </c>
      <c r="J34" s="24"/>
    </row>
    <row r="35" spans="3:14" x14ac:dyDescent="0.3">
      <c r="J35" s="24"/>
    </row>
    <row r="36" spans="3:14" x14ac:dyDescent="0.3">
      <c r="D36" s="12" t="s">
        <v>13</v>
      </c>
      <c r="E36" s="2">
        <f>D32/D34</f>
        <v>0.5</v>
      </c>
      <c r="F36" s="2">
        <f>F33/$D$32</f>
        <v>6.6666666666666666E-2</v>
      </c>
      <c r="G36" s="2">
        <f>G33/$D$32</f>
        <v>0.4</v>
      </c>
      <c r="H36" s="2">
        <f>H33/$D$32</f>
        <v>0.8</v>
      </c>
      <c r="J36" s="12" t="s">
        <v>13</v>
      </c>
      <c r="K36" s="2">
        <f>D33/D34</f>
        <v>0.5</v>
      </c>
      <c r="L36" s="2">
        <f>L33/$D$33</f>
        <v>0.33333333333333331</v>
      </c>
      <c r="M36" s="2">
        <f>M33/$D$33</f>
        <v>0.8666666666666667</v>
      </c>
      <c r="N36" s="2">
        <f>N33/$D$33</f>
        <v>0.26666666666666666</v>
      </c>
    </row>
    <row r="37" spans="3:14" x14ac:dyDescent="0.3">
      <c r="D37" s="12"/>
      <c r="E37" s="2"/>
      <c r="G37"/>
      <c r="H37"/>
      <c r="I37"/>
      <c r="J37" s="12"/>
      <c r="K37" s="2"/>
      <c r="M37"/>
      <c r="N37"/>
    </row>
    <row r="38" spans="3:14" x14ac:dyDescent="0.3">
      <c r="D38" s="12" t="s">
        <v>14</v>
      </c>
      <c r="E38" s="2">
        <f>E36*F36*G36*H36</f>
        <v>1.0666666666666668E-2</v>
      </c>
      <c r="G38"/>
      <c r="H38"/>
      <c r="I38"/>
      <c r="J38" s="12" t="s">
        <v>14</v>
      </c>
      <c r="K38" s="2">
        <f>K36*L36*M36*N36</f>
        <v>3.8518518518518514E-2</v>
      </c>
      <c r="M38"/>
      <c r="N38"/>
    </row>
    <row r="39" spans="3:14" x14ac:dyDescent="0.3">
      <c r="D39" s="24"/>
      <c r="H39"/>
      <c r="I39"/>
      <c r="J39" s="24"/>
      <c r="N39"/>
    </row>
    <row r="40" spans="3:14" x14ac:dyDescent="0.3">
      <c r="D40" s="12" t="s">
        <v>8</v>
      </c>
      <c r="E40">
        <f>E38+K38</f>
        <v>4.9185185185185179E-2</v>
      </c>
      <c r="H40"/>
      <c r="I40"/>
      <c r="J40" s="24"/>
      <c r="N40"/>
    </row>
    <row r="41" spans="3:14" x14ac:dyDescent="0.3">
      <c r="D41" s="24"/>
      <c r="H41"/>
      <c r="I41"/>
      <c r="J41" s="24"/>
      <c r="N41"/>
    </row>
    <row r="42" spans="3:14" x14ac:dyDescent="0.3">
      <c r="D42" s="12" t="s">
        <v>29</v>
      </c>
      <c r="E42" s="22">
        <f>E38/E40</f>
        <v>0.21686746987951813</v>
      </c>
      <c r="H42"/>
      <c r="I42"/>
      <c r="J42" s="24"/>
      <c r="N42"/>
    </row>
    <row r="43" spans="3:14" x14ac:dyDescent="0.3">
      <c r="D43" s="12" t="s">
        <v>30</v>
      </c>
      <c r="E43" s="22">
        <f>K38/E40</f>
        <v>0.7831325301204819</v>
      </c>
      <c r="I43" s="22"/>
      <c r="J43" s="21"/>
      <c r="N43"/>
    </row>
    <row r="44" spans="3:14" x14ac:dyDescent="0.3">
      <c r="D44" s="24"/>
      <c r="I44" s="22"/>
      <c r="J44" s="21"/>
      <c r="N44"/>
    </row>
    <row r="45" spans="3:14" x14ac:dyDescent="0.3">
      <c r="D45" s="24"/>
    </row>
    <row r="46" spans="3:14" x14ac:dyDescent="0.3">
      <c r="D46" s="2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Beispiel Youtube Video </vt:lpstr>
      <vt:lpstr>Fall 1 - Schritt 1</vt:lpstr>
      <vt:lpstr>Fall 1 - Schritt 2</vt:lpstr>
      <vt:lpstr>Fall 1 - Schritt 3</vt:lpstr>
      <vt:lpstr>Fall 1 - Schritt 4</vt:lpstr>
      <vt:lpstr>Fall 1 - Schritt 5</vt:lpstr>
      <vt:lpstr>Fall 2</vt:lpstr>
      <vt:lpstr>Fall 3</vt:lpstr>
    </vt:vector>
  </TitlesOfParts>
  <Company>Technische Hochschule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Kämper</dc:creator>
  <cp:lastModifiedBy>Kämper</cp:lastModifiedBy>
  <dcterms:created xsi:type="dcterms:W3CDTF">2021-06-08T14:07:33Z</dcterms:created>
  <dcterms:modified xsi:type="dcterms:W3CDTF">2021-06-09T14:15:15Z</dcterms:modified>
</cp:coreProperties>
</file>