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uncil Budget" sheetId="1" r:id="rId4"/>
  </sheets>
  <definedNames/>
  <calcPr/>
</workbook>
</file>

<file path=xl/sharedStrings.xml><?xml version="1.0" encoding="utf-8"?>
<sst xmlns="http://schemas.openxmlformats.org/spreadsheetml/2006/main" count="107" uniqueCount="56">
  <si>
    <t>Insert Image Here For Logo</t>
  </si>
  <si>
    <t>Budget 2022-2023</t>
  </si>
  <si>
    <t>Forecasted Final Position 2021-2022</t>
  </si>
  <si>
    <t>Code</t>
  </si>
  <si>
    <t>Title</t>
  </si>
  <si>
    <t>2021-22</t>
  </si>
  <si>
    <t>Apr - Sept</t>
  </si>
  <si>
    <t>- - -- - - - - - - - - - - - - - Forecast - - - - - - - - - - - - - - - - -</t>
  </si>
  <si>
    <t>2021/22</t>
  </si>
  <si>
    <t>2022-2023</t>
  </si>
  <si>
    <t>Administration</t>
  </si>
  <si>
    <t>Budget</t>
  </si>
  <si>
    <t>Actual</t>
  </si>
  <si>
    <t>Oct</t>
  </si>
  <si>
    <t>Nov</t>
  </si>
  <si>
    <t>Dec</t>
  </si>
  <si>
    <t>Jan</t>
  </si>
  <si>
    <t>Feb</t>
  </si>
  <si>
    <t>Mar</t>
  </si>
  <si>
    <t>TOTAL</t>
  </si>
  <si>
    <t>Variance</t>
  </si>
  <si>
    <t>Proposed Budget</t>
  </si>
  <si>
    <t>Comments</t>
  </si>
  <si>
    <t>Staff Costs</t>
  </si>
  <si>
    <t>2% on budget</t>
  </si>
  <si>
    <t>Hall hire</t>
  </si>
  <si>
    <t>Hall not used for meetings 1st half of 2021</t>
  </si>
  <si>
    <t>Stationery</t>
  </si>
  <si>
    <t>Electricity</t>
  </si>
  <si>
    <t>Price of electricity increased significantly</t>
  </si>
  <si>
    <t>Phone &amp; Broadband</t>
  </si>
  <si>
    <t>£27 per month from 2022</t>
  </si>
  <si>
    <t>SUB TOTAL</t>
  </si>
  <si>
    <t>Grounds Maintenance</t>
  </si>
  <si>
    <t>Grasscutting</t>
  </si>
  <si>
    <t>Additional location 2022/23</t>
  </si>
  <si>
    <t>Hedge Cutting</t>
  </si>
  <si>
    <t>Tree Works</t>
  </si>
  <si>
    <t>Allotments</t>
  </si>
  <si>
    <t>Allotment maintenance</t>
  </si>
  <si>
    <t>Work scheduled for November</t>
  </si>
  <si>
    <t>Water</t>
  </si>
  <si>
    <t>Village Hall</t>
  </si>
  <si>
    <t>Utilities</t>
  </si>
  <si>
    <t>Increase in utility costs</t>
  </si>
  <si>
    <t>Cleaning</t>
  </si>
  <si>
    <t>Maintenance</t>
  </si>
  <si>
    <t>Unexpected repairs to boiler in June 2021 - one-off</t>
  </si>
  <si>
    <t>Sundries</t>
  </si>
  <si>
    <t>Earmarked Reserves</t>
  </si>
  <si>
    <t>Play park</t>
  </si>
  <si>
    <t>No budget for 2022/23 - project to be completed Nov 2021</t>
  </si>
  <si>
    <t>Resurfacing car park</t>
  </si>
  <si>
    <t xml:space="preserve">Project ongoing </t>
  </si>
  <si>
    <t>Village Hall redecoration</t>
  </si>
  <si>
    <t>New project for 2022/23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</si>
</sst>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  <color rgb="FF000000"/>
      <name val="Arial"/>
    </font>
    <font>
      <b/>
      <sz val="26.0"/>
      <color rgb="FFFF0000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theme="1"/>
      <name val="Calibri"/>
    </font>
    <font>
      <b/>
      <sz val="10.0"/>
      <color theme="1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</fills>
  <borders count="30">
    <border/>
    <border>
      <right style="thin">
        <color rgb="FF7F7F7F"/>
      </right>
      <bottom style="thin">
        <color rgb="FF7F7F7F"/>
      </bottom>
    </border>
    <border>
      <left style="thin">
        <color rgb="FF7F7F7F"/>
      </left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7F7F7F"/>
      </left>
      <right style="thin">
        <color rgb="FF7F7F7F"/>
      </right>
      <top style="thin">
        <color rgb="FF7F7F7F"/>
      </top>
    </border>
    <border>
      <top style="thin">
        <color rgb="FF7F7F7F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7F7F7F"/>
      </right>
      <top style="thin">
        <color rgb="FF7F7F7F"/>
      </top>
      <bottom style="thin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7F7F7F"/>
      </righ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7F7F7F"/>
      </right>
      <top style="thin">
        <color rgb="FF000000"/>
      </top>
      <bottom style="thin">
        <color rgb="FF7F7F7F"/>
      </bottom>
    </border>
    <border>
      <left style="thin">
        <color rgb="FF7F7F7F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7F7F7F"/>
      </top>
      <bottom style="thin">
        <color rgb="FF000000"/>
      </bottom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000000"/>
      </bottom>
    </border>
    <border>
      <left style="thin">
        <color rgb="FF7F7F7F"/>
      </left>
      <top style="thin">
        <color rgb="FF000000"/>
      </top>
      <bottom style="thin">
        <color rgb="FF7F7F7F"/>
      </bottom>
    </border>
    <border>
      <right style="thin">
        <color rgb="FF000000"/>
      </right>
      <top style="thin">
        <color rgb="FF000000"/>
      </top>
      <bottom style="thin">
        <color rgb="FF7F7F7F"/>
      </bottom>
    </border>
    <border>
      <left style="thin">
        <color rgb="FF000000"/>
      </left>
      <right style="thin">
        <color rgb="FF7F7F7F"/>
      </right>
      <top style="thin">
        <color rgb="FF000000"/>
      </top>
    </border>
    <border>
      <left style="thin">
        <color rgb="FF7F7F7F"/>
      </left>
      <top style="thin">
        <color rgb="FF7F7F7F"/>
      </top>
    </border>
    <border>
      <left style="thin">
        <color rgb="FF7F7F7F"/>
      </lef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top" wrapText="0"/>
    </xf>
    <xf borderId="0" fillId="0" fontId="0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0" numFmtId="0" xfId="0" applyAlignment="1" applyFont="1">
      <alignment readingOrder="0" vertical="top"/>
    </xf>
    <xf borderId="0" fillId="0" fontId="2" numFmtId="0" xfId="0" applyAlignment="1" applyFont="1">
      <alignment readingOrder="0" vertical="top"/>
    </xf>
    <xf borderId="0" fillId="0" fontId="3" numFmtId="0" xfId="0" applyAlignment="1" applyFont="1">
      <alignment readingOrder="0" vertical="top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horizontal="center" vertical="top"/>
    </xf>
    <xf borderId="0" fillId="0" fontId="4" numFmtId="0" xfId="0" applyAlignment="1" applyFont="1">
      <alignment readingOrder="0" vertical="top"/>
    </xf>
    <xf borderId="0" fillId="0" fontId="4" numFmtId="0" xfId="0" applyAlignment="1" applyFont="1">
      <alignment horizontal="center" readingOrder="0" vertical="top"/>
    </xf>
    <xf borderId="1" fillId="0" fontId="1" numFmtId="0" xfId="0" applyAlignment="1" applyBorder="1" applyFont="1">
      <alignment readingOrder="0" vertical="top"/>
    </xf>
    <xf borderId="2" fillId="0" fontId="0" numFmtId="0" xfId="0" applyAlignment="1" applyBorder="1" applyFont="1">
      <alignment vertical="top"/>
    </xf>
    <xf borderId="0" fillId="0" fontId="5" numFmtId="0" xfId="0" applyAlignment="1" applyFont="1">
      <alignment vertical="top"/>
    </xf>
    <xf borderId="3" fillId="0" fontId="5" numFmtId="1" xfId="0" applyAlignment="1" applyBorder="1" applyFont="1" applyNumberFormat="1">
      <alignment readingOrder="0" vertical="top"/>
    </xf>
    <xf borderId="4" fillId="0" fontId="6" numFmtId="0" xfId="0" applyAlignment="1" applyBorder="1" applyFont="1">
      <alignment vertical="top"/>
    </xf>
    <xf borderId="5" fillId="0" fontId="0" numFmtId="4" xfId="0" applyAlignment="1" applyBorder="1" applyFont="1" applyNumberFormat="1">
      <alignment readingOrder="0" vertical="top"/>
    </xf>
    <xf borderId="6" fillId="0" fontId="5" numFmtId="2" xfId="0" applyAlignment="1" applyBorder="1" applyFont="1" applyNumberFormat="1">
      <alignment readingOrder="0" vertical="top"/>
    </xf>
    <xf borderId="6" fillId="0" fontId="5" numFmtId="4" xfId="0" applyAlignment="1" applyBorder="1" applyFont="1" applyNumberFormat="1">
      <alignment vertical="top"/>
    </xf>
    <xf borderId="6" fillId="0" fontId="6" numFmtId="0" xfId="0" applyAlignment="1" applyBorder="1" applyFont="1">
      <alignment readingOrder="0" vertical="top"/>
    </xf>
    <xf borderId="0" fillId="0" fontId="5" numFmtId="0" xfId="0" applyAlignment="1" applyFont="1">
      <alignment readingOrder="0" vertical="top"/>
    </xf>
    <xf borderId="3" fillId="0" fontId="0" numFmtId="1" xfId="0" applyAlignment="1" applyBorder="1" applyFont="1" applyNumberFormat="1">
      <alignment readingOrder="0" vertical="top"/>
    </xf>
    <xf borderId="7" fillId="0" fontId="0" numFmtId="4" xfId="0" applyAlignment="1" applyBorder="1" applyFont="1" applyNumberFormat="1">
      <alignment readingOrder="0" vertical="top"/>
    </xf>
    <xf borderId="7" fillId="0" fontId="5" numFmtId="2" xfId="0" applyAlignment="1" applyBorder="1" applyFont="1" applyNumberFormat="1">
      <alignment readingOrder="0" vertical="top"/>
    </xf>
    <xf borderId="7" fillId="0" fontId="5" numFmtId="4" xfId="0" applyAlignment="1" applyBorder="1" applyFont="1" applyNumberFormat="1">
      <alignment vertical="top"/>
    </xf>
    <xf borderId="4" fillId="0" fontId="6" numFmtId="0" xfId="0" applyAlignment="1" applyBorder="1" applyFont="1">
      <alignment readingOrder="0" vertical="top"/>
    </xf>
    <xf borderId="6" fillId="0" fontId="0" numFmtId="4" xfId="0" applyAlignment="1" applyBorder="1" applyFont="1" applyNumberFormat="1">
      <alignment readingOrder="0" vertical="top"/>
    </xf>
    <xf borderId="8" fillId="0" fontId="0" numFmtId="4" xfId="0" applyAlignment="1" applyBorder="1" applyFont="1" applyNumberFormat="1">
      <alignment readingOrder="0" vertical="top"/>
    </xf>
    <xf borderId="8" fillId="0" fontId="5" numFmtId="2" xfId="0" applyAlignment="1" applyBorder="1" applyFont="1" applyNumberFormat="1">
      <alignment readingOrder="0" vertical="top"/>
    </xf>
    <xf borderId="8" fillId="0" fontId="5" numFmtId="4" xfId="0" applyAlignment="1" applyBorder="1" applyFont="1" applyNumberFormat="1">
      <alignment vertical="top"/>
    </xf>
    <xf borderId="9" fillId="0" fontId="6" numFmtId="0" xfId="0" applyAlignment="1" applyBorder="1" applyFont="1">
      <alignment vertical="top"/>
    </xf>
    <xf borderId="9" fillId="0" fontId="0" numFmtId="4" xfId="0" applyAlignment="1" applyBorder="1" applyFont="1" applyNumberFormat="1">
      <alignment readingOrder="0" vertical="top"/>
    </xf>
    <xf borderId="10" fillId="0" fontId="0" numFmtId="0" xfId="0" applyAlignment="1" applyBorder="1" applyFont="1">
      <alignment vertical="top"/>
    </xf>
    <xf borderId="6" fillId="2" fontId="7" numFmtId="0" xfId="0" applyAlignment="1" applyBorder="1" applyFill="1" applyFont="1">
      <alignment vertical="top"/>
    </xf>
    <xf borderId="6" fillId="2" fontId="1" numFmtId="4" xfId="0" applyAlignment="1" applyBorder="1" applyFont="1" applyNumberFormat="1">
      <alignment vertical="top"/>
    </xf>
    <xf borderId="11" fillId="2" fontId="1" numFmtId="4" xfId="0" applyAlignment="1" applyBorder="1" applyFont="1" applyNumberFormat="1">
      <alignment vertical="top"/>
    </xf>
    <xf borderId="0" fillId="0" fontId="0" numFmtId="4" xfId="0" applyAlignment="1" applyFont="1" applyNumberFormat="1">
      <alignment vertical="top"/>
    </xf>
    <xf borderId="0" fillId="0" fontId="0" numFmtId="3" xfId="0" applyAlignment="1" applyFont="1" applyNumberFormat="1">
      <alignment vertical="top"/>
    </xf>
    <xf borderId="1" fillId="0" fontId="1" numFmtId="0" xfId="0" applyAlignment="1" applyBorder="1" applyFont="1">
      <alignment vertical="top"/>
    </xf>
    <xf borderId="12" fillId="0" fontId="0" numFmtId="1" xfId="0" applyAlignment="1" applyBorder="1" applyFont="1" applyNumberFormat="1">
      <alignment readingOrder="0" vertical="top"/>
    </xf>
    <xf borderId="13" fillId="0" fontId="6" numFmtId="0" xfId="0" applyAlignment="1" applyBorder="1" applyFont="1">
      <alignment vertical="top"/>
    </xf>
    <xf borderId="6" fillId="0" fontId="5" numFmtId="4" xfId="0" applyAlignment="1" applyBorder="1" applyFont="1" applyNumberFormat="1">
      <alignment readingOrder="0" vertical="top"/>
    </xf>
    <xf borderId="6" fillId="0" fontId="6" numFmtId="4" xfId="0" applyAlignment="1" applyBorder="1" applyFont="1" applyNumberFormat="1">
      <alignment readingOrder="0" vertical="top"/>
    </xf>
    <xf borderId="6" fillId="0" fontId="0" numFmtId="4" xfId="0" applyAlignment="1" applyBorder="1" applyFont="1" applyNumberFormat="1">
      <alignment vertical="top"/>
    </xf>
    <xf borderId="14" fillId="0" fontId="0" numFmtId="1" xfId="0" applyAlignment="1" applyBorder="1" applyFont="1" applyNumberFormat="1">
      <alignment readingOrder="0" vertical="top"/>
    </xf>
    <xf borderId="15" fillId="0" fontId="6" numFmtId="0" xfId="0" applyAlignment="1" applyBorder="1" applyFont="1">
      <alignment readingOrder="0" vertical="top"/>
    </xf>
    <xf borderId="7" fillId="0" fontId="5" numFmtId="4" xfId="0" applyAlignment="1" applyBorder="1" applyFont="1" applyNumberFormat="1">
      <alignment readingOrder="0" vertical="top"/>
    </xf>
    <xf borderId="16" fillId="0" fontId="0" numFmtId="4" xfId="0" applyAlignment="1" applyBorder="1" applyFont="1" applyNumberFormat="1">
      <alignment vertical="top"/>
    </xf>
    <xf borderId="7" fillId="0" fontId="6" numFmtId="0" xfId="0" applyAlignment="1" applyBorder="1" applyFont="1">
      <alignment readingOrder="0" vertical="top"/>
    </xf>
    <xf borderId="17" fillId="0" fontId="0" numFmtId="1" xfId="0" applyAlignment="1" applyBorder="1" applyFont="1" applyNumberFormat="1">
      <alignment vertical="top"/>
    </xf>
    <xf borderId="18" fillId="0" fontId="6" numFmtId="0" xfId="0" applyAlignment="1" applyBorder="1" applyFont="1">
      <alignment vertical="top"/>
    </xf>
    <xf borderId="6" fillId="0" fontId="6" numFmtId="0" xfId="0" applyAlignment="1" applyBorder="1" applyFont="1">
      <alignment vertical="top"/>
    </xf>
    <xf borderId="6" fillId="0" fontId="6" numFmtId="4" xfId="0" applyAlignment="1" applyBorder="1" applyFont="1" applyNumberFormat="1">
      <alignment vertical="top"/>
    </xf>
    <xf borderId="19" fillId="0" fontId="0" numFmtId="1" xfId="0" applyAlignment="1" applyBorder="1" applyFont="1" applyNumberFormat="1">
      <alignment vertical="top"/>
    </xf>
    <xf borderId="20" fillId="0" fontId="6" numFmtId="0" xfId="0" applyAlignment="1" applyBorder="1" applyFont="1">
      <alignment vertical="top"/>
    </xf>
    <xf borderId="8" fillId="0" fontId="0" numFmtId="4" xfId="0" applyAlignment="1" applyBorder="1" applyFont="1" applyNumberFormat="1">
      <alignment vertical="top"/>
    </xf>
    <xf borderId="8" fillId="0" fontId="6" numFmtId="0" xfId="0" applyAlignment="1" applyBorder="1" applyFont="1">
      <alignment vertical="top"/>
    </xf>
    <xf borderId="8" fillId="0" fontId="6" numFmtId="4" xfId="0" applyAlignment="1" applyBorder="1" applyFont="1" applyNumberFormat="1">
      <alignment vertical="top"/>
    </xf>
    <xf borderId="21" fillId="0" fontId="0" numFmtId="4" xfId="0" applyAlignment="1" applyBorder="1" applyFont="1" applyNumberFormat="1">
      <alignment vertical="top"/>
    </xf>
    <xf borderId="22" fillId="0" fontId="0" numFmtId="1" xfId="0" applyAlignment="1" applyBorder="1" applyFont="1" applyNumberFormat="1">
      <alignment readingOrder="0" vertical="top"/>
    </xf>
    <xf borderId="15" fillId="0" fontId="6" numFmtId="0" xfId="0" applyAlignment="1" applyBorder="1" applyFont="1">
      <alignment vertical="top"/>
    </xf>
    <xf borderId="23" fillId="0" fontId="6" numFmtId="4" xfId="0" applyAlignment="1" applyBorder="1" applyFont="1" applyNumberFormat="1">
      <alignment readingOrder="0" vertical="top"/>
    </xf>
    <xf borderId="5" fillId="0" fontId="0" numFmtId="4" xfId="0" applyAlignment="1" applyBorder="1" applyFont="1" applyNumberFormat="1">
      <alignment vertical="top"/>
    </xf>
    <xf borderId="24" fillId="0" fontId="0" numFmtId="4" xfId="0" applyAlignment="1" applyBorder="1" applyFont="1" applyNumberFormat="1">
      <alignment vertical="top"/>
    </xf>
    <xf borderId="7" fillId="0" fontId="0" numFmtId="4" xfId="0" applyAlignment="1" applyBorder="1" applyFont="1" applyNumberFormat="1">
      <alignment vertical="top"/>
    </xf>
    <xf borderId="14" fillId="0" fontId="0" numFmtId="1" xfId="0" applyAlignment="1" applyBorder="1" applyFont="1" applyNumberFormat="1">
      <alignment vertical="top"/>
    </xf>
    <xf borderId="25" fillId="0" fontId="0" numFmtId="1" xfId="0" applyAlignment="1" applyBorder="1" applyFont="1" applyNumberFormat="1">
      <alignment vertical="top"/>
    </xf>
    <xf borderId="26" fillId="0" fontId="6" numFmtId="4" xfId="0" applyAlignment="1" applyBorder="1" applyFont="1" applyNumberFormat="1">
      <alignment vertical="top"/>
    </xf>
    <xf borderId="27" fillId="0" fontId="0" numFmtId="4" xfId="0" applyAlignment="1" applyBorder="1" applyFont="1" applyNumberFormat="1">
      <alignment vertical="top"/>
    </xf>
    <xf borderId="23" fillId="0" fontId="6" numFmtId="0" xfId="0" applyAlignment="1" applyBorder="1" applyFont="1">
      <alignment readingOrder="0" vertical="top"/>
    </xf>
    <xf borderId="18" fillId="0" fontId="0" numFmtId="4" xfId="0" applyAlignment="1" applyBorder="1" applyFont="1" applyNumberFormat="1">
      <alignment readingOrder="0" vertical="top"/>
    </xf>
    <xf borderId="25" fillId="0" fontId="0" numFmtId="1" xfId="0" applyAlignment="1" applyBorder="1" applyFont="1" applyNumberFormat="1">
      <alignment readingOrder="0" vertical="top"/>
    </xf>
    <xf borderId="26" fillId="0" fontId="6" numFmtId="0" xfId="0" applyAlignment="1" applyBorder="1" applyFont="1">
      <alignment readingOrder="0" vertical="top"/>
    </xf>
    <xf borderId="20" fillId="0" fontId="0" numFmtId="4" xfId="0" applyAlignment="1" applyBorder="1" applyFont="1" applyNumberFormat="1">
      <alignment readingOrder="0" vertical="top"/>
    </xf>
    <xf borderId="8" fillId="0" fontId="6" numFmtId="0" xfId="0" applyAlignment="1" applyBorder="1" applyFont="1">
      <alignment readingOrder="0" vertical="top"/>
    </xf>
    <xf borderId="5" fillId="0" fontId="8" numFmtId="4" xfId="0" applyAlignment="1" applyBorder="1" applyFont="1" applyNumberFormat="1">
      <alignment readingOrder="0" vertical="top"/>
    </xf>
    <xf borderId="28" fillId="0" fontId="0" numFmtId="4" xfId="0" applyAlignment="1" applyBorder="1" applyFont="1" applyNumberFormat="1">
      <alignment vertical="top"/>
    </xf>
    <xf borderId="29" fillId="0" fontId="6" numFmtId="0" xfId="0" applyAlignment="1" applyBorder="1" applyFont="1">
      <alignment vertical="top"/>
    </xf>
    <xf borderId="15" fillId="0" fontId="0" numFmtId="4" xfId="0" applyAlignment="1" applyBorder="1" applyFont="1" applyNumberFormat="1">
      <alignment vertical="top"/>
    </xf>
    <xf borderId="15" fillId="0" fontId="8" numFmtId="4" xfId="0" applyAlignment="1" applyBorder="1" applyFont="1" applyNumberFormat="1">
      <alignment readingOrder="0" vertical="top"/>
    </xf>
    <xf borderId="23" fillId="0" fontId="0" numFmtId="4" xfId="0" applyAlignment="1" applyBorder="1" applyFont="1" applyNumberFormat="1">
      <alignment vertical="top"/>
    </xf>
    <xf borderId="6" fillId="0" fontId="8" numFmtId="4" xfId="0" applyAlignment="1" applyBorder="1" applyFont="1" applyNumberFormat="1">
      <alignment readingOrder="0" vertical="top"/>
    </xf>
    <xf borderId="8" fillId="0" fontId="8" numFmtId="4" xfId="0" applyAlignment="1" applyBorder="1" applyFont="1" applyNumberFormat="1">
      <alignment readingOrder="0" vertical="top"/>
    </xf>
    <xf borderId="6" fillId="3" fontId="1" numFmtId="3" xfId="0" applyAlignment="1" applyBorder="1" applyFill="1" applyFont="1" applyNumberFormat="1">
      <alignment vertical="top"/>
    </xf>
    <xf borderId="6" fillId="3" fontId="1" numFmtId="4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25.71"/>
    <col customWidth="1" min="3" max="3" width="10.29"/>
    <col customWidth="1" min="4" max="4" width="11.29"/>
    <col customWidth="1" min="5" max="11" width="9.14"/>
    <col customWidth="1" min="12" max="12" width="3.43"/>
    <col customWidth="1" min="13" max="13" width="8.86"/>
    <col customWidth="1" min="14" max="14" width="3.0"/>
    <col customWidth="1" min="15" max="15" width="16.43"/>
    <col customWidth="1" min="16" max="16" width="49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39.0" customHeight="1">
      <c r="A2" s="2"/>
      <c r="B2" s="3" t="s">
        <v>0</v>
      </c>
      <c r="C2" s="1"/>
      <c r="D2" s="1"/>
      <c r="E2" s="4" t="s">
        <v>1</v>
      </c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C3" s="1"/>
      <c r="D3" s="1"/>
      <c r="E3" s="5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16.5" customHeight="1">
      <c r="A5" s="2" t="s">
        <v>3</v>
      </c>
      <c r="B5" s="2" t="s">
        <v>4</v>
      </c>
      <c r="C5" s="6" t="s">
        <v>5</v>
      </c>
      <c r="D5" s="7" t="s">
        <v>6</v>
      </c>
      <c r="E5" s="6" t="s">
        <v>7</v>
      </c>
      <c r="K5" s="8" t="s">
        <v>8</v>
      </c>
      <c r="L5" s="1"/>
      <c r="M5" s="1"/>
      <c r="N5" s="1"/>
      <c r="O5" s="9" t="s">
        <v>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2.75" customHeight="1">
      <c r="A6" s="10" t="s">
        <v>10</v>
      </c>
      <c r="B6" s="11"/>
      <c r="C6" s="6" t="s">
        <v>11</v>
      </c>
      <c r="D6" s="7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  <c r="K6" s="7" t="s">
        <v>19</v>
      </c>
      <c r="L6" s="7"/>
      <c r="M6" s="7" t="s">
        <v>20</v>
      </c>
      <c r="N6" s="12"/>
      <c r="O6" s="7" t="s">
        <v>21</v>
      </c>
      <c r="P6" s="2" t="s">
        <v>22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2.75" customHeight="1">
      <c r="A7" s="13">
        <v>1.0</v>
      </c>
      <c r="B7" s="14" t="s">
        <v>23</v>
      </c>
      <c r="C7" s="15">
        <v>9000.0</v>
      </c>
      <c r="D7" s="15">
        <v>4678.0</v>
      </c>
      <c r="E7" s="16">
        <v>750.0</v>
      </c>
      <c r="F7" s="16">
        <v>750.0</v>
      </c>
      <c r="G7" s="16">
        <v>750.0</v>
      </c>
      <c r="H7" s="16">
        <v>750.0</v>
      </c>
      <c r="I7" s="16">
        <v>750.0</v>
      </c>
      <c r="J7" s="16">
        <v>750.0</v>
      </c>
      <c r="K7" s="17">
        <f t="shared" ref="K7:K11" si="1">SUM(D7:J7)</f>
        <v>9178</v>
      </c>
      <c r="L7" s="17"/>
      <c r="M7" s="17">
        <f t="shared" ref="M7:M11" si="2">C7-K7</f>
        <v>-178</v>
      </c>
      <c r="N7" s="12"/>
      <c r="O7" s="18">
        <v>9180.0</v>
      </c>
      <c r="P7" s="19" t="s">
        <v>24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2.75" customHeight="1">
      <c r="A8" s="20">
        <v>2.0</v>
      </c>
      <c r="B8" s="14" t="s">
        <v>25</v>
      </c>
      <c r="C8" s="21">
        <v>400.0</v>
      </c>
      <c r="D8" s="21">
        <v>40.0</v>
      </c>
      <c r="E8" s="22">
        <v>40.0</v>
      </c>
      <c r="F8" s="22">
        <v>40.0</v>
      </c>
      <c r="G8" s="22">
        <v>40.0</v>
      </c>
      <c r="H8" s="22">
        <v>40.0</v>
      </c>
      <c r="I8" s="22">
        <v>40.0</v>
      </c>
      <c r="J8" s="22">
        <v>40.0</v>
      </c>
      <c r="K8" s="17">
        <f t="shared" si="1"/>
        <v>280</v>
      </c>
      <c r="L8" s="23"/>
      <c r="M8" s="17">
        <f t="shared" si="2"/>
        <v>120</v>
      </c>
      <c r="N8" s="12"/>
      <c r="O8" s="18">
        <v>400.0</v>
      </c>
      <c r="P8" s="3" t="s">
        <v>26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2.75" customHeight="1">
      <c r="A9" s="20">
        <v>3.0</v>
      </c>
      <c r="B9" s="24" t="s">
        <v>27</v>
      </c>
      <c r="C9" s="25">
        <v>150.0</v>
      </c>
      <c r="D9" s="25">
        <v>64.0</v>
      </c>
      <c r="E9" s="22">
        <v>15.0</v>
      </c>
      <c r="F9" s="22">
        <v>15.0</v>
      </c>
      <c r="G9" s="22">
        <v>15.0</v>
      </c>
      <c r="H9" s="22">
        <v>15.0</v>
      </c>
      <c r="I9" s="22">
        <v>15.0</v>
      </c>
      <c r="J9" s="22">
        <v>15.0</v>
      </c>
      <c r="K9" s="17">
        <f t="shared" si="1"/>
        <v>154</v>
      </c>
      <c r="L9" s="23"/>
      <c r="M9" s="17">
        <f t="shared" si="2"/>
        <v>-4</v>
      </c>
      <c r="N9" s="12"/>
      <c r="O9" s="18">
        <v>150.0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2.75" customHeight="1">
      <c r="A10" s="20">
        <v>4.0</v>
      </c>
      <c r="B10" s="14" t="s">
        <v>28</v>
      </c>
      <c r="C10" s="26">
        <v>500.0</v>
      </c>
      <c r="D10" s="26">
        <v>345.0</v>
      </c>
      <c r="E10" s="27">
        <v>60.0</v>
      </c>
      <c r="F10" s="27">
        <v>60.0</v>
      </c>
      <c r="G10" s="27">
        <v>60.0</v>
      </c>
      <c r="H10" s="27">
        <v>60.0</v>
      </c>
      <c r="I10" s="27">
        <v>60.0</v>
      </c>
      <c r="J10" s="27">
        <v>60.0</v>
      </c>
      <c r="K10" s="17">
        <f t="shared" si="1"/>
        <v>705</v>
      </c>
      <c r="L10" s="28"/>
      <c r="M10" s="17">
        <f t="shared" si="2"/>
        <v>-205</v>
      </c>
      <c r="N10" s="12"/>
      <c r="O10" s="18">
        <v>700.0</v>
      </c>
      <c r="P10" s="3" t="s">
        <v>29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2.75" customHeight="1">
      <c r="A11" s="20">
        <v>5.0</v>
      </c>
      <c r="B11" s="29" t="s">
        <v>30</v>
      </c>
      <c r="C11" s="30">
        <v>300.0</v>
      </c>
      <c r="D11" s="30">
        <v>143.0</v>
      </c>
      <c r="E11" s="27">
        <v>25.0</v>
      </c>
      <c r="F11" s="27">
        <v>25.0</v>
      </c>
      <c r="G11" s="27">
        <v>25.0</v>
      </c>
      <c r="H11" s="27">
        <v>27.0</v>
      </c>
      <c r="I11" s="27">
        <v>27.0</v>
      </c>
      <c r="J11" s="27">
        <v>27.0</v>
      </c>
      <c r="K11" s="17">
        <f t="shared" si="1"/>
        <v>299</v>
      </c>
      <c r="L11" s="28"/>
      <c r="M11" s="17">
        <f t="shared" si="2"/>
        <v>1</v>
      </c>
      <c r="N11" s="12"/>
      <c r="O11" s="18">
        <v>324.0</v>
      </c>
      <c r="P11" s="3" t="s">
        <v>31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2.75" customHeight="1">
      <c r="A12" s="31"/>
      <c r="B12" s="32" t="s">
        <v>32</v>
      </c>
      <c r="C12" s="33">
        <f t="shared" ref="C12:K12" si="3">SUM(C7:C11)</f>
        <v>10350</v>
      </c>
      <c r="D12" s="33">
        <f t="shared" si="3"/>
        <v>5270</v>
      </c>
      <c r="E12" s="33">
        <f t="shared" si="3"/>
        <v>890</v>
      </c>
      <c r="F12" s="33">
        <f t="shared" si="3"/>
        <v>890</v>
      </c>
      <c r="G12" s="33">
        <f t="shared" si="3"/>
        <v>890</v>
      </c>
      <c r="H12" s="33">
        <f t="shared" si="3"/>
        <v>892</v>
      </c>
      <c r="I12" s="33">
        <f t="shared" si="3"/>
        <v>892</v>
      </c>
      <c r="J12" s="33">
        <f t="shared" si="3"/>
        <v>892</v>
      </c>
      <c r="K12" s="33">
        <f t="shared" si="3"/>
        <v>10616</v>
      </c>
      <c r="L12" s="34"/>
      <c r="M12" s="33">
        <f>SUM(M7:M11)</f>
        <v>-266</v>
      </c>
      <c r="N12" s="12"/>
      <c r="O12" s="33">
        <f>SUM(O7:O11)</f>
        <v>10754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2.75" customHeight="1">
      <c r="A13" s="1"/>
      <c r="B13" s="35"/>
      <c r="C13" s="35"/>
      <c r="D13" s="3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2.75" customHeight="1">
      <c r="A14" s="37" t="s">
        <v>33</v>
      </c>
      <c r="B14" s="11"/>
      <c r="C14" s="6" t="s">
        <v>11</v>
      </c>
      <c r="D14" s="7" t="s">
        <v>12</v>
      </c>
      <c r="E14" s="6" t="s">
        <v>13</v>
      </c>
      <c r="F14" s="6" t="s">
        <v>14</v>
      </c>
      <c r="G14" s="6" t="s">
        <v>15</v>
      </c>
      <c r="H14" s="6" t="s">
        <v>16</v>
      </c>
      <c r="I14" s="6" t="s">
        <v>17</v>
      </c>
      <c r="J14" s="6" t="s">
        <v>18</v>
      </c>
      <c r="K14" s="7" t="s">
        <v>19</v>
      </c>
      <c r="L14" s="7"/>
      <c r="M14" s="7" t="s">
        <v>20</v>
      </c>
      <c r="N14" s="1"/>
      <c r="O14" s="7" t="s">
        <v>21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2.75" customHeight="1">
      <c r="A15" s="38">
        <v>10.0</v>
      </c>
      <c r="B15" s="39" t="s">
        <v>34</v>
      </c>
      <c r="C15" s="40">
        <v>1000.0</v>
      </c>
      <c r="D15" s="40">
        <v>647.0</v>
      </c>
      <c r="E15" s="16">
        <v>150.0</v>
      </c>
      <c r="F15" s="16">
        <v>150.0</v>
      </c>
      <c r="G15" s="41">
        <v>0.0</v>
      </c>
      <c r="H15" s="41">
        <v>0.0</v>
      </c>
      <c r="I15" s="41">
        <v>0.0</v>
      </c>
      <c r="J15" s="41">
        <v>150.0</v>
      </c>
      <c r="K15" s="42">
        <f t="shared" ref="K15:K19" si="4">SUM(D15:J15)</f>
        <v>1097</v>
      </c>
      <c r="L15" s="42"/>
      <c r="M15" s="17">
        <f t="shared" ref="M15:M19" si="5">C15-K15</f>
        <v>-97</v>
      </c>
      <c r="N15" s="1"/>
      <c r="O15" s="18">
        <v>1500.0</v>
      </c>
      <c r="P15" s="3" t="s">
        <v>35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2.75" customHeight="1">
      <c r="A16" s="43">
        <v>11.0</v>
      </c>
      <c r="B16" s="44" t="s">
        <v>36</v>
      </c>
      <c r="C16" s="45">
        <v>750.0</v>
      </c>
      <c r="D16" s="45">
        <v>412.0</v>
      </c>
      <c r="E16" s="22">
        <v>75.0</v>
      </c>
      <c r="F16" s="22">
        <v>75.0</v>
      </c>
      <c r="G16" s="41">
        <v>75.0</v>
      </c>
      <c r="H16" s="41">
        <v>0.0</v>
      </c>
      <c r="I16" s="41">
        <v>0.0</v>
      </c>
      <c r="J16" s="41">
        <v>76.0</v>
      </c>
      <c r="K16" s="42">
        <f t="shared" si="4"/>
        <v>713</v>
      </c>
      <c r="L16" s="46"/>
      <c r="M16" s="17">
        <f t="shared" si="5"/>
        <v>37</v>
      </c>
      <c r="N16" s="1"/>
      <c r="O16" s="18">
        <v>750.0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2.75" customHeight="1">
      <c r="A17" s="43">
        <v>12.0</v>
      </c>
      <c r="B17" s="47" t="s">
        <v>37</v>
      </c>
      <c r="C17" s="45">
        <v>800.0</v>
      </c>
      <c r="D17" s="45">
        <v>150.0</v>
      </c>
      <c r="E17" s="22">
        <v>0.0</v>
      </c>
      <c r="F17" s="22">
        <v>0.0</v>
      </c>
      <c r="G17" s="41">
        <v>0.0</v>
      </c>
      <c r="H17" s="41">
        <v>300.0</v>
      </c>
      <c r="I17" s="41">
        <v>300.0</v>
      </c>
      <c r="J17" s="41">
        <v>0.0</v>
      </c>
      <c r="K17" s="42">
        <f t="shared" si="4"/>
        <v>750</v>
      </c>
      <c r="L17" s="46"/>
      <c r="M17" s="17">
        <f t="shared" si="5"/>
        <v>50</v>
      </c>
      <c r="N17" s="1"/>
      <c r="O17" s="18">
        <v>800.0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2.75" customHeight="1">
      <c r="A18" s="48"/>
      <c r="B18" s="49"/>
      <c r="C18" s="42"/>
      <c r="D18" s="42"/>
      <c r="E18" s="50"/>
      <c r="F18" s="50"/>
      <c r="G18" s="51"/>
      <c r="H18" s="51"/>
      <c r="I18" s="51"/>
      <c r="J18" s="51"/>
      <c r="K18" s="42">
        <f t="shared" si="4"/>
        <v>0</v>
      </c>
      <c r="L18" s="46"/>
      <c r="M18" s="17">
        <f t="shared" si="5"/>
        <v>0</v>
      </c>
      <c r="N18" s="1"/>
      <c r="O18" s="5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2.75" customHeight="1">
      <c r="A19" s="52"/>
      <c r="B19" s="53"/>
      <c r="C19" s="54"/>
      <c r="D19" s="54"/>
      <c r="E19" s="55"/>
      <c r="F19" s="55"/>
      <c r="G19" s="56"/>
      <c r="H19" s="56"/>
      <c r="I19" s="56"/>
      <c r="J19" s="56"/>
      <c r="K19" s="42">
        <f t="shared" si="4"/>
        <v>0</v>
      </c>
      <c r="L19" s="57"/>
      <c r="M19" s="17">
        <f t="shared" si="5"/>
        <v>0</v>
      </c>
      <c r="N19" s="1"/>
      <c r="O19" s="5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2.75" customHeight="1">
      <c r="A20" s="31"/>
      <c r="B20" s="32" t="s">
        <v>32</v>
      </c>
      <c r="C20" s="33">
        <f t="shared" ref="C20:K20" si="6">SUM(C15:C19)</f>
        <v>2550</v>
      </c>
      <c r="D20" s="33">
        <f t="shared" si="6"/>
        <v>1209</v>
      </c>
      <c r="E20" s="33">
        <f t="shared" si="6"/>
        <v>225</v>
      </c>
      <c r="F20" s="33">
        <f t="shared" si="6"/>
        <v>225</v>
      </c>
      <c r="G20" s="33">
        <f t="shared" si="6"/>
        <v>75</v>
      </c>
      <c r="H20" s="33">
        <f t="shared" si="6"/>
        <v>300</v>
      </c>
      <c r="I20" s="33">
        <f t="shared" si="6"/>
        <v>300</v>
      </c>
      <c r="J20" s="33">
        <f t="shared" si="6"/>
        <v>226</v>
      </c>
      <c r="K20" s="33">
        <f t="shared" si="6"/>
        <v>2560</v>
      </c>
      <c r="L20" s="34"/>
      <c r="M20" s="33">
        <f>SUM(M15:M19)</f>
        <v>-10</v>
      </c>
      <c r="N20" s="1"/>
      <c r="O20" s="33">
        <f>SUM(O15:O19)</f>
        <v>3050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2.75" customHeight="1">
      <c r="A21" s="1"/>
      <c r="B21" s="35"/>
      <c r="C21" s="35"/>
      <c r="D21" s="3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2.75" customHeight="1">
      <c r="A22" s="37" t="s">
        <v>38</v>
      </c>
      <c r="B22" s="11"/>
      <c r="C22" s="6" t="s">
        <v>11</v>
      </c>
      <c r="D22" s="7" t="s">
        <v>12</v>
      </c>
      <c r="E22" s="6" t="s">
        <v>13</v>
      </c>
      <c r="F22" s="6" t="s">
        <v>14</v>
      </c>
      <c r="G22" s="6" t="s">
        <v>15</v>
      </c>
      <c r="H22" s="6" t="s">
        <v>16</v>
      </c>
      <c r="I22" s="6" t="s">
        <v>17</v>
      </c>
      <c r="J22" s="6" t="s">
        <v>18</v>
      </c>
      <c r="K22" s="7" t="s">
        <v>19</v>
      </c>
      <c r="L22" s="7"/>
      <c r="M22" s="7" t="s">
        <v>20</v>
      </c>
      <c r="N22" s="1"/>
      <c r="O22" s="2" t="s">
        <v>21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2.75" customHeight="1">
      <c r="A23" s="58">
        <v>15.0</v>
      </c>
      <c r="B23" s="59" t="s">
        <v>39</v>
      </c>
      <c r="C23" s="42">
        <v>500.0</v>
      </c>
      <c r="D23" s="42">
        <v>0.0</v>
      </c>
      <c r="E23" s="41">
        <v>0.0</v>
      </c>
      <c r="F23" s="41">
        <v>500.0</v>
      </c>
      <c r="G23" s="41">
        <v>0.0</v>
      </c>
      <c r="H23" s="41">
        <v>0.0</v>
      </c>
      <c r="I23" s="41">
        <v>0.0</v>
      </c>
      <c r="J23" s="60">
        <v>0.0</v>
      </c>
      <c r="K23" s="61">
        <f t="shared" ref="K23:K27" si="7">SUM(D23:J23)</f>
        <v>500</v>
      </c>
      <c r="L23" s="62"/>
      <c r="M23" s="17">
        <f t="shared" ref="M23:M27" si="8">C23-K23</f>
        <v>0</v>
      </c>
      <c r="N23" s="1"/>
      <c r="O23" s="18">
        <v>500.0</v>
      </c>
      <c r="P23" s="3" t="s">
        <v>40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2.75" customHeight="1">
      <c r="A24" s="43">
        <v>16.0</v>
      </c>
      <c r="B24" s="18" t="s">
        <v>41</v>
      </c>
      <c r="C24" s="25">
        <v>500.0</v>
      </c>
      <c r="D24" s="25">
        <v>157.0</v>
      </c>
      <c r="E24" s="41">
        <v>0.0</v>
      </c>
      <c r="F24" s="41">
        <v>0.0</v>
      </c>
      <c r="G24" s="41">
        <v>157.0</v>
      </c>
      <c r="H24" s="41">
        <v>0.0</v>
      </c>
      <c r="I24" s="41">
        <v>0.0</v>
      </c>
      <c r="J24" s="41">
        <v>157.0</v>
      </c>
      <c r="K24" s="61">
        <f t="shared" si="7"/>
        <v>471</v>
      </c>
      <c r="L24" s="63"/>
      <c r="M24" s="17">
        <f t="shared" si="8"/>
        <v>29</v>
      </c>
      <c r="N24" s="1"/>
      <c r="O24" s="18">
        <v>500.0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2.75" customHeight="1">
      <c r="A25" s="64"/>
      <c r="B25" s="50"/>
      <c r="C25" s="42"/>
      <c r="D25" s="42"/>
      <c r="E25" s="51"/>
      <c r="F25" s="51"/>
      <c r="G25" s="51"/>
      <c r="H25" s="51"/>
      <c r="I25" s="51"/>
      <c r="J25" s="51"/>
      <c r="K25" s="61">
        <f t="shared" si="7"/>
        <v>0</v>
      </c>
      <c r="L25" s="42"/>
      <c r="M25" s="17">
        <f t="shared" si="8"/>
        <v>0</v>
      </c>
      <c r="N25" s="1"/>
      <c r="O25" s="5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2.75" customHeight="1">
      <c r="A26" s="64"/>
      <c r="B26" s="50"/>
      <c r="C26" s="42"/>
      <c r="D26" s="42"/>
      <c r="E26" s="51"/>
      <c r="F26" s="51"/>
      <c r="G26" s="51"/>
      <c r="H26" s="51"/>
      <c r="I26" s="51"/>
      <c r="J26" s="51"/>
      <c r="K26" s="61">
        <f t="shared" si="7"/>
        <v>0</v>
      </c>
      <c r="L26" s="54"/>
      <c r="M26" s="17">
        <f t="shared" si="8"/>
        <v>0</v>
      </c>
      <c r="N26" s="1"/>
      <c r="O26" s="5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2.75" customHeight="1">
      <c r="A27" s="65"/>
      <c r="B27" s="55"/>
      <c r="C27" s="54"/>
      <c r="D27" s="54"/>
      <c r="E27" s="56"/>
      <c r="F27" s="56"/>
      <c r="G27" s="56"/>
      <c r="H27" s="56"/>
      <c r="I27" s="56"/>
      <c r="J27" s="66"/>
      <c r="K27" s="61">
        <f t="shared" si="7"/>
        <v>0</v>
      </c>
      <c r="L27" s="67"/>
      <c r="M27" s="17">
        <f t="shared" si="8"/>
        <v>0</v>
      </c>
      <c r="N27" s="1"/>
      <c r="O27" s="5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2.75" customHeight="1">
      <c r="A28" s="31"/>
      <c r="B28" s="32" t="s">
        <v>32</v>
      </c>
      <c r="C28" s="33">
        <f t="shared" ref="C28:K28" si="9">SUM(C23:C27)</f>
        <v>1000</v>
      </c>
      <c r="D28" s="33">
        <f t="shared" si="9"/>
        <v>157</v>
      </c>
      <c r="E28" s="33">
        <f t="shared" si="9"/>
        <v>0</v>
      </c>
      <c r="F28" s="33">
        <f t="shared" si="9"/>
        <v>500</v>
      </c>
      <c r="G28" s="33">
        <f t="shared" si="9"/>
        <v>157</v>
      </c>
      <c r="H28" s="33">
        <f t="shared" si="9"/>
        <v>0</v>
      </c>
      <c r="I28" s="33">
        <f t="shared" si="9"/>
        <v>0</v>
      </c>
      <c r="J28" s="33">
        <f t="shared" si="9"/>
        <v>157</v>
      </c>
      <c r="K28" s="33">
        <f t="shared" si="9"/>
        <v>971</v>
      </c>
      <c r="L28" s="34"/>
      <c r="M28" s="33">
        <f>SUM(M23:M27)</f>
        <v>29</v>
      </c>
      <c r="N28" s="1"/>
      <c r="O28" s="33">
        <f>SUM(O23:O27)</f>
        <v>1000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2.75" customHeight="1">
      <c r="A29" s="1"/>
      <c r="B29" s="35"/>
      <c r="C29" s="35"/>
      <c r="D29" s="3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2.75" customHeight="1">
      <c r="A30" s="10" t="s">
        <v>42</v>
      </c>
      <c r="B30" s="11"/>
      <c r="C30" s="6" t="s">
        <v>11</v>
      </c>
      <c r="D30" s="7" t="s">
        <v>12</v>
      </c>
      <c r="E30" s="6" t="s">
        <v>13</v>
      </c>
      <c r="F30" s="6" t="s">
        <v>14</v>
      </c>
      <c r="G30" s="6" t="s">
        <v>15</v>
      </c>
      <c r="H30" s="6" t="s">
        <v>16</v>
      </c>
      <c r="I30" s="6" t="s">
        <v>17</v>
      </c>
      <c r="J30" s="6" t="s">
        <v>18</v>
      </c>
      <c r="K30" s="2" t="s">
        <v>19</v>
      </c>
      <c r="L30" s="2"/>
      <c r="M30" s="2" t="s">
        <v>20</v>
      </c>
      <c r="N30" s="1"/>
      <c r="O30" s="2" t="s">
        <v>21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2.75" customHeight="1">
      <c r="A31" s="58">
        <v>20.0</v>
      </c>
      <c r="B31" s="44" t="s">
        <v>43</v>
      </c>
      <c r="C31" s="25">
        <v>1000.0</v>
      </c>
      <c r="D31" s="25">
        <v>612.0</v>
      </c>
      <c r="E31" s="18">
        <v>100.0</v>
      </c>
      <c r="F31" s="18">
        <v>100.0</v>
      </c>
      <c r="G31" s="18">
        <v>100.0</v>
      </c>
      <c r="H31" s="18">
        <v>100.0</v>
      </c>
      <c r="I31" s="18">
        <v>100.0</v>
      </c>
      <c r="J31" s="18">
        <v>100.0</v>
      </c>
      <c r="K31" s="42">
        <f t="shared" ref="K31:K35" si="10">SUM(D31:J31)</f>
        <v>1212</v>
      </c>
      <c r="L31" s="42"/>
      <c r="M31" s="17">
        <f t="shared" ref="M31:M35" si="11">C31-K31</f>
        <v>-212</v>
      </c>
      <c r="N31" s="1"/>
      <c r="O31" s="18">
        <v>1500.0</v>
      </c>
      <c r="P31" s="3" t="s">
        <v>44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2.75" customHeight="1">
      <c r="A32" s="43">
        <v>21.0</v>
      </c>
      <c r="B32" s="18" t="s">
        <v>45</v>
      </c>
      <c r="C32" s="25">
        <v>2000.0</v>
      </c>
      <c r="D32" s="25">
        <v>1075.0</v>
      </c>
      <c r="E32" s="18">
        <v>150.0</v>
      </c>
      <c r="F32" s="18">
        <v>150.0</v>
      </c>
      <c r="G32" s="18">
        <v>150.0</v>
      </c>
      <c r="H32" s="18">
        <v>150.0</v>
      </c>
      <c r="I32" s="18">
        <v>150.0</v>
      </c>
      <c r="J32" s="18">
        <v>150.0</v>
      </c>
      <c r="K32" s="42">
        <f t="shared" si="10"/>
        <v>1975</v>
      </c>
      <c r="L32" s="42"/>
      <c r="M32" s="17">
        <f t="shared" si="11"/>
        <v>25</v>
      </c>
      <c r="N32" s="1"/>
      <c r="O32" s="18">
        <v>2000.0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2.75" customHeight="1">
      <c r="A33" s="43">
        <v>22.0</v>
      </c>
      <c r="B33" s="68" t="s">
        <v>30</v>
      </c>
      <c r="C33" s="69">
        <v>300.0</v>
      </c>
      <c r="D33" s="25">
        <v>124.0</v>
      </c>
      <c r="E33" s="18">
        <v>25.0</v>
      </c>
      <c r="F33" s="18">
        <v>25.0</v>
      </c>
      <c r="G33" s="18">
        <v>25.0</v>
      </c>
      <c r="H33" s="18">
        <v>27.0</v>
      </c>
      <c r="I33" s="18">
        <v>27.0</v>
      </c>
      <c r="J33" s="18">
        <v>27.0</v>
      </c>
      <c r="K33" s="42">
        <f t="shared" si="10"/>
        <v>280</v>
      </c>
      <c r="L33" s="42"/>
      <c r="M33" s="17">
        <f t="shared" si="11"/>
        <v>20</v>
      </c>
      <c r="N33" s="1"/>
      <c r="O33" s="18">
        <v>324.0</v>
      </c>
      <c r="P33" s="19" t="s">
        <v>31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2.75" customHeight="1">
      <c r="A34" s="43">
        <v>23.0</v>
      </c>
      <c r="B34" s="68" t="s">
        <v>46</v>
      </c>
      <c r="C34" s="69">
        <v>800.0</v>
      </c>
      <c r="D34" s="25">
        <v>1349.0</v>
      </c>
      <c r="E34" s="18">
        <v>75.0</v>
      </c>
      <c r="F34" s="18">
        <v>75.0</v>
      </c>
      <c r="G34" s="18">
        <v>75.0</v>
      </c>
      <c r="H34" s="18">
        <v>75.0</v>
      </c>
      <c r="I34" s="18">
        <v>75.0</v>
      </c>
      <c r="J34" s="18">
        <v>75.0</v>
      </c>
      <c r="K34" s="42">
        <f t="shared" si="10"/>
        <v>1799</v>
      </c>
      <c r="L34" s="42"/>
      <c r="M34" s="17">
        <f t="shared" si="11"/>
        <v>-999</v>
      </c>
      <c r="N34" s="1"/>
      <c r="O34" s="18">
        <v>900.0</v>
      </c>
      <c r="P34" s="3" t="s">
        <v>47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2.75" customHeight="1">
      <c r="A35" s="70">
        <v>24.0</v>
      </c>
      <c r="B35" s="71" t="s">
        <v>48</v>
      </c>
      <c r="C35" s="72">
        <v>200.0</v>
      </c>
      <c r="D35" s="26">
        <v>37.0</v>
      </c>
      <c r="E35" s="73">
        <v>15.0</v>
      </c>
      <c r="F35" s="73">
        <v>15.0</v>
      </c>
      <c r="G35" s="73">
        <v>15.0</v>
      </c>
      <c r="H35" s="73">
        <v>15.0</v>
      </c>
      <c r="I35" s="73">
        <v>15.0</v>
      </c>
      <c r="J35" s="73">
        <v>15.0</v>
      </c>
      <c r="K35" s="42">
        <f t="shared" si="10"/>
        <v>127</v>
      </c>
      <c r="L35" s="54"/>
      <c r="M35" s="17">
        <f t="shared" si="11"/>
        <v>73</v>
      </c>
      <c r="N35" s="1"/>
      <c r="O35" s="18">
        <v>200.0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2.75" customHeight="1">
      <c r="A36" s="31"/>
      <c r="B36" s="32" t="s">
        <v>32</v>
      </c>
      <c r="C36" s="33">
        <f t="shared" ref="C36:K36" si="12">SUM(C31:C35)</f>
        <v>4300</v>
      </c>
      <c r="D36" s="33">
        <f t="shared" si="12"/>
        <v>3197</v>
      </c>
      <c r="E36" s="33">
        <f t="shared" si="12"/>
        <v>365</v>
      </c>
      <c r="F36" s="33">
        <f t="shared" si="12"/>
        <v>365</v>
      </c>
      <c r="G36" s="33">
        <f t="shared" si="12"/>
        <v>365</v>
      </c>
      <c r="H36" s="33">
        <f t="shared" si="12"/>
        <v>367</v>
      </c>
      <c r="I36" s="33">
        <f t="shared" si="12"/>
        <v>367</v>
      </c>
      <c r="J36" s="33">
        <f t="shared" si="12"/>
        <v>367</v>
      </c>
      <c r="K36" s="33">
        <f t="shared" si="12"/>
        <v>5393</v>
      </c>
      <c r="L36" s="34"/>
      <c r="M36" s="33">
        <f>SUM(M31:M35)</f>
        <v>-1093</v>
      </c>
      <c r="N36" s="1"/>
      <c r="O36" s="33">
        <f>SUM(O31:O35)</f>
        <v>4924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2.75" customHeight="1">
      <c r="A37" s="1"/>
      <c r="B37" s="35"/>
      <c r="C37" s="35"/>
      <c r="D37" s="3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2.75" customHeight="1">
      <c r="A38" s="37" t="s">
        <v>49</v>
      </c>
      <c r="B38" s="11"/>
      <c r="C38" s="6" t="s">
        <v>11</v>
      </c>
      <c r="D38" s="7" t="s">
        <v>12</v>
      </c>
      <c r="E38" s="6" t="s">
        <v>13</v>
      </c>
      <c r="F38" s="6" t="s">
        <v>14</v>
      </c>
      <c r="G38" s="6" t="s">
        <v>15</v>
      </c>
      <c r="H38" s="6" t="s">
        <v>16</v>
      </c>
      <c r="I38" s="6" t="s">
        <v>17</v>
      </c>
      <c r="J38" s="6" t="s">
        <v>18</v>
      </c>
      <c r="K38" s="7" t="s">
        <v>19</v>
      </c>
      <c r="L38" s="7"/>
      <c r="M38" s="7" t="s">
        <v>20</v>
      </c>
      <c r="N38" s="1"/>
      <c r="O38" s="7" t="s">
        <v>21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2.75" customHeight="1">
      <c r="A39" s="20">
        <v>100.0</v>
      </c>
      <c r="B39" s="14" t="s">
        <v>50</v>
      </c>
      <c r="C39" s="61">
        <v>5000.0</v>
      </c>
      <c r="D39" s="61">
        <v>3286.0</v>
      </c>
      <c r="E39" s="74">
        <v>0.0</v>
      </c>
      <c r="F39" s="74">
        <v>1600.0</v>
      </c>
      <c r="G39" s="74">
        <v>0.0</v>
      </c>
      <c r="H39" s="74">
        <v>0.0</v>
      </c>
      <c r="I39" s="74">
        <v>0.0</v>
      </c>
      <c r="J39" s="74">
        <v>0.0</v>
      </c>
      <c r="K39" s="61">
        <f t="shared" ref="K39:K41" si="13">SUM(D39:J39)</f>
        <v>4886</v>
      </c>
      <c r="L39" s="75"/>
      <c r="M39" s="42">
        <f t="shared" ref="M39:M41" si="14">C39-K39</f>
        <v>114</v>
      </c>
      <c r="N39" s="1"/>
      <c r="O39" s="50">
        <v>0.0</v>
      </c>
      <c r="P39" s="19" t="s">
        <v>51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2.75" customHeight="1">
      <c r="A40" s="20">
        <v>101.0</v>
      </c>
      <c r="B40" s="76" t="s">
        <v>52</v>
      </c>
      <c r="C40" s="77">
        <v>5000.0</v>
      </c>
      <c r="D40" s="77">
        <v>1743.0</v>
      </c>
      <c r="E40" s="78">
        <v>1000.0</v>
      </c>
      <c r="F40" s="78">
        <v>0.0</v>
      </c>
      <c r="G40" s="78">
        <v>0.0</v>
      </c>
      <c r="H40" s="78">
        <v>1000.0</v>
      </c>
      <c r="I40" s="78">
        <v>0.0</v>
      </c>
      <c r="J40" s="78">
        <v>1000.0</v>
      </c>
      <c r="K40" s="79">
        <f t="shared" si="13"/>
        <v>4743</v>
      </c>
      <c r="L40" s="75"/>
      <c r="M40" s="42">
        <f t="shared" si="14"/>
        <v>257</v>
      </c>
      <c r="N40" s="1"/>
      <c r="O40" s="50">
        <v>3000.0</v>
      </c>
      <c r="P40" s="12" t="s">
        <v>53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2.75" customHeight="1">
      <c r="A41" s="58">
        <v>102.0</v>
      </c>
      <c r="B41" s="18" t="s">
        <v>54</v>
      </c>
      <c r="C41" s="25">
        <v>0.0</v>
      </c>
      <c r="D41" s="25">
        <v>0.0</v>
      </c>
      <c r="E41" s="80">
        <v>0.0</v>
      </c>
      <c r="F41" s="80">
        <v>0.0</v>
      </c>
      <c r="G41" s="80">
        <v>0.0</v>
      </c>
      <c r="H41" s="80">
        <v>0.0</v>
      </c>
      <c r="I41" s="80">
        <v>0.0</v>
      </c>
      <c r="J41" s="80">
        <v>0.0</v>
      </c>
      <c r="K41" s="79">
        <f t="shared" si="13"/>
        <v>0</v>
      </c>
      <c r="L41" s="42"/>
      <c r="M41" s="42">
        <f t="shared" si="14"/>
        <v>0</v>
      </c>
      <c r="N41" s="1"/>
      <c r="O41" s="18">
        <v>5000.0</v>
      </c>
      <c r="P41" s="19" t="s">
        <v>55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2.75" customHeight="1">
      <c r="A42" s="43"/>
      <c r="B42" s="50"/>
      <c r="C42" s="42"/>
      <c r="D42" s="42"/>
      <c r="E42" s="80"/>
      <c r="F42" s="80"/>
      <c r="G42" s="80"/>
      <c r="H42" s="80"/>
      <c r="I42" s="80"/>
      <c r="J42" s="80"/>
      <c r="K42" s="42"/>
      <c r="L42" s="42"/>
      <c r="M42" s="42"/>
      <c r="N42" s="1"/>
      <c r="O42" s="50"/>
      <c r="P42" s="1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2.75" customHeight="1">
      <c r="A43" s="43"/>
      <c r="B43" s="55"/>
      <c r="C43" s="54"/>
      <c r="D43" s="54"/>
      <c r="E43" s="81"/>
      <c r="F43" s="81"/>
      <c r="G43" s="81"/>
      <c r="H43" s="81"/>
      <c r="I43" s="81"/>
      <c r="J43" s="81"/>
      <c r="K43" s="54"/>
      <c r="L43" s="54"/>
      <c r="M43" s="42"/>
      <c r="N43" s="1"/>
      <c r="O43" s="50"/>
      <c r="P43" s="1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2.75" customHeight="1">
      <c r="A44" s="1"/>
      <c r="B44" s="32" t="s">
        <v>32</v>
      </c>
      <c r="C44" s="33">
        <f t="shared" ref="C44:K44" si="15">SUM(C39:C43)</f>
        <v>10000</v>
      </c>
      <c r="D44" s="33">
        <f t="shared" si="15"/>
        <v>5029</v>
      </c>
      <c r="E44" s="33">
        <f t="shared" si="15"/>
        <v>1000</v>
      </c>
      <c r="F44" s="33">
        <f t="shared" si="15"/>
        <v>1600</v>
      </c>
      <c r="G44" s="33">
        <f t="shared" si="15"/>
        <v>0</v>
      </c>
      <c r="H44" s="33">
        <f t="shared" si="15"/>
        <v>1000</v>
      </c>
      <c r="I44" s="33">
        <f t="shared" si="15"/>
        <v>0</v>
      </c>
      <c r="J44" s="33">
        <f t="shared" si="15"/>
        <v>1000</v>
      </c>
      <c r="K44" s="33">
        <f t="shared" si="15"/>
        <v>9629</v>
      </c>
      <c r="L44" s="34"/>
      <c r="M44" s="33">
        <f>SUM(M39:M43)</f>
        <v>371</v>
      </c>
      <c r="N44" s="1"/>
      <c r="O44" s="33">
        <f>SUM(O39:O43)</f>
        <v>8000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2.75" customHeight="1">
      <c r="A45" s="1"/>
      <c r="B45" s="1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2.75" customHeight="1">
      <c r="A46" s="1"/>
      <c r="B46" s="82" t="s">
        <v>19</v>
      </c>
      <c r="C46" s="83">
        <f t="shared" ref="C46:K46" si="16">C12+C20+C27+C36+C44</f>
        <v>27200</v>
      </c>
      <c r="D46" s="83">
        <f t="shared" si="16"/>
        <v>14705</v>
      </c>
      <c r="E46" s="83">
        <f t="shared" si="16"/>
        <v>2480</v>
      </c>
      <c r="F46" s="83">
        <f t="shared" si="16"/>
        <v>3080</v>
      </c>
      <c r="G46" s="83">
        <f t="shared" si="16"/>
        <v>1330</v>
      </c>
      <c r="H46" s="83">
        <f t="shared" si="16"/>
        <v>2559</v>
      </c>
      <c r="I46" s="83">
        <f t="shared" si="16"/>
        <v>1559</v>
      </c>
      <c r="J46" s="83">
        <f t="shared" si="16"/>
        <v>2485</v>
      </c>
      <c r="K46" s="83">
        <f t="shared" si="16"/>
        <v>28198</v>
      </c>
      <c r="L46" s="83"/>
      <c r="M46" s="83">
        <f>M12+M20+M27+M36+M44</f>
        <v>-998</v>
      </c>
      <c r="N46" s="1"/>
      <c r="O46" s="83">
        <f>O12+O20+O28+O36+O44</f>
        <v>27728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</sheetData>
  <mergeCells count="1">
    <mergeCell ref="E5:J5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