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66925"/>
  <mc:AlternateContent xmlns:mc="http://schemas.openxmlformats.org/markup-compatibility/2006">
    <mc:Choice Requires="x15">
      <x15ac:absPath xmlns:x15ac="http://schemas.microsoft.com/office/spreadsheetml/2010/11/ac" url="C:\Users\Will Tufnell\Desktop\"/>
    </mc:Choice>
  </mc:AlternateContent>
  <xr:revisionPtr revIDLastSave="0" documentId="8_{C1FE1635-1767-446B-94EA-3C26EC933FCA}" xr6:coauthVersionLast="46" xr6:coauthVersionMax="46" xr10:uidLastSave="{00000000-0000-0000-0000-000000000000}"/>
  <bookViews>
    <workbookView xWindow="-120" yWindow="-16320" windowWidth="29040" windowHeight="15840" xr2:uid="{9CF9FD26-C351-4740-A5A2-6E5729E2DF99}"/>
  </bookViews>
  <sheets>
    <sheet name="Dashboard" sheetId="2" r:id="rId1"/>
    <sheet name="Staging Calculator" sheetId="8" state="hidden" r:id="rId2"/>
    <sheet name="ECL Calculator" sheetId="1" state="hidden" r:id="rId3"/>
    <sheet name="PD Term Structure" sheetId="10" state="hidden" r:id="rId4"/>
    <sheet name="Control" sheetId="9" state="hidden" r:id="rId5"/>
    <sheet name="List" sheetId="12" state="hidden" r:id="rId6"/>
  </sheets>
  <externalReferences>
    <externalReference r:id="rId7"/>
    <externalReference r:id="rId8"/>
    <externalReference r:id="rId9"/>
    <externalReference r:id="rId10"/>
  </externalReferences>
  <definedNames>
    <definedName name="AMaturity">Dashboard!$K$9</definedName>
    <definedName name="asdad" hidden="1">[1]Control!Header1-1 &amp; "." &amp; MAX(1,COUNTA(INDEX([2]Control!$B$8:$B1048576,MATCH([1]Control!Header1-1,[2]Control!$A$8:$A1048576,FALSE)):'[2]Control'!$B1048576))</definedName>
    <definedName name="EIR">#REF!</definedName>
    <definedName name="Exposure_Amount">#REF!</definedName>
    <definedName name="FPD">#REF!</definedName>
    <definedName name="Heade" hidden="1">#N/A</definedName>
    <definedName name="Header1" localSheetId="4" hidden="1">IFERROR(IF(COUNTA(Control!#REF!)=0,0,INDEX(Control!#REF!,MATCH(ROW(Control!$A1048576),Control!#REF!,TRUE)))+1,1)</definedName>
    <definedName name="Header1" hidden="1">IF(COUNTA(#REF!)=0,0,INDEX(#REF!,MATCH(ROW(#REF!),#REF!,TRUE)))+1</definedName>
    <definedName name="Header2" localSheetId="4" hidden="1">Control!Header1-1 &amp; "." &amp; MAX(1,COUNTA(INDEX(Control!#REF!,MATCH(Control!Header1-1,Control!#REF!,FALSE)):'Control'!$B1048576))</definedName>
    <definedName name="Header2" localSheetId="5" hidden="1">[0]!Header1-1 &amp; "." &amp; MAX(1,COUNTA(INDEX(#REF!,MATCH([0]!Header1-1,#REF!,FALSE)):#REF!))</definedName>
    <definedName name="Header2" hidden="1">[0]!Header1-1 &amp; "." &amp; MAX(1,COUNTA(INDEX(#REF!,MATCH([0]!Header1-1,#REF!,FALSE)):#REF!))</definedName>
    <definedName name="Header3" localSheetId="4" hidden="1">INDEX(Control!#REF!,MATCH(Control!Header3Find,Control!#REF!,FALSE))&amp; "." &amp; MAX(1,COUNTA(INDEX(Control!#REF!,MATCH(Control!Header3Find,Control!#REF!,FALSE)):'Control'!$C1048576))</definedName>
    <definedName name="Header3" localSheetId="0" hidden="1">INDEX(Dashboard!$A$1:$C1048576,MATCH([3]!Header3Find,Dashboard!$A$1:$C1048576,FALSE))&amp; "." &amp; MAX(1,COUNTA(INDEX(Dashboard!$E$1:$E1048576,MATCH([3]Interrogate!Header3Find,Dashboard!$A$1:$C1048576,FALSE)):'Dashboard'!$E1048576))</definedName>
    <definedName name="Header3" localSheetId="2" hidden="1">INDEX('ECL Calculator'!$B$1:$B1048576,MATCH([3]Interrogate!Header3Find,'ECL Calculator'!$B$1:$B1048576,FALSE))&amp; "." &amp; MAX(1,COUNTA(INDEX('ECL Calculator'!$C$1:$C1048576,MATCH([3]Interrogate!Header3Find,'ECL Calculator'!$B$1:$B1048576,FALSE)):'ECL Calculator'!$C1048576))</definedName>
    <definedName name="Header3" localSheetId="1" hidden="1">INDEX('Staging Calculator'!$B$1:$B1048576,MATCH([3]Interrogate!Header3Find,'Staging Calculator'!$B$1:$B1048576,FALSE))&amp; "." &amp; MAX(1,COUNTA(INDEX('Staging Calculator'!$C$1:$C1048576,MATCH([3]Interrogate!Header3Find,'Staging Calculator'!$B$1:$B1048576,FALSE)):'Staging Calculator'!$C1048576))</definedName>
    <definedName name="Header3Find" localSheetId="4" hidden="1">MID(Control!Header2,1,FIND(".",Control!Header2,1))&amp;MID(Control!Header2,FIND(".",Control!Header2,1)+1,LEN(Control!Header2))-1</definedName>
    <definedName name="Maturity">#REF!</definedName>
    <definedName name="MD">#REF!</definedName>
    <definedName name="ModelMonths">Control!$E$6</definedName>
    <definedName name="ModelStartPeriod">'[3]Import &amp; Calculate'!$E$14</definedName>
    <definedName name="OPD">Dashboard!$P$7</definedName>
    <definedName name="Origin">#REF!</definedName>
    <definedName name="PC">Dashboard!$M$13</definedName>
    <definedName name="PDC">Dashboard!$M$15</definedName>
    <definedName name="PDUSD">Dashboard!$N$15</definedName>
    <definedName name="PF">#REF!</definedName>
    <definedName name="_xlnm.Print_Area" localSheetId="0">Dashboard!$A$1:$R$63</definedName>
    <definedName name="PUSD">Dashboard!#REF!</definedName>
    <definedName name="RMaturity">Dashboard!$K$11</definedName>
    <definedName name="rngExposureArea" localSheetId="4">[3]Exposure!$D$10:$AG$10008</definedName>
    <definedName name="rngExposureArea" localSheetId="5">[4]Exposure!$D$4:$AG$10002</definedName>
    <definedName name="rngExposureArea">#REF!</definedName>
    <definedName name="rngExposureCount" localSheetId="5">[4]Control!#REF!</definedName>
    <definedName name="rngExposureCount">Control!#REF!</definedName>
    <definedName name="rngExposureDestination">#REF!</definedName>
    <definedName name="rngExposureID" localSheetId="5">[4]Exposure!$D$4:$D$10000</definedName>
    <definedName name="rngExposureID">#REF!</definedName>
    <definedName name="rngExposureInput" localSheetId="4">[3]Exposure!$D$9:$AG$9</definedName>
    <definedName name="rngExposureInput" localSheetId="5">[4]Exposure!$D$3:$AG$3</definedName>
    <definedName name="rngExposureInput">#REF!</definedName>
    <definedName name="rngExposureList">[3]Control!$E$59:$E$89</definedName>
    <definedName name="rngOriginationArea">#REF!</definedName>
    <definedName name="rngOriginationCount" localSheetId="5">[4]Control!#REF!</definedName>
    <definedName name="rngOriginationCount">Control!#REF!</definedName>
    <definedName name="rngOriginationDestination">#REF!</definedName>
    <definedName name="rngOriginationID">#REF!</definedName>
    <definedName name="rngOriginationInput">#REF!</definedName>
    <definedName name="rngOriginationList">[3]Control!$E$102:$E$124</definedName>
    <definedName name="rngPDTermStructureArea" localSheetId="5">'[4]PD Term Structure'!$C$5:$X$61</definedName>
    <definedName name="rngPDTermStructureArea">'PD Term Structure'!$C$5:$X$61</definedName>
    <definedName name="rngPDTermStructureID" localSheetId="5">'[4]PD Term Structure'!$B$5:$B$61</definedName>
    <definedName name="rngPDTermStructureID">'PD Term Structure'!$B$5:$B$61</definedName>
    <definedName name="rngPDTermStructureInput" localSheetId="5">'[4]PD Term Structure'!$C$4:$X$4</definedName>
    <definedName name="rngPDTermStructureInput">'PD Term Structure'!$C$4:$X$4</definedName>
    <definedName name="rngRepaymentsArea">#REF!</definedName>
    <definedName name="rngRepaymentsCount" localSheetId="5">[4]Control!#REF!</definedName>
    <definedName name="rngRepaymentsCount">Control!#REF!</definedName>
    <definedName name="rngRepaymentsDestination">#REF!</definedName>
    <definedName name="rngRepaymentsList">[3]Control!$E$94:$E$97</definedName>
    <definedName name="rngReportingArea">#REF!</definedName>
    <definedName name="rngReportingCount" localSheetId="5">[4]Control!#REF!</definedName>
    <definedName name="rngReportingCount">Control!#REF!</definedName>
    <definedName name="rngReportingDestination">#REF!</definedName>
    <definedName name="rngReportingID">#REF!</definedName>
    <definedName name="rngReportingInput">#REF!</definedName>
    <definedName name="rngReportingList">[3]Control!$E$129:$E$152</definedName>
    <definedName name="RPD">Dashboard!$P$9</definedName>
    <definedName name="Stage">Dashboard!$K$7</definedName>
    <definedName name="vba_ContractCount">'[3]Import &amp; Calculate'!$E$16</definedName>
    <definedName name="vba_ContractID">[3]Interrogate!$F$12</definedName>
    <definedName name="vba_ContractNumber">[3]Interrogate!$F$11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 i="2" l="1"/>
  <c r="K11" i="2"/>
  <c r="E15" i="2" l="1"/>
  <c r="E27" i="2" l="1"/>
  <c r="E30" i="2"/>
  <c r="E24" i="2"/>
  <c r="H140" i="1" l="1"/>
  <c r="E25" i="2"/>
  <c r="E26" i="2" l="1"/>
  <c r="E28" i="2"/>
  <c r="E29" i="2"/>
  <c r="E31" i="2"/>
  <c r="E32" i="2"/>
  <c r="E33" i="2"/>
  <c r="E34" i="2"/>
  <c r="E35" i="2"/>
  <c r="E36" i="2"/>
  <c r="E37" i="2"/>
  <c r="E38" i="2"/>
  <c r="E39" i="2"/>
  <c r="E40" i="2"/>
  <c r="E41" i="2"/>
  <c r="E42" i="2"/>
  <c r="E43" i="2"/>
  <c r="K283" i="1" l="1"/>
  <c r="J283" i="1"/>
  <c r="D44" i="2"/>
  <c r="C44" i="2"/>
  <c r="J4" i="12" l="1"/>
  <c r="J5" i="12"/>
  <c r="J6" i="12"/>
  <c r="J7" i="12"/>
  <c r="J8" i="12"/>
  <c r="J9" i="12"/>
  <c r="J10" i="12"/>
  <c r="J11" i="12"/>
  <c r="J12" i="12"/>
  <c r="J13" i="12"/>
  <c r="J14" i="12"/>
  <c r="J15" i="12"/>
  <c r="J16" i="12"/>
  <c r="J17" i="12"/>
  <c r="J18" i="12"/>
  <c r="J19" i="12"/>
  <c r="J20" i="12"/>
  <c r="J21" i="12"/>
  <c r="J22" i="12"/>
  <c r="J23" i="12"/>
  <c r="J3" i="12"/>
  <c r="H225" i="1" l="1"/>
  <c r="G233" i="1" s="1"/>
  <c r="G50" i="1"/>
  <c r="H50" i="1"/>
  <c r="I50" i="1"/>
  <c r="J50" i="1"/>
  <c r="K50" i="1"/>
  <c r="L50" i="1"/>
  <c r="M50" i="1"/>
  <c r="N50" i="1"/>
  <c r="O50" i="1"/>
  <c r="P50" i="1"/>
  <c r="R50" i="1"/>
  <c r="S50" i="1"/>
  <c r="U50" i="1"/>
  <c r="V50" i="1"/>
  <c r="W50" i="1"/>
  <c r="X50" i="1"/>
  <c r="Y50" i="1"/>
  <c r="Z50" i="1"/>
  <c r="T50" i="1" l="1"/>
  <c r="Q50" i="1"/>
  <c r="E47" i="1" s="1"/>
  <c r="G57" i="1" s="1"/>
  <c r="G279" i="1"/>
  <c r="J284" i="1" s="1"/>
  <c r="M285" i="1" s="1"/>
  <c r="O285" i="1" l="1"/>
  <c r="N285" i="1"/>
  <c r="C218" i="1"/>
  <c r="E44" i="2"/>
  <c r="G234" i="1"/>
  <c r="H233" i="1"/>
  <c r="H279" i="1" s="1"/>
  <c r="J285" i="1" s="1"/>
  <c r="M286" i="1" s="1"/>
  <c r="E16" i="2"/>
  <c r="O286" i="1" l="1"/>
  <c r="N286" i="1"/>
  <c r="G240" i="1"/>
  <c r="H234" i="1"/>
  <c r="H240" i="1" s="1"/>
  <c r="I233" i="1"/>
  <c r="I279" i="1" s="1"/>
  <c r="J286" i="1" s="1"/>
  <c r="M287" i="1" s="1"/>
  <c r="C67" i="9"/>
  <c r="N287" i="1" l="1"/>
  <c r="O287" i="1"/>
  <c r="I234" i="1"/>
  <c r="I240" i="1" s="1"/>
  <c r="J233" i="1"/>
  <c r="J279" i="1" s="1"/>
  <c r="J287" i="1" s="1"/>
  <c r="M288" i="1" s="1"/>
  <c r="F80" i="9"/>
  <c r="F76" i="9"/>
  <c r="N13" i="2"/>
  <c r="E323" i="1"/>
  <c r="O288" i="1" l="1"/>
  <c r="N288" i="1"/>
  <c r="J234" i="1"/>
  <c r="K233" i="1"/>
  <c r="K279" i="1" s="1"/>
  <c r="J288" i="1" s="1"/>
  <c r="M289" i="1" s="1"/>
  <c r="C335" i="1"/>
  <c r="C334" i="1"/>
  <c r="C333" i="1"/>
  <c r="C332" i="1"/>
  <c r="L12" i="8"/>
  <c r="L11" i="8"/>
  <c r="L9" i="8"/>
  <c r="N289" i="1" l="1"/>
  <c r="O289" i="1"/>
  <c r="K234" i="1"/>
  <c r="L233" i="1"/>
  <c r="L279" i="1" s="1"/>
  <c r="J289" i="1" s="1"/>
  <c r="M290" i="1" s="1"/>
  <c r="L13" i="8"/>
  <c r="D104" i="8"/>
  <c r="L16" i="8"/>
  <c r="D71" i="8"/>
  <c r="D103" i="8"/>
  <c r="L15" i="8"/>
  <c r="C68" i="9"/>
  <c r="O290" i="1" l="1"/>
  <c r="N290" i="1"/>
  <c r="L234" i="1"/>
  <c r="M233" i="1"/>
  <c r="M279" i="1" s="1"/>
  <c r="J290" i="1" s="1"/>
  <c r="M291" i="1" s="1"/>
  <c r="E10" i="1"/>
  <c r="E59" i="1"/>
  <c r="L14" i="8"/>
  <c r="D72" i="8"/>
  <c r="C69" i="9"/>
  <c r="N291" i="1" l="1"/>
  <c r="O291" i="1"/>
  <c r="M234" i="1"/>
  <c r="N233" i="1"/>
  <c r="N279" i="1" s="1"/>
  <c r="J291" i="1" s="1"/>
  <c r="M292" i="1" s="1"/>
  <c r="E287" i="1"/>
  <c r="E243" i="1"/>
  <c r="E143" i="1"/>
  <c r="F8" i="8"/>
  <c r="F5" i="8"/>
  <c r="O292" i="1" l="1"/>
  <c r="N292" i="1"/>
  <c r="N234" i="1"/>
  <c r="O233" i="1"/>
  <c r="O279" i="1" s="1"/>
  <c r="J292" i="1" s="1"/>
  <c r="M293" i="1" s="1"/>
  <c r="E245" i="1"/>
  <c r="E145" i="1"/>
  <c r="N293" i="1" l="1"/>
  <c r="O293" i="1"/>
  <c r="O234" i="1"/>
  <c r="P233" i="1"/>
  <c r="P279" i="1" s="1"/>
  <c r="J293" i="1" s="1"/>
  <c r="M294" i="1" s="1"/>
  <c r="G146" i="1"/>
  <c r="M146" i="1"/>
  <c r="U146" i="1"/>
  <c r="Y146" i="1"/>
  <c r="H146" i="1"/>
  <c r="N146" i="1"/>
  <c r="V146" i="1"/>
  <c r="X146" i="1"/>
  <c r="Q146" i="1"/>
  <c r="S146" i="1"/>
  <c r="L146" i="1"/>
  <c r="O146" i="1"/>
  <c r="W146" i="1"/>
  <c r="P146" i="1"/>
  <c r="I146" i="1"/>
  <c r="K146" i="1"/>
  <c r="J146" i="1"/>
  <c r="R146" i="1"/>
  <c r="Z146" i="1"/>
  <c r="T146" i="1"/>
  <c r="J246" i="1"/>
  <c r="R246" i="1"/>
  <c r="Z246" i="1"/>
  <c r="I246" i="1"/>
  <c r="K246" i="1"/>
  <c r="S246" i="1"/>
  <c r="H246" i="1"/>
  <c r="U246" i="1"/>
  <c r="V246" i="1"/>
  <c r="Q246" i="1"/>
  <c r="L246" i="1"/>
  <c r="T246" i="1"/>
  <c r="M246" i="1"/>
  <c r="N246" i="1"/>
  <c r="X246" i="1"/>
  <c r="Y246" i="1"/>
  <c r="O246" i="1"/>
  <c r="W246" i="1"/>
  <c r="P246" i="1"/>
  <c r="G246" i="1"/>
  <c r="G247" i="1" s="1"/>
  <c r="O294" i="1" l="1"/>
  <c r="N294" i="1"/>
  <c r="P234" i="1"/>
  <c r="Q233" i="1"/>
  <c r="Q279" i="1" s="1"/>
  <c r="J294" i="1" s="1"/>
  <c r="M295" i="1" s="1"/>
  <c r="H147" i="1"/>
  <c r="Q107" i="8"/>
  <c r="K107" i="8"/>
  <c r="E107" i="8"/>
  <c r="B195" i="1"/>
  <c r="B196" i="1" s="1"/>
  <c r="B197" i="1" s="1"/>
  <c r="B198" i="1" s="1"/>
  <c r="B199" i="1" s="1"/>
  <c r="B200" i="1" s="1"/>
  <c r="B201" i="1" s="1"/>
  <c r="B202" i="1" s="1"/>
  <c r="B203" i="1" s="1"/>
  <c r="B204" i="1" s="1"/>
  <c r="B205" i="1" s="1"/>
  <c r="B206" i="1" s="1"/>
  <c r="B207" i="1" s="1"/>
  <c r="B208" i="1" s="1"/>
  <c r="B209" i="1" s="1"/>
  <c r="B210" i="1" s="1"/>
  <c r="B211" i="1" s="1"/>
  <c r="B212" i="1" s="1"/>
  <c r="N295" i="1" l="1"/>
  <c r="O295" i="1"/>
  <c r="Q234" i="1"/>
  <c r="R233" i="1"/>
  <c r="R279" i="1" s="1"/>
  <c r="J295" i="1" s="1"/>
  <c r="M296" i="1" s="1"/>
  <c r="O242" i="1"/>
  <c r="N242" i="1"/>
  <c r="H242" i="1"/>
  <c r="J242" i="1"/>
  <c r="I242" i="1"/>
  <c r="K242" i="1"/>
  <c r="L242" i="1"/>
  <c r="M242" i="1"/>
  <c r="E289" i="1"/>
  <c r="E290" i="1" s="1"/>
  <c r="E244" i="1"/>
  <c r="E283" i="1"/>
  <c r="Z242" i="1"/>
  <c r="V242" i="1"/>
  <c r="R242" i="1"/>
  <c r="Y242" i="1"/>
  <c r="U242" i="1"/>
  <c r="Q242" i="1"/>
  <c r="X242" i="1"/>
  <c r="T242" i="1"/>
  <c r="P242" i="1"/>
  <c r="W242" i="1"/>
  <c r="S242" i="1"/>
  <c r="G242" i="1"/>
  <c r="Z140" i="1"/>
  <c r="Y140" i="1"/>
  <c r="X140" i="1"/>
  <c r="W140" i="1"/>
  <c r="V140" i="1"/>
  <c r="U140" i="1"/>
  <c r="T140" i="1"/>
  <c r="S140" i="1"/>
  <c r="R140" i="1"/>
  <c r="Q140" i="1"/>
  <c r="P140" i="1"/>
  <c r="O140" i="1"/>
  <c r="N140" i="1"/>
  <c r="M140" i="1"/>
  <c r="L140" i="1"/>
  <c r="K140" i="1"/>
  <c r="J140" i="1"/>
  <c r="I140" i="1"/>
  <c r="O296" i="1" l="1"/>
  <c r="N296" i="1"/>
  <c r="R234" i="1"/>
  <c r="S233" i="1"/>
  <c r="S279" i="1" s="1"/>
  <c r="J296" i="1" s="1"/>
  <c r="M297" i="1" s="1"/>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5" i="10"/>
  <c r="N297" i="1" l="1"/>
  <c r="O297" i="1"/>
  <c r="S234" i="1"/>
  <c r="T233" i="1"/>
  <c r="T279" i="1" s="1"/>
  <c r="J297" i="1" s="1"/>
  <c r="M298" i="1" s="1"/>
  <c r="E80" i="1"/>
  <c r="E73" i="1"/>
  <c r="E66" i="1"/>
  <c r="E27" i="1"/>
  <c r="E304" i="1" s="1"/>
  <c r="E21" i="1"/>
  <c r="E298" i="1" s="1"/>
  <c r="E15" i="1"/>
  <c r="E292" i="1" s="1"/>
  <c r="O298" i="1" l="1"/>
  <c r="N298" i="1"/>
  <c r="T234" i="1"/>
  <c r="U233" i="1"/>
  <c r="U279" i="1" s="1"/>
  <c r="J298" i="1" s="1"/>
  <c r="M299" i="1" s="1"/>
  <c r="E157" i="1"/>
  <c r="E257" i="1"/>
  <c r="E164" i="1"/>
  <c r="E264" i="1"/>
  <c r="E150" i="1"/>
  <c r="E250" i="1"/>
  <c r="C110" i="8"/>
  <c r="C118" i="8"/>
  <c r="C126" i="8"/>
  <c r="C116" i="8"/>
  <c r="C111" i="8"/>
  <c r="C119" i="8"/>
  <c r="C127" i="8"/>
  <c r="C112" i="8"/>
  <c r="C120" i="8"/>
  <c r="C128" i="8"/>
  <c r="C113" i="8"/>
  <c r="C121" i="8"/>
  <c r="C109" i="8"/>
  <c r="C122" i="8"/>
  <c r="C115" i="8"/>
  <c r="C123" i="8"/>
  <c r="C117" i="8"/>
  <c r="C125" i="8"/>
  <c r="C114" i="8"/>
  <c r="C124" i="8"/>
  <c r="I114" i="8"/>
  <c r="I122" i="8"/>
  <c r="I110" i="8"/>
  <c r="I115" i="8"/>
  <c r="I123" i="8"/>
  <c r="I118" i="8"/>
  <c r="I112" i="8"/>
  <c r="I116" i="8"/>
  <c r="I124" i="8"/>
  <c r="I126" i="8"/>
  <c r="I120" i="8"/>
  <c r="I117" i="8"/>
  <c r="I125" i="8"/>
  <c r="I128" i="8"/>
  <c r="I111" i="8"/>
  <c r="I119" i="8"/>
  <c r="I127" i="8"/>
  <c r="I113" i="8"/>
  <c r="I121" i="8"/>
  <c r="I109" i="8"/>
  <c r="O110" i="8"/>
  <c r="O118" i="8"/>
  <c r="O126" i="8"/>
  <c r="O111" i="8"/>
  <c r="O119" i="8"/>
  <c r="O127" i="8"/>
  <c r="O112" i="8"/>
  <c r="O120" i="8"/>
  <c r="O128" i="8"/>
  <c r="O113" i="8"/>
  <c r="O121" i="8"/>
  <c r="O109" i="8"/>
  <c r="O122" i="8"/>
  <c r="O114" i="8"/>
  <c r="O115" i="8"/>
  <c r="O123" i="8"/>
  <c r="O124" i="8"/>
  <c r="O116" i="8"/>
  <c r="O117" i="8"/>
  <c r="O125" i="8"/>
  <c r="N299" i="1" l="1"/>
  <c r="O299" i="1"/>
  <c r="U234" i="1"/>
  <c r="V233" i="1"/>
  <c r="V279" i="1" s="1"/>
  <c r="J299" i="1" s="1"/>
  <c r="M300" i="1" s="1"/>
  <c r="L109" i="8"/>
  <c r="F109" i="8"/>
  <c r="R109" i="8"/>
  <c r="A3" i="9"/>
  <c r="O300" i="1" l="1"/>
  <c r="N300" i="1"/>
  <c r="V234" i="1"/>
  <c r="W233" i="1"/>
  <c r="W279" i="1" s="1"/>
  <c r="J300" i="1" s="1"/>
  <c r="M301" i="1" s="1"/>
  <c r="P110" i="8"/>
  <c r="Q109" i="8"/>
  <c r="E28" i="1" s="1"/>
  <c r="N301" i="1" l="1"/>
  <c r="O301" i="1"/>
  <c r="W234" i="1"/>
  <c r="X233" i="1"/>
  <c r="X279" i="1" s="1"/>
  <c r="J301" i="1" s="1"/>
  <c r="M302" i="1" s="1"/>
  <c r="Q110" i="8"/>
  <c r="P111" i="8"/>
  <c r="O302" i="1" l="1"/>
  <c r="N302" i="1"/>
  <c r="X234" i="1"/>
  <c r="Y233" i="1"/>
  <c r="Y279" i="1" s="1"/>
  <c r="J302" i="1" s="1"/>
  <c r="M303" i="1" s="1"/>
  <c r="R110" i="8"/>
  <c r="P112" i="8"/>
  <c r="Q111" i="8"/>
  <c r="N303" i="1" l="1"/>
  <c r="O303" i="1"/>
  <c r="Y234" i="1"/>
  <c r="Z233" i="1"/>
  <c r="Z279" i="1" s="1"/>
  <c r="J303" i="1" s="1"/>
  <c r="M304" i="1" s="1"/>
  <c r="R111" i="8"/>
  <c r="Q112" i="8"/>
  <c r="R112" i="8" s="1"/>
  <c r="P113" i="8"/>
  <c r="O304" i="1" l="1"/>
  <c r="N304" i="1"/>
  <c r="Z234" i="1"/>
  <c r="Q113" i="8"/>
  <c r="P114" i="8"/>
  <c r="E231" i="1" l="1"/>
  <c r="R113" i="8"/>
  <c r="Q114" i="8"/>
  <c r="R114" i="8" s="1"/>
  <c r="P115" i="8"/>
  <c r="G241" i="1" l="1"/>
  <c r="P116" i="8"/>
  <c r="Q115" i="8"/>
  <c r="R115" i="8" s="1"/>
  <c r="G141" i="1" l="1"/>
  <c r="E284" i="1"/>
  <c r="G280" i="1"/>
  <c r="K284" i="1" s="1"/>
  <c r="Q116" i="8"/>
  <c r="R116" i="8" s="1"/>
  <c r="P117" i="8"/>
  <c r="Q117" i="8" l="1"/>
  <c r="R117" i="8" s="1"/>
  <c r="P118" i="8"/>
  <c r="Q118" i="8" l="1"/>
  <c r="R118" i="8" s="1"/>
  <c r="P119" i="8"/>
  <c r="F22" i="8" l="1"/>
  <c r="P120" i="8"/>
  <c r="Q119" i="8"/>
  <c r="R119" i="8" s="1"/>
  <c r="F23" i="8"/>
  <c r="F38" i="8"/>
  <c r="F32" i="8"/>
  <c r="F14" i="8"/>
  <c r="F13" i="8"/>
  <c r="E98" i="1" l="1"/>
  <c r="E182" i="1"/>
  <c r="V142" i="1"/>
  <c r="N142" i="1"/>
  <c r="H142" i="1"/>
  <c r="U142" i="1"/>
  <c r="M142" i="1"/>
  <c r="T142" i="1"/>
  <c r="L142" i="1"/>
  <c r="S142" i="1"/>
  <c r="K142" i="1"/>
  <c r="Z142" i="1"/>
  <c r="R142" i="1"/>
  <c r="J142" i="1"/>
  <c r="Q142" i="1"/>
  <c r="P142" i="1"/>
  <c r="Y142" i="1"/>
  <c r="I142" i="1"/>
  <c r="W142" i="1"/>
  <c r="O142" i="1"/>
  <c r="G142" i="1"/>
  <c r="X142" i="1"/>
  <c r="Q120" i="8"/>
  <c r="R120" i="8" s="1"/>
  <c r="P121" i="8"/>
  <c r="E60" i="1"/>
  <c r="E12" i="1"/>
  <c r="L58" i="1"/>
  <c r="T58" i="1"/>
  <c r="E6" i="1"/>
  <c r="M58" i="1"/>
  <c r="U58" i="1"/>
  <c r="N58" i="1"/>
  <c r="V58" i="1"/>
  <c r="R58" i="1"/>
  <c r="K58" i="1"/>
  <c r="O58" i="1"/>
  <c r="W58" i="1"/>
  <c r="H58" i="1"/>
  <c r="P58" i="1"/>
  <c r="X58" i="1"/>
  <c r="G58" i="1"/>
  <c r="C191" i="1" s="1"/>
  <c r="I58" i="1"/>
  <c r="Q58" i="1"/>
  <c r="Y58" i="1"/>
  <c r="J58" i="1"/>
  <c r="Z58" i="1"/>
  <c r="S58" i="1"/>
  <c r="F40" i="8"/>
  <c r="F36" i="8"/>
  <c r="F24" i="8"/>
  <c r="F15" i="8"/>
  <c r="F12" i="8" s="1"/>
  <c r="F58" i="8"/>
  <c r="Q74" i="8"/>
  <c r="K74" i="8"/>
  <c r="E74" i="8"/>
  <c r="E46" i="1" l="1"/>
  <c r="E230" i="1"/>
  <c r="E144" i="1"/>
  <c r="E61" i="1"/>
  <c r="C76" i="8"/>
  <c r="C78" i="8"/>
  <c r="C86" i="8"/>
  <c r="C94" i="8"/>
  <c r="C79" i="8"/>
  <c r="C87" i="8"/>
  <c r="C95" i="8"/>
  <c r="C80" i="8"/>
  <c r="C89" i="8"/>
  <c r="C88" i="8"/>
  <c r="C93" i="8"/>
  <c r="C81" i="8"/>
  <c r="C82" i="8"/>
  <c r="C90" i="8"/>
  <c r="C83" i="8"/>
  <c r="C91" i="8"/>
  <c r="C84" i="8"/>
  <c r="C92" i="8"/>
  <c r="C77" i="8"/>
  <c r="C85" i="8"/>
  <c r="I88" i="8"/>
  <c r="I83" i="8"/>
  <c r="I91" i="8"/>
  <c r="I84" i="8"/>
  <c r="I92" i="8"/>
  <c r="I77" i="8"/>
  <c r="I85" i="8"/>
  <c r="I93" i="8"/>
  <c r="I78" i="8"/>
  <c r="I86" i="8"/>
  <c r="I82" i="8"/>
  <c r="I94" i="8"/>
  <c r="I79" i="8"/>
  <c r="I87" i="8"/>
  <c r="I95" i="8"/>
  <c r="I80" i="8"/>
  <c r="I76" i="8"/>
  <c r="I81" i="8"/>
  <c r="I89" i="8"/>
  <c r="I90" i="8"/>
  <c r="O89" i="8"/>
  <c r="O82" i="8"/>
  <c r="O90" i="8"/>
  <c r="O83" i="8"/>
  <c r="O91" i="8"/>
  <c r="O92" i="8"/>
  <c r="O77" i="8"/>
  <c r="O85" i="8"/>
  <c r="O93" i="8"/>
  <c r="O84" i="8"/>
  <c r="O78" i="8"/>
  <c r="O86" i="8"/>
  <c r="O94" i="8"/>
  <c r="O79" i="8"/>
  <c r="O87" i="8"/>
  <c r="O95" i="8"/>
  <c r="O80" i="8"/>
  <c r="O88" i="8"/>
  <c r="O76" i="8"/>
  <c r="O81" i="8"/>
  <c r="P122" i="8"/>
  <c r="Q121" i="8"/>
  <c r="R121" i="8" s="1"/>
  <c r="F57" i="8"/>
  <c r="K240" i="1" l="1"/>
  <c r="L240" i="1"/>
  <c r="M240" i="1"/>
  <c r="Q56" i="1"/>
  <c r="Z56" i="1"/>
  <c r="S56" i="1"/>
  <c r="X56" i="1"/>
  <c r="V56" i="1"/>
  <c r="Y56" i="1"/>
  <c r="U56" i="1"/>
  <c r="W56" i="1"/>
  <c r="R56" i="1"/>
  <c r="T56" i="1"/>
  <c r="H247" i="1"/>
  <c r="L76" i="8"/>
  <c r="R76" i="8"/>
  <c r="F76" i="8"/>
  <c r="D77" i="8"/>
  <c r="D78" i="8" s="1"/>
  <c r="D79" i="8" s="1"/>
  <c r="D80" i="8" s="1"/>
  <c r="D81" i="8" s="1"/>
  <c r="X62" i="1"/>
  <c r="Z62" i="1"/>
  <c r="V62" i="1"/>
  <c r="R62" i="1"/>
  <c r="S62" i="1"/>
  <c r="W62" i="1"/>
  <c r="N62" i="1"/>
  <c r="K62" i="1"/>
  <c r="I62" i="1"/>
  <c r="H62" i="1"/>
  <c r="Q62" i="1"/>
  <c r="J62" i="1"/>
  <c r="O62" i="1"/>
  <c r="G62" i="1"/>
  <c r="G63" i="1" s="1"/>
  <c r="U62" i="1"/>
  <c r="T62" i="1"/>
  <c r="P62" i="1"/>
  <c r="Y62" i="1"/>
  <c r="M62" i="1"/>
  <c r="L62" i="1"/>
  <c r="Q122" i="8"/>
  <c r="R122" i="8" s="1"/>
  <c r="P123" i="8"/>
  <c r="E109" i="8"/>
  <c r="E16" i="1" s="1"/>
  <c r="D110" i="8"/>
  <c r="J110" i="8"/>
  <c r="K109" i="8"/>
  <c r="E22" i="1" s="1"/>
  <c r="E76" i="8"/>
  <c r="E293" i="1" s="1"/>
  <c r="E294" i="1" s="1"/>
  <c r="P77" i="8"/>
  <c r="Q76" i="8"/>
  <c r="E305" i="1" s="1"/>
  <c r="K76" i="8"/>
  <c r="E299" i="1" s="1"/>
  <c r="E300" i="1" s="1"/>
  <c r="J77" i="8"/>
  <c r="D82" i="8" l="1"/>
  <c r="D83" i="8" s="1"/>
  <c r="D84" i="8" s="1"/>
  <c r="D85" i="8" s="1"/>
  <c r="D86" i="8" s="1"/>
  <c r="D87" i="8" s="1"/>
  <c r="D88" i="8" s="1"/>
  <c r="D89" i="8" s="1"/>
  <c r="D90" i="8" s="1"/>
  <c r="D91" i="8" s="1"/>
  <c r="D92" i="8" s="1"/>
  <c r="D93" i="8" s="1"/>
  <c r="D94" i="8" s="1"/>
  <c r="D95" i="8" s="1"/>
  <c r="J240" i="1"/>
  <c r="G56" i="1"/>
  <c r="H56" i="1"/>
  <c r="P56" i="1"/>
  <c r="Z240" i="1"/>
  <c r="U240" i="1"/>
  <c r="N240" i="1"/>
  <c r="V240" i="1"/>
  <c r="S240" i="1"/>
  <c r="X240" i="1"/>
  <c r="Q240" i="1"/>
  <c r="O240" i="1"/>
  <c r="Y240" i="1"/>
  <c r="T240" i="1"/>
  <c r="R240" i="1"/>
  <c r="W240" i="1"/>
  <c r="P240" i="1"/>
  <c r="K247" i="1"/>
  <c r="K261" i="1" s="1"/>
  <c r="U247" i="1"/>
  <c r="Y63" i="1"/>
  <c r="Y70" i="1" s="1"/>
  <c r="N247" i="1"/>
  <c r="N254" i="1" s="1"/>
  <c r="O247" i="1"/>
  <c r="O261" i="1" s="1"/>
  <c r="V247" i="1"/>
  <c r="P247" i="1"/>
  <c r="P268" i="1" s="1"/>
  <c r="Z247" i="1"/>
  <c r="W247" i="1"/>
  <c r="S247" i="1"/>
  <c r="X247" i="1"/>
  <c r="Q247" i="1"/>
  <c r="T247" i="1"/>
  <c r="Y247" i="1"/>
  <c r="U63" i="1"/>
  <c r="U70" i="1" s="1"/>
  <c r="L247" i="1"/>
  <c r="L268" i="1" s="1"/>
  <c r="R247" i="1"/>
  <c r="M247" i="1"/>
  <c r="M261" i="1" s="1"/>
  <c r="I247" i="1"/>
  <c r="H254" i="1"/>
  <c r="H268" i="1"/>
  <c r="H261" i="1"/>
  <c r="J247" i="1"/>
  <c r="T63" i="1"/>
  <c r="T84" i="1" s="1"/>
  <c r="N63" i="1"/>
  <c r="N77" i="1" s="1"/>
  <c r="Z63" i="1"/>
  <c r="Z77" i="1" s="1"/>
  <c r="Q63" i="1"/>
  <c r="Q70" i="1" s="1"/>
  <c r="W63" i="1"/>
  <c r="W70" i="1" s="1"/>
  <c r="X63" i="1"/>
  <c r="X84" i="1" s="1"/>
  <c r="S63" i="1"/>
  <c r="S70" i="1" s="1"/>
  <c r="P63" i="1"/>
  <c r="P70" i="1" s="1"/>
  <c r="R63" i="1"/>
  <c r="R84" i="1" s="1"/>
  <c r="O63" i="1"/>
  <c r="O84" i="1" s="1"/>
  <c r="V63" i="1"/>
  <c r="V70" i="1" s="1"/>
  <c r="L63" i="1"/>
  <c r="L84" i="1" s="1"/>
  <c r="M63" i="1"/>
  <c r="M84" i="1" s="1"/>
  <c r="I63" i="1"/>
  <c r="I77" i="1" s="1"/>
  <c r="H63" i="1"/>
  <c r="H77" i="1" s="1"/>
  <c r="K63" i="1"/>
  <c r="K77" i="1" s="1"/>
  <c r="J63" i="1"/>
  <c r="J84" i="1" s="1"/>
  <c r="N56" i="1"/>
  <c r="O56" i="1"/>
  <c r="L56" i="1"/>
  <c r="M56" i="1"/>
  <c r="K56" i="1"/>
  <c r="J56" i="1"/>
  <c r="I56" i="1"/>
  <c r="P124" i="8"/>
  <c r="Q123" i="8"/>
  <c r="R123" i="8" s="1"/>
  <c r="J111" i="8"/>
  <c r="K110" i="8"/>
  <c r="D111" i="8"/>
  <c r="E110" i="8"/>
  <c r="F110" i="8" s="1"/>
  <c r="P78" i="8"/>
  <c r="Q77" i="8"/>
  <c r="R77" i="8" s="1"/>
  <c r="E77" i="8"/>
  <c r="F77" i="8" s="1"/>
  <c r="K77" i="8"/>
  <c r="J78" i="8"/>
  <c r="V268" i="1" l="1"/>
  <c r="T261" i="1"/>
  <c r="Q268" i="1"/>
  <c r="S261" i="1"/>
  <c r="U268" i="1"/>
  <c r="I268" i="1"/>
  <c r="X268" i="1"/>
  <c r="R254" i="1"/>
  <c r="W268" i="1"/>
  <c r="Y268" i="1"/>
  <c r="Z261" i="1"/>
  <c r="K268" i="1"/>
  <c r="K254" i="1"/>
  <c r="U77" i="1"/>
  <c r="U254" i="1"/>
  <c r="U261" i="1"/>
  <c r="Y77" i="1"/>
  <c r="Y84" i="1"/>
  <c r="U84" i="1"/>
  <c r="X254" i="1"/>
  <c r="M254" i="1"/>
  <c r="P261" i="1"/>
  <c r="P254" i="1"/>
  <c r="W261" i="1"/>
  <c r="O268" i="1"/>
  <c r="T254" i="1"/>
  <c r="L254" i="1"/>
  <c r="N261" i="1"/>
  <c r="N268" i="1"/>
  <c r="X261" i="1"/>
  <c r="O254" i="1"/>
  <c r="R261" i="1"/>
  <c r="Y254" i="1"/>
  <c r="T268" i="1"/>
  <c r="Y261" i="1"/>
  <c r="V254" i="1"/>
  <c r="Q254" i="1"/>
  <c r="V261" i="1"/>
  <c r="Q261" i="1"/>
  <c r="W254" i="1"/>
  <c r="S254" i="1"/>
  <c r="L261" i="1"/>
  <c r="Z268" i="1"/>
  <c r="S268" i="1"/>
  <c r="Z254" i="1"/>
  <c r="M268" i="1"/>
  <c r="R268" i="1"/>
  <c r="I261" i="1"/>
  <c r="I254" i="1"/>
  <c r="J254" i="1"/>
  <c r="J261" i="1"/>
  <c r="J268" i="1"/>
  <c r="W84" i="1"/>
  <c r="Q84" i="1"/>
  <c r="R77" i="1"/>
  <c r="L110" i="8"/>
  <c r="T70" i="1"/>
  <c r="X77" i="1"/>
  <c r="O77" i="1"/>
  <c r="T77" i="1"/>
  <c r="L77" i="8"/>
  <c r="O70" i="1"/>
  <c r="Z84" i="1"/>
  <c r="V84" i="1"/>
  <c r="V77" i="1"/>
  <c r="N84" i="1"/>
  <c r="S77" i="1"/>
  <c r="P77" i="1"/>
  <c r="X70" i="1"/>
  <c r="N70" i="1"/>
  <c r="Z70" i="1"/>
  <c r="P84" i="1"/>
  <c r="S84" i="1"/>
  <c r="W77" i="1"/>
  <c r="R70" i="1"/>
  <c r="Q77" i="1"/>
  <c r="L70" i="1"/>
  <c r="L77" i="1"/>
  <c r="M77" i="1"/>
  <c r="M70" i="1"/>
  <c r="E7" i="1"/>
  <c r="E29" i="1" s="1"/>
  <c r="I84" i="1"/>
  <c r="H70" i="1"/>
  <c r="J70" i="1"/>
  <c r="J77" i="1"/>
  <c r="I70" i="1"/>
  <c r="K84" i="1"/>
  <c r="H84" i="1"/>
  <c r="K70" i="1"/>
  <c r="Q124" i="8"/>
  <c r="R124" i="8" s="1"/>
  <c r="P125" i="8"/>
  <c r="E111" i="8"/>
  <c r="F111" i="8" s="1"/>
  <c r="D112" i="8"/>
  <c r="J112" i="8"/>
  <c r="K111" i="8"/>
  <c r="K78" i="8"/>
  <c r="L78" i="8" s="1"/>
  <c r="J79" i="8"/>
  <c r="P79" i="8"/>
  <c r="Q78" i="8"/>
  <c r="E78" i="8"/>
  <c r="E306" i="1" l="1"/>
  <c r="L111" i="8"/>
  <c r="R78" i="8"/>
  <c r="F78" i="8"/>
  <c r="E17" i="1"/>
  <c r="E23" i="1"/>
  <c r="P126" i="8"/>
  <c r="Q125" i="8"/>
  <c r="R125" i="8" s="1"/>
  <c r="E112" i="8"/>
  <c r="D113" i="8"/>
  <c r="K112" i="8"/>
  <c r="J113" i="8"/>
  <c r="E79" i="8"/>
  <c r="J80" i="8"/>
  <c r="K79" i="8"/>
  <c r="Q79" i="8"/>
  <c r="R79" i="8" s="1"/>
  <c r="P80" i="8"/>
  <c r="L112" i="8" l="1"/>
  <c r="F112" i="8"/>
  <c r="F79" i="8"/>
  <c r="L79" i="8"/>
  <c r="Q126" i="8"/>
  <c r="R126" i="8" s="1"/>
  <c r="P127" i="8"/>
  <c r="D114" i="8"/>
  <c r="E113" i="8"/>
  <c r="J114" i="8"/>
  <c r="K113" i="8"/>
  <c r="J81" i="8"/>
  <c r="K80" i="8"/>
  <c r="L80" i="8" s="1"/>
  <c r="E80" i="8"/>
  <c r="Q80" i="8"/>
  <c r="P81" i="8"/>
  <c r="F113" i="8" l="1"/>
  <c r="L113" i="8"/>
  <c r="R80" i="8"/>
  <c r="F80" i="8"/>
  <c r="Q127" i="8"/>
  <c r="R127" i="8" s="1"/>
  <c r="P128" i="8"/>
  <c r="Q128" i="8" s="1"/>
  <c r="K114" i="8"/>
  <c r="L114" i="8" s="1"/>
  <c r="J115" i="8"/>
  <c r="D115" i="8"/>
  <c r="E114" i="8"/>
  <c r="F114" i="8" s="1"/>
  <c r="E81" i="8"/>
  <c r="F81" i="8" s="1"/>
  <c r="Q81" i="8"/>
  <c r="R81" i="8" s="1"/>
  <c r="P82" i="8"/>
  <c r="K81" i="8"/>
  <c r="J82" i="8"/>
  <c r="R128" i="8" l="1"/>
  <c r="M100" i="8" s="1"/>
  <c r="L81" i="8"/>
  <c r="E115" i="8"/>
  <c r="F115" i="8" s="1"/>
  <c r="D116" i="8"/>
  <c r="J116" i="8"/>
  <c r="K115" i="8"/>
  <c r="L115" i="8" s="1"/>
  <c r="K82" i="8"/>
  <c r="L82" i="8" s="1"/>
  <c r="J83" i="8"/>
  <c r="Q82" i="8"/>
  <c r="R82" i="8" s="1"/>
  <c r="P83" i="8"/>
  <c r="E82" i="8"/>
  <c r="F82" i="8" s="1"/>
  <c r="K116" i="8" l="1"/>
  <c r="L116" i="8" s="1"/>
  <c r="J117" i="8"/>
  <c r="E116" i="8"/>
  <c r="F116" i="8" s="1"/>
  <c r="D117" i="8"/>
  <c r="K83" i="8"/>
  <c r="L83" i="8" s="1"/>
  <c r="J84" i="8"/>
  <c r="E83" i="8"/>
  <c r="F83" i="8" s="1"/>
  <c r="Q83" i="8"/>
  <c r="R83" i="8" s="1"/>
  <c r="P84" i="8"/>
  <c r="E117" i="8" l="1"/>
  <c r="F117" i="8" s="1"/>
  <c r="D118" i="8"/>
  <c r="J118" i="8"/>
  <c r="K117" i="8"/>
  <c r="L117" i="8" s="1"/>
  <c r="J85" i="8"/>
  <c r="K84" i="8"/>
  <c r="Q84" i="8"/>
  <c r="P85" i="8"/>
  <c r="E84" i="8"/>
  <c r="R84" i="8" l="1"/>
  <c r="L84" i="8"/>
  <c r="F84" i="8"/>
  <c r="K118" i="8"/>
  <c r="L118" i="8" s="1"/>
  <c r="J119" i="8"/>
  <c r="D119" i="8"/>
  <c r="E118" i="8"/>
  <c r="F118" i="8" s="1"/>
  <c r="Q85" i="8"/>
  <c r="R85" i="8" s="1"/>
  <c r="P86" i="8"/>
  <c r="E85" i="8"/>
  <c r="F85" i="8" s="1"/>
  <c r="J86" i="8"/>
  <c r="K85" i="8"/>
  <c r="L85" i="8" s="1"/>
  <c r="E119" i="8" l="1"/>
  <c r="F119" i="8" s="1"/>
  <c r="D120" i="8"/>
  <c r="J120" i="8"/>
  <c r="K119" i="8"/>
  <c r="L119" i="8" s="1"/>
  <c r="E86" i="8"/>
  <c r="F86" i="8" s="1"/>
  <c r="P87" i="8"/>
  <c r="Q86" i="8"/>
  <c r="R86" i="8" s="1"/>
  <c r="J87" i="8"/>
  <c r="K86" i="8"/>
  <c r="L86" i="8" s="1"/>
  <c r="K120" i="8" l="1"/>
  <c r="L120" i="8" s="1"/>
  <c r="J121" i="8"/>
  <c r="D121" i="8"/>
  <c r="E120" i="8"/>
  <c r="F120" i="8" s="1"/>
  <c r="J88" i="8"/>
  <c r="K87" i="8"/>
  <c r="L87" i="8" s="1"/>
  <c r="Q87" i="8"/>
  <c r="R87" i="8" s="1"/>
  <c r="P88" i="8"/>
  <c r="E87" i="8"/>
  <c r="F87" i="8" s="1"/>
  <c r="J122" i="8" l="1"/>
  <c r="K121" i="8"/>
  <c r="L121" i="8" s="1"/>
  <c r="D122" i="8"/>
  <c r="E121" i="8"/>
  <c r="F121" i="8" s="1"/>
  <c r="E88" i="8"/>
  <c r="F88" i="8" s="1"/>
  <c r="Q88" i="8"/>
  <c r="R88" i="8" s="1"/>
  <c r="P89" i="8"/>
  <c r="K88" i="8"/>
  <c r="L88" i="8" s="1"/>
  <c r="J89" i="8"/>
  <c r="D123" i="8" l="1"/>
  <c r="E122" i="8"/>
  <c r="F122" i="8" s="1"/>
  <c r="K122" i="8"/>
  <c r="L122" i="8" s="1"/>
  <c r="J123" i="8"/>
  <c r="J90" i="8"/>
  <c r="K89" i="8"/>
  <c r="L89" i="8" s="1"/>
  <c r="Q89" i="8"/>
  <c r="R89" i="8" s="1"/>
  <c r="P90" i="8"/>
  <c r="E89" i="8"/>
  <c r="F89" i="8" s="1"/>
  <c r="J124" i="8" l="1"/>
  <c r="K123" i="8"/>
  <c r="L123" i="8" s="1"/>
  <c r="E123" i="8"/>
  <c r="F123" i="8" s="1"/>
  <c r="D124" i="8"/>
  <c r="J91" i="8"/>
  <c r="K90" i="8"/>
  <c r="L90" i="8" s="1"/>
  <c r="E90" i="8"/>
  <c r="F90" i="8" s="1"/>
  <c r="P91" i="8"/>
  <c r="Q90" i="8"/>
  <c r="R90" i="8" s="1"/>
  <c r="D125" i="8" l="1"/>
  <c r="E124" i="8"/>
  <c r="F124" i="8" s="1"/>
  <c r="K124" i="8"/>
  <c r="L124" i="8" s="1"/>
  <c r="J125" i="8"/>
  <c r="Q91" i="8"/>
  <c r="R91" i="8" s="1"/>
  <c r="P92" i="8"/>
  <c r="E91" i="8"/>
  <c r="F91" i="8" s="1"/>
  <c r="J92" i="8"/>
  <c r="K91" i="8"/>
  <c r="L91" i="8" s="1"/>
  <c r="J126" i="8" l="1"/>
  <c r="K125" i="8"/>
  <c r="L125" i="8" s="1"/>
  <c r="E125" i="8"/>
  <c r="F125" i="8" s="1"/>
  <c r="D126" i="8"/>
  <c r="J93" i="8"/>
  <c r="K92" i="8"/>
  <c r="L92" i="8" s="1"/>
  <c r="E92" i="8"/>
  <c r="F92" i="8" s="1"/>
  <c r="Q92" i="8"/>
  <c r="R92" i="8" s="1"/>
  <c r="P93" i="8"/>
  <c r="D127" i="8" l="1"/>
  <c r="E126" i="8"/>
  <c r="F126" i="8" s="1"/>
  <c r="K126" i="8"/>
  <c r="L126" i="8" s="1"/>
  <c r="J127" i="8"/>
  <c r="E93" i="8"/>
  <c r="F93" i="8" s="1"/>
  <c r="K93" i="8"/>
  <c r="L93" i="8" s="1"/>
  <c r="J94" i="8"/>
  <c r="Q93" i="8"/>
  <c r="R93" i="8" s="1"/>
  <c r="P94" i="8"/>
  <c r="J128" i="8" l="1"/>
  <c r="K128" i="8" s="1"/>
  <c r="K127" i="8"/>
  <c r="L127" i="8" s="1"/>
  <c r="E127" i="8"/>
  <c r="F127" i="8" s="1"/>
  <c r="D128" i="8"/>
  <c r="E128" i="8" s="1"/>
  <c r="E95" i="8"/>
  <c r="E94" i="8"/>
  <c r="F94" i="8" s="1"/>
  <c r="M66" i="8" s="1"/>
  <c r="Q94" i="8"/>
  <c r="R94" i="8" s="1"/>
  <c r="M68" i="8" s="1"/>
  <c r="P95" i="8"/>
  <c r="Q95" i="8" s="1"/>
  <c r="J95" i="8"/>
  <c r="K95" i="8" s="1"/>
  <c r="K94" i="8"/>
  <c r="L94" i="8" s="1"/>
  <c r="M67" i="8" s="1"/>
  <c r="M69" i="8" l="1"/>
  <c r="P9" i="2" s="1"/>
  <c r="F128" i="8"/>
  <c r="M98" i="8" s="1"/>
  <c r="R95" i="8"/>
  <c r="L128" i="8"/>
  <c r="M99" i="8" s="1"/>
  <c r="F95" i="8"/>
  <c r="L95" i="8"/>
  <c r="M101" i="8" l="1"/>
  <c r="P7" i="2" s="1"/>
  <c r="F20" i="8" l="1"/>
  <c r="S147" i="1"/>
  <c r="P147" i="1"/>
  <c r="W147" i="1"/>
  <c r="T147" i="1"/>
  <c r="X147" i="1"/>
  <c r="V147" i="1"/>
  <c r="Q147" i="1"/>
  <c r="N147" i="1"/>
  <c r="R147" i="1"/>
  <c r="Z147" i="1"/>
  <c r="O147" i="1"/>
  <c r="Y147" i="1"/>
  <c r="U147" i="1"/>
  <c r="M147" i="1"/>
  <c r="L147" i="1"/>
  <c r="I147" i="1"/>
  <c r="G147" i="1"/>
  <c r="J147" i="1"/>
  <c r="K147" i="1"/>
  <c r="F19" i="8" l="1"/>
  <c r="U168" i="1"/>
  <c r="U161" i="1"/>
  <c r="U154" i="1"/>
  <c r="X168" i="1"/>
  <c r="X161" i="1"/>
  <c r="X154" i="1"/>
  <c r="N168" i="1"/>
  <c r="N154" i="1"/>
  <c r="N161" i="1"/>
  <c r="V161" i="1"/>
  <c r="V168" i="1"/>
  <c r="V154" i="1"/>
  <c r="Y154" i="1"/>
  <c r="Y161" i="1"/>
  <c r="Y168" i="1"/>
  <c r="T161" i="1"/>
  <c r="T168" i="1"/>
  <c r="T154" i="1"/>
  <c r="Q161" i="1"/>
  <c r="Q168" i="1"/>
  <c r="Q154" i="1"/>
  <c r="O161" i="1"/>
  <c r="O168" i="1"/>
  <c r="O154" i="1"/>
  <c r="Z154" i="1"/>
  <c r="Z168" i="1"/>
  <c r="Z161" i="1"/>
  <c r="P168" i="1"/>
  <c r="P161" i="1"/>
  <c r="P154" i="1"/>
  <c r="W168" i="1"/>
  <c r="W154" i="1"/>
  <c r="W161" i="1"/>
  <c r="R161" i="1"/>
  <c r="R168" i="1"/>
  <c r="R154" i="1"/>
  <c r="S168" i="1"/>
  <c r="S161" i="1"/>
  <c r="S154" i="1"/>
  <c r="M168" i="1"/>
  <c r="M161" i="1"/>
  <c r="M154" i="1"/>
  <c r="L161" i="1"/>
  <c r="L154" i="1"/>
  <c r="L168" i="1"/>
  <c r="F26" i="8" l="1"/>
  <c r="F33" i="8"/>
  <c r="F41" i="8" l="1"/>
  <c r="F37" i="8"/>
  <c r="K154" i="1"/>
  <c r="K161" i="1"/>
  <c r="K168" i="1"/>
  <c r="F44" i="8" l="1"/>
  <c r="F46" i="8"/>
  <c r="F48" i="8" s="1"/>
  <c r="F45" i="8"/>
  <c r="F51" i="8"/>
  <c r="F52" i="8"/>
  <c r="F53" i="8"/>
  <c r="F55" i="8" s="1"/>
  <c r="J168" i="1"/>
  <c r="J161" i="1"/>
  <c r="J154" i="1"/>
  <c r="H154" i="1"/>
  <c r="H161" i="1"/>
  <c r="H168" i="1"/>
  <c r="I154" i="1"/>
  <c r="I161" i="1"/>
  <c r="I168" i="1"/>
  <c r="F54" i="8" l="1"/>
  <c r="F47" i="8"/>
  <c r="F60" i="8"/>
  <c r="F61" i="8" l="1"/>
  <c r="K7" i="2" s="1"/>
  <c r="H57" i="1" l="1"/>
  <c r="D218" i="1" s="1"/>
  <c r="G67" i="1"/>
  <c r="G68" i="1" s="1"/>
  <c r="T141" i="1"/>
  <c r="I141" i="1"/>
  <c r="X141" i="1"/>
  <c r="P141" i="1"/>
  <c r="H241" i="1"/>
  <c r="H280" i="1" s="1"/>
  <c r="K285" i="1" s="1"/>
  <c r="L141" i="1"/>
  <c r="H141" i="1"/>
  <c r="K141" i="1"/>
  <c r="N141" i="1"/>
  <c r="U141" i="1"/>
  <c r="S141" i="1"/>
  <c r="M141" i="1"/>
  <c r="O141" i="1"/>
  <c r="W141" i="1"/>
  <c r="Z141" i="1"/>
  <c r="J141" i="1"/>
  <c r="Q141" i="1"/>
  <c r="V141" i="1"/>
  <c r="R141" i="1"/>
  <c r="Y141" i="1"/>
  <c r="I265" i="1"/>
  <c r="M265" i="1"/>
  <c r="Q265" i="1"/>
  <c r="U265" i="1"/>
  <c r="Y265" i="1"/>
  <c r="I258" i="1"/>
  <c r="M258" i="1"/>
  <c r="Q258" i="1"/>
  <c r="U258" i="1"/>
  <c r="Y258" i="1"/>
  <c r="J251" i="1"/>
  <c r="N251" i="1"/>
  <c r="R251" i="1"/>
  <c r="V251" i="1"/>
  <c r="Z251" i="1"/>
  <c r="J265" i="1"/>
  <c r="N265" i="1"/>
  <c r="R265" i="1"/>
  <c r="V265" i="1"/>
  <c r="Z265" i="1"/>
  <c r="J258" i="1"/>
  <c r="N258" i="1"/>
  <c r="R258" i="1"/>
  <c r="V258" i="1"/>
  <c r="Z258" i="1"/>
  <c r="K251" i="1"/>
  <c r="O251" i="1"/>
  <c r="S251" i="1"/>
  <c r="W251" i="1"/>
  <c r="H251" i="1"/>
  <c r="H151" i="1" s="1"/>
  <c r="L265" i="1"/>
  <c r="P265" i="1"/>
  <c r="X265" i="1"/>
  <c r="L258" i="1"/>
  <c r="T258" i="1"/>
  <c r="I251" i="1"/>
  <c r="U251" i="1"/>
  <c r="K265" i="1"/>
  <c r="O265" i="1"/>
  <c r="S265" i="1"/>
  <c r="W265" i="1"/>
  <c r="G265" i="1"/>
  <c r="K258" i="1"/>
  <c r="O258" i="1"/>
  <c r="S258" i="1"/>
  <c r="W258" i="1"/>
  <c r="G258" i="1"/>
  <c r="L251" i="1"/>
  <c r="P251" i="1"/>
  <c r="T251" i="1"/>
  <c r="X251" i="1"/>
  <c r="G251" i="1"/>
  <c r="H265" i="1"/>
  <c r="T265" i="1"/>
  <c r="H258" i="1"/>
  <c r="P258" i="1"/>
  <c r="X258" i="1"/>
  <c r="M251" i="1"/>
  <c r="Q251" i="1"/>
  <c r="Y251" i="1"/>
  <c r="G154" i="1"/>
  <c r="G70" i="1"/>
  <c r="G161" i="1"/>
  <c r="G254" i="1"/>
  <c r="G261" i="1"/>
  <c r="E11" i="1"/>
  <c r="E24" i="1" s="1"/>
  <c r="G84" i="1"/>
  <c r="G168" i="1"/>
  <c r="E13" i="1"/>
  <c r="E288" i="1"/>
  <c r="E295" i="1" s="1"/>
  <c r="G77" i="1"/>
  <c r="G268" i="1"/>
  <c r="I241" i="1" l="1"/>
  <c r="I280" i="1" s="1"/>
  <c r="K286" i="1" s="1"/>
  <c r="I57" i="1"/>
  <c r="K74" i="1"/>
  <c r="G74" i="1"/>
  <c r="G75" i="1" s="1"/>
  <c r="G76" i="1" s="1"/>
  <c r="S67" i="1"/>
  <c r="H81" i="1"/>
  <c r="H82" i="1" s="1"/>
  <c r="H83" i="1" s="1"/>
  <c r="H85" i="1" s="1"/>
  <c r="L81" i="1"/>
  <c r="P81" i="1"/>
  <c r="T81" i="1"/>
  <c r="X81" i="1"/>
  <c r="H74" i="1"/>
  <c r="H75" i="1" s="1"/>
  <c r="H76" i="1" s="1"/>
  <c r="H78" i="1" s="1"/>
  <c r="L74" i="1"/>
  <c r="P74" i="1"/>
  <c r="T74" i="1"/>
  <c r="X74" i="1"/>
  <c r="H67" i="1"/>
  <c r="H68" i="1" s="1"/>
  <c r="H69" i="1" s="1"/>
  <c r="H71" i="1" s="1"/>
  <c r="L67" i="1"/>
  <c r="P67" i="1"/>
  <c r="T67" i="1"/>
  <c r="X67" i="1"/>
  <c r="J81" i="1"/>
  <c r="N81" i="1"/>
  <c r="V81" i="1"/>
  <c r="J74" i="1"/>
  <c r="R74" i="1"/>
  <c r="Z74" i="1"/>
  <c r="R67" i="1"/>
  <c r="Z67" i="1"/>
  <c r="K81" i="1"/>
  <c r="S81" i="1"/>
  <c r="W81" i="1"/>
  <c r="O74" i="1"/>
  <c r="S74" i="1"/>
  <c r="K67" i="1"/>
  <c r="W67" i="1"/>
  <c r="I81" i="1"/>
  <c r="M81" i="1"/>
  <c r="Q81" i="1"/>
  <c r="U81" i="1"/>
  <c r="Y81" i="1"/>
  <c r="I74" i="1"/>
  <c r="M74" i="1"/>
  <c r="Q74" i="1"/>
  <c r="U74" i="1"/>
  <c r="Y74" i="1"/>
  <c r="I67" i="1"/>
  <c r="M67" i="1"/>
  <c r="Q67" i="1"/>
  <c r="U67" i="1"/>
  <c r="Y67" i="1"/>
  <c r="R81" i="1"/>
  <c r="Z81" i="1"/>
  <c r="N74" i="1"/>
  <c r="V74" i="1"/>
  <c r="J67" i="1"/>
  <c r="N67" i="1"/>
  <c r="V67" i="1"/>
  <c r="O81" i="1"/>
  <c r="G81" i="1"/>
  <c r="G82" i="1" s="1"/>
  <c r="G83" i="1" s="1"/>
  <c r="W74" i="1"/>
  <c r="O67" i="1"/>
  <c r="P11" i="2"/>
  <c r="E18" i="1"/>
  <c r="E19" i="1" s="1"/>
  <c r="E34" i="1" s="1"/>
  <c r="E30" i="1"/>
  <c r="E31" i="1" s="1"/>
  <c r="E36" i="1" s="1"/>
  <c r="E301" i="1"/>
  <c r="G312" i="1" s="1"/>
  <c r="E307" i="1"/>
  <c r="E308" i="1" s="1"/>
  <c r="E313" i="1" s="1"/>
  <c r="E296" i="1"/>
  <c r="E311" i="1" s="1"/>
  <c r="G311" i="1"/>
  <c r="G35" i="1"/>
  <c r="E25" i="1"/>
  <c r="E35" i="1" s="1"/>
  <c r="I75" i="1" l="1"/>
  <c r="I76" i="1" s="1"/>
  <c r="I78" i="1" s="1"/>
  <c r="L90" i="1" s="1"/>
  <c r="J241" i="1"/>
  <c r="K241" i="1" s="1"/>
  <c r="K259" i="1" s="1"/>
  <c r="K260" i="1" s="1"/>
  <c r="K262" i="1" s="1"/>
  <c r="I68" i="1"/>
  <c r="I69" i="1" s="1"/>
  <c r="I71" i="1" s="1"/>
  <c r="L89" i="1" s="1"/>
  <c r="I82" i="1"/>
  <c r="I83" i="1" s="1"/>
  <c r="I85" i="1" s="1"/>
  <c r="L91" i="1" s="1"/>
  <c r="J57" i="1"/>
  <c r="K57" i="1" s="1"/>
  <c r="L57" i="1" s="1"/>
  <c r="M57" i="1" s="1"/>
  <c r="N57" i="1" s="1"/>
  <c r="O57" i="1" s="1"/>
  <c r="P57" i="1" s="1"/>
  <c r="Q57" i="1" s="1"/>
  <c r="R57" i="1" s="1"/>
  <c r="S57" i="1" s="1"/>
  <c r="T57" i="1" s="1"/>
  <c r="U57" i="1" s="1"/>
  <c r="V57" i="1" s="1"/>
  <c r="W57" i="1" s="1"/>
  <c r="X57" i="1" s="1"/>
  <c r="Y57" i="1" s="1"/>
  <c r="Z57" i="1" s="1"/>
  <c r="E218" i="1"/>
  <c r="G69" i="1"/>
  <c r="K90" i="1"/>
  <c r="K91" i="1"/>
  <c r="K89" i="1"/>
  <c r="G36" i="1"/>
  <c r="G34" i="1"/>
  <c r="E302" i="1"/>
  <c r="E312" i="1" s="1"/>
  <c r="E314" i="1" s="1"/>
  <c r="E334" i="1" s="1"/>
  <c r="G313" i="1"/>
  <c r="G314" i="1" s="1"/>
  <c r="G165" i="1"/>
  <c r="G166" i="1" s="1"/>
  <c r="G167" i="1" s="1"/>
  <c r="G266" i="1"/>
  <c r="G267" i="1" s="1"/>
  <c r="V165" i="1"/>
  <c r="V166" i="1" s="1"/>
  <c r="V167" i="1" s="1"/>
  <c r="V169" i="1" s="1"/>
  <c r="E37" i="1"/>
  <c r="E332" i="1" s="1"/>
  <c r="T151" i="1"/>
  <c r="T152" i="1" s="1"/>
  <c r="T153" i="1" s="1"/>
  <c r="T155" i="1" s="1"/>
  <c r="L151" i="1"/>
  <c r="L152" i="1" s="1"/>
  <c r="L153" i="1" s="1"/>
  <c r="L155" i="1" s="1"/>
  <c r="G85" i="1"/>
  <c r="Y158" i="1"/>
  <c r="Y159" i="1" s="1"/>
  <c r="Y160" i="1" s="1"/>
  <c r="Y162" i="1" s="1"/>
  <c r="R158" i="1"/>
  <c r="R159" i="1" s="1"/>
  <c r="R160" i="1" s="1"/>
  <c r="R162" i="1" s="1"/>
  <c r="H266" i="1"/>
  <c r="H267" i="1" s="1"/>
  <c r="H269" i="1" s="1"/>
  <c r="H165" i="1"/>
  <c r="H166" i="1" s="1"/>
  <c r="H167" i="1" s="1"/>
  <c r="H169" i="1" s="1"/>
  <c r="G151" i="1"/>
  <c r="G152" i="1" s="1"/>
  <c r="G153" i="1" s="1"/>
  <c r="G252" i="1"/>
  <c r="G253" i="1" s="1"/>
  <c r="K158" i="1"/>
  <c r="K159" i="1" s="1"/>
  <c r="K160" i="1" s="1"/>
  <c r="K162" i="1" s="1"/>
  <c r="X165" i="1"/>
  <c r="X166" i="1" s="1"/>
  <c r="X167" i="1" s="1"/>
  <c r="X169" i="1" s="1"/>
  <c r="M158" i="1"/>
  <c r="M159" i="1" s="1"/>
  <c r="M160" i="1" s="1"/>
  <c r="M162" i="1" s="1"/>
  <c r="J151" i="1"/>
  <c r="J152" i="1" s="1"/>
  <c r="J153" i="1" s="1"/>
  <c r="J155" i="1" s="1"/>
  <c r="K151" i="1"/>
  <c r="K152" i="1" s="1"/>
  <c r="K153" i="1" s="1"/>
  <c r="K155" i="1" s="1"/>
  <c r="O165" i="1"/>
  <c r="O166" i="1" s="1"/>
  <c r="O167" i="1" s="1"/>
  <c r="O169" i="1" s="1"/>
  <c r="U158" i="1"/>
  <c r="U159" i="1" s="1"/>
  <c r="U160" i="1" s="1"/>
  <c r="U162" i="1" s="1"/>
  <c r="N158" i="1"/>
  <c r="N159" i="1" s="1"/>
  <c r="N160" i="1" s="1"/>
  <c r="N162" i="1" s="1"/>
  <c r="H259" i="1"/>
  <c r="H260" i="1" s="1"/>
  <c r="H262" i="1" s="1"/>
  <c r="H158" i="1"/>
  <c r="H159" i="1" s="1"/>
  <c r="H160" i="1" s="1"/>
  <c r="H162" i="1" s="1"/>
  <c r="T165" i="1"/>
  <c r="T166" i="1" s="1"/>
  <c r="T167" i="1" s="1"/>
  <c r="T169" i="1" s="1"/>
  <c r="P151" i="1"/>
  <c r="P152" i="1" s="1"/>
  <c r="P153" i="1" s="1"/>
  <c r="P155" i="1" s="1"/>
  <c r="Y165" i="1"/>
  <c r="Y166" i="1" s="1"/>
  <c r="Y167" i="1" s="1"/>
  <c r="Y169" i="1" s="1"/>
  <c r="Y151" i="1"/>
  <c r="Y152" i="1" s="1"/>
  <c r="Y153" i="1" s="1"/>
  <c r="Y155" i="1" s="1"/>
  <c r="W151" i="1"/>
  <c r="W152" i="1" s="1"/>
  <c r="W153" i="1" s="1"/>
  <c r="W155" i="1" s="1"/>
  <c r="P158" i="1"/>
  <c r="P159" i="1" s="1"/>
  <c r="P160" i="1" s="1"/>
  <c r="P162" i="1" s="1"/>
  <c r="P165" i="1"/>
  <c r="P166" i="1" s="1"/>
  <c r="P167" i="1" s="1"/>
  <c r="P169" i="1" s="1"/>
  <c r="W158" i="1"/>
  <c r="W159" i="1" s="1"/>
  <c r="W160" i="1" s="1"/>
  <c r="W162" i="1" s="1"/>
  <c r="S151" i="1"/>
  <c r="S152" i="1" s="1"/>
  <c r="S153" i="1" s="1"/>
  <c r="S155" i="1" s="1"/>
  <c r="U151" i="1"/>
  <c r="U152" i="1" s="1"/>
  <c r="U153" i="1" s="1"/>
  <c r="U155" i="1" s="1"/>
  <c r="U165" i="1"/>
  <c r="U166" i="1" s="1"/>
  <c r="U167" i="1" s="1"/>
  <c r="U169" i="1" s="1"/>
  <c r="H252" i="1"/>
  <c r="H253" i="1" s="1"/>
  <c r="H255" i="1" s="1"/>
  <c r="H152" i="1"/>
  <c r="H153" i="1" s="1"/>
  <c r="H155" i="1" s="1"/>
  <c r="I158" i="1"/>
  <c r="I159" i="1" s="1"/>
  <c r="I160" i="1" s="1"/>
  <c r="I162" i="1" s="1"/>
  <c r="I259" i="1"/>
  <c r="I260" i="1" s="1"/>
  <c r="I262" i="1" s="1"/>
  <c r="J158" i="1"/>
  <c r="J159" i="1" s="1"/>
  <c r="J160" i="1" s="1"/>
  <c r="J162" i="1" s="1"/>
  <c r="L158" i="1"/>
  <c r="L159" i="1" s="1"/>
  <c r="L160" i="1" s="1"/>
  <c r="L162" i="1" s="1"/>
  <c r="M151" i="1"/>
  <c r="M152" i="1" s="1"/>
  <c r="M153" i="1" s="1"/>
  <c r="M155" i="1" s="1"/>
  <c r="G78" i="1"/>
  <c r="K165" i="1"/>
  <c r="K166" i="1" s="1"/>
  <c r="K167" i="1" s="1"/>
  <c r="K169" i="1" s="1"/>
  <c r="R165" i="1"/>
  <c r="R166" i="1" s="1"/>
  <c r="R167" i="1" s="1"/>
  <c r="R169" i="1" s="1"/>
  <c r="L165" i="1"/>
  <c r="L166" i="1" s="1"/>
  <c r="L167" i="1" s="1"/>
  <c r="L169" i="1" s="1"/>
  <c r="O158" i="1"/>
  <c r="O159" i="1" s="1"/>
  <c r="O160" i="1" s="1"/>
  <c r="O162" i="1" s="1"/>
  <c r="G259" i="1"/>
  <c r="G260" i="1" s="1"/>
  <c r="G158" i="1"/>
  <c r="G159" i="1" s="1"/>
  <c r="G160" i="1" s="1"/>
  <c r="X158" i="1"/>
  <c r="X159" i="1" s="1"/>
  <c r="X160" i="1" s="1"/>
  <c r="X162" i="1" s="1"/>
  <c r="V151" i="1"/>
  <c r="V152" i="1" s="1"/>
  <c r="V153" i="1" s="1"/>
  <c r="V155" i="1" s="1"/>
  <c r="N165" i="1"/>
  <c r="N166" i="1" s="1"/>
  <c r="N167" i="1" s="1"/>
  <c r="N169" i="1" s="1"/>
  <c r="Q165" i="1"/>
  <c r="Q166" i="1" s="1"/>
  <c r="Q167" i="1" s="1"/>
  <c r="Q169" i="1" s="1"/>
  <c r="N151" i="1"/>
  <c r="N152" i="1" s="1"/>
  <c r="N153" i="1" s="1"/>
  <c r="N155" i="1" s="1"/>
  <c r="W165" i="1"/>
  <c r="W166" i="1" s="1"/>
  <c r="W167" i="1" s="1"/>
  <c r="W169" i="1" s="1"/>
  <c r="Q151" i="1"/>
  <c r="Q152" i="1" s="1"/>
  <c r="Q153" i="1" s="1"/>
  <c r="Q155" i="1" s="1"/>
  <c r="Q158" i="1"/>
  <c r="Q159" i="1" s="1"/>
  <c r="Q160" i="1" s="1"/>
  <c r="Q162" i="1" s="1"/>
  <c r="Z158" i="1"/>
  <c r="Z159" i="1" s="1"/>
  <c r="Z160" i="1" s="1"/>
  <c r="Z162" i="1" s="1"/>
  <c r="T158" i="1"/>
  <c r="T159" i="1" s="1"/>
  <c r="T160" i="1" s="1"/>
  <c r="T162" i="1" s="1"/>
  <c r="Z165" i="1"/>
  <c r="Z166" i="1" s="1"/>
  <c r="Z167" i="1" s="1"/>
  <c r="Z169" i="1" s="1"/>
  <c r="I266" i="1"/>
  <c r="I267" i="1" s="1"/>
  <c r="I269" i="1" s="1"/>
  <c r="I165" i="1"/>
  <c r="I166" i="1" s="1"/>
  <c r="I167" i="1" s="1"/>
  <c r="I169" i="1" s="1"/>
  <c r="X151" i="1"/>
  <c r="X152" i="1" s="1"/>
  <c r="X153" i="1" s="1"/>
  <c r="X155" i="1" s="1"/>
  <c r="S165" i="1"/>
  <c r="S166" i="1" s="1"/>
  <c r="S167" i="1" s="1"/>
  <c r="S169" i="1" s="1"/>
  <c r="J165" i="1"/>
  <c r="J166" i="1" s="1"/>
  <c r="J167" i="1" s="1"/>
  <c r="J169" i="1" s="1"/>
  <c r="M165" i="1"/>
  <c r="M166" i="1" s="1"/>
  <c r="M167" i="1" s="1"/>
  <c r="M169" i="1" s="1"/>
  <c r="I252" i="1"/>
  <c r="I253" i="1" s="1"/>
  <c r="I255" i="1" s="1"/>
  <c r="I151" i="1"/>
  <c r="I152" i="1" s="1"/>
  <c r="I153" i="1" s="1"/>
  <c r="I155" i="1" s="1"/>
  <c r="S158" i="1"/>
  <c r="S159" i="1" s="1"/>
  <c r="S160" i="1" s="1"/>
  <c r="S162" i="1" s="1"/>
  <c r="R151" i="1"/>
  <c r="R152" i="1" s="1"/>
  <c r="R153" i="1" s="1"/>
  <c r="R155" i="1" s="1"/>
  <c r="V158" i="1"/>
  <c r="V159" i="1" s="1"/>
  <c r="V160" i="1" s="1"/>
  <c r="V162" i="1" s="1"/>
  <c r="Z151" i="1"/>
  <c r="Z152" i="1" s="1"/>
  <c r="Z153" i="1" s="1"/>
  <c r="Z155" i="1" s="1"/>
  <c r="O151" i="1"/>
  <c r="O152" i="1" s="1"/>
  <c r="O153" i="1" s="1"/>
  <c r="O155" i="1" s="1"/>
  <c r="J252" i="1" l="1"/>
  <c r="J253" i="1" s="1"/>
  <c r="J255" i="1" s="1"/>
  <c r="M273" i="1" s="1"/>
  <c r="J280" i="1"/>
  <c r="K287" i="1" s="1"/>
  <c r="J259" i="1"/>
  <c r="J260" i="1" s="1"/>
  <c r="J262" i="1" s="1"/>
  <c r="E115" i="1" s="1"/>
  <c r="J266" i="1"/>
  <c r="J267" i="1" s="1"/>
  <c r="J269" i="1" s="1"/>
  <c r="F115" i="1" s="1"/>
  <c r="K68" i="1"/>
  <c r="K69" i="1" s="1"/>
  <c r="K71" i="1" s="1"/>
  <c r="N89" i="1" s="1"/>
  <c r="J82" i="1"/>
  <c r="J83" i="1" s="1"/>
  <c r="J85" i="1" s="1"/>
  <c r="M91" i="1" s="1"/>
  <c r="F218" i="1"/>
  <c r="J75" i="1"/>
  <c r="J76" i="1" s="1"/>
  <c r="J78" i="1" s="1"/>
  <c r="M90" i="1" s="1"/>
  <c r="J68" i="1"/>
  <c r="J69" i="1" s="1"/>
  <c r="J71" i="1" s="1"/>
  <c r="M89" i="1" s="1"/>
  <c r="K266" i="1"/>
  <c r="K267" i="1" s="1"/>
  <c r="K269" i="1" s="1"/>
  <c r="N275" i="1" s="1"/>
  <c r="K252" i="1"/>
  <c r="K253" i="1" s="1"/>
  <c r="K255" i="1" s="1"/>
  <c r="D116" i="1" s="1"/>
  <c r="K82" i="1"/>
  <c r="K83" i="1" s="1"/>
  <c r="K85" i="1" s="1"/>
  <c r="N91" i="1" s="1"/>
  <c r="K280" i="1"/>
  <c r="K288" i="1" s="1"/>
  <c r="L241" i="1"/>
  <c r="G218" i="1"/>
  <c r="K75" i="1"/>
  <c r="K76" i="1" s="1"/>
  <c r="G71" i="1"/>
  <c r="L92" i="1"/>
  <c r="E219" i="1" s="1"/>
  <c r="K92" i="1"/>
  <c r="D219" i="1" s="1"/>
  <c r="U175" i="1"/>
  <c r="X175" i="1"/>
  <c r="V175" i="1"/>
  <c r="T175" i="1"/>
  <c r="O174" i="1"/>
  <c r="S175" i="1"/>
  <c r="AB173" i="1"/>
  <c r="R175" i="1"/>
  <c r="U174" i="1"/>
  <c r="T173" i="1"/>
  <c r="X173" i="1"/>
  <c r="S174" i="1"/>
  <c r="K174" i="1"/>
  <c r="N173" i="1"/>
  <c r="AA175" i="1"/>
  <c r="Q175" i="1"/>
  <c r="AC173" i="1"/>
  <c r="AA173" i="1"/>
  <c r="AC174" i="1"/>
  <c r="R174" i="1"/>
  <c r="N175" i="1"/>
  <c r="M174" i="1"/>
  <c r="AB175" i="1"/>
  <c r="AB174" i="1"/>
  <c r="V174" i="1"/>
  <c r="Q174" i="1"/>
  <c r="N174" i="1"/>
  <c r="L173" i="1"/>
  <c r="Y174" i="1"/>
  <c r="Z175" i="1"/>
  <c r="Y173" i="1"/>
  <c r="L174" i="1"/>
  <c r="V173" i="1"/>
  <c r="Z173" i="1"/>
  <c r="S173" i="1"/>
  <c r="M173" i="1"/>
  <c r="W173" i="1"/>
  <c r="R173" i="1"/>
  <c r="W174" i="1"/>
  <c r="P175" i="1"/>
  <c r="T174" i="1"/>
  <c r="O175" i="1"/>
  <c r="P173" i="1"/>
  <c r="K173" i="1"/>
  <c r="Z174" i="1"/>
  <c r="X174" i="1"/>
  <c r="P174" i="1"/>
  <c r="L175" i="1"/>
  <c r="U173" i="1"/>
  <c r="M175" i="1"/>
  <c r="AC175" i="1"/>
  <c r="Q173" i="1"/>
  <c r="AA174" i="1"/>
  <c r="W175" i="1"/>
  <c r="K175" i="1"/>
  <c r="O173" i="1"/>
  <c r="Y175" i="1"/>
  <c r="G37" i="1"/>
  <c r="F114" i="1"/>
  <c r="L275" i="1"/>
  <c r="J91" i="1"/>
  <c r="K275" i="1"/>
  <c r="F113" i="1"/>
  <c r="L274" i="1"/>
  <c r="E114" i="1"/>
  <c r="E113" i="1"/>
  <c r="K274" i="1"/>
  <c r="N274" i="1"/>
  <c r="E116" i="1"/>
  <c r="G262" i="1"/>
  <c r="J90" i="1"/>
  <c r="D114" i="1"/>
  <c r="L273" i="1"/>
  <c r="G255" i="1"/>
  <c r="J273" i="1" s="1"/>
  <c r="G269" i="1"/>
  <c r="G162" i="1"/>
  <c r="G173" i="1"/>
  <c r="D113" i="1"/>
  <c r="K273" i="1"/>
  <c r="G155" i="1"/>
  <c r="G172" i="1"/>
  <c r="G169" i="1"/>
  <c r="G174" i="1"/>
  <c r="D115" i="1" l="1"/>
  <c r="G115" i="1" s="1"/>
  <c r="M274" i="1"/>
  <c r="M275" i="1"/>
  <c r="M92" i="1"/>
  <c r="F219" i="1" s="1"/>
  <c r="N273" i="1"/>
  <c r="N276" i="1" s="1"/>
  <c r="G221" i="1" s="1"/>
  <c r="F116" i="1"/>
  <c r="G116" i="1" s="1"/>
  <c r="K78" i="1"/>
  <c r="L280" i="1"/>
  <c r="K289" i="1" s="1"/>
  <c r="M241" i="1"/>
  <c r="L252" i="1"/>
  <c r="L253" i="1" s="1"/>
  <c r="L259" i="1"/>
  <c r="L260" i="1" s="1"/>
  <c r="L266" i="1"/>
  <c r="L267" i="1" s="1"/>
  <c r="H218" i="1"/>
  <c r="L68" i="1"/>
  <c r="L69" i="1" s="1"/>
  <c r="L75" i="1"/>
  <c r="L76" i="1" s="1"/>
  <c r="L78" i="1" s="1"/>
  <c r="O90" i="1" s="1"/>
  <c r="L82" i="1"/>
  <c r="L83" i="1" s="1"/>
  <c r="J89" i="1"/>
  <c r="J92" i="1" s="1"/>
  <c r="C219" i="1" s="1"/>
  <c r="R176" i="1"/>
  <c r="U176" i="1"/>
  <c r="Z176" i="1"/>
  <c r="V176" i="1"/>
  <c r="T176" i="1"/>
  <c r="AA176" i="1"/>
  <c r="N176" i="1"/>
  <c r="X176" i="1"/>
  <c r="K176" i="1"/>
  <c r="O176" i="1"/>
  <c r="W176" i="1"/>
  <c r="M176" i="1"/>
  <c r="Q176" i="1"/>
  <c r="AB176" i="1"/>
  <c r="L176" i="1"/>
  <c r="P176" i="1"/>
  <c r="Y176" i="1"/>
  <c r="S176" i="1"/>
  <c r="AC176" i="1"/>
  <c r="J173" i="1"/>
  <c r="E172" i="1"/>
  <c r="F112" i="1"/>
  <c r="J275" i="1"/>
  <c r="E112" i="1"/>
  <c r="J274" i="1"/>
  <c r="K276" i="1"/>
  <c r="D221" i="1" s="1"/>
  <c r="J174" i="1"/>
  <c r="E173" i="1"/>
  <c r="G113" i="1"/>
  <c r="J175" i="1"/>
  <c r="E174" i="1"/>
  <c r="D112" i="1"/>
  <c r="L276" i="1"/>
  <c r="E221" i="1" s="1"/>
  <c r="G114" i="1"/>
  <c r="G175" i="1"/>
  <c r="M276" i="1" l="1"/>
  <c r="F221" i="1" s="1"/>
  <c r="L85" i="1"/>
  <c r="L269" i="1"/>
  <c r="L71" i="1"/>
  <c r="L262" i="1"/>
  <c r="I218" i="1"/>
  <c r="M68" i="1"/>
  <c r="M69" i="1" s="1"/>
  <c r="M71" i="1" s="1"/>
  <c r="P89" i="1" s="1"/>
  <c r="M75" i="1"/>
  <c r="M76" i="1" s="1"/>
  <c r="M78" i="1" s="1"/>
  <c r="P90" i="1" s="1"/>
  <c r="M82" i="1"/>
  <c r="M83" i="1" s="1"/>
  <c r="M85" i="1" s="1"/>
  <c r="P91" i="1" s="1"/>
  <c r="L255" i="1"/>
  <c r="N90" i="1"/>
  <c r="N92" i="1" s="1"/>
  <c r="G219" i="1" s="1"/>
  <c r="M280" i="1"/>
  <c r="K290" i="1" s="1"/>
  <c r="N241" i="1"/>
  <c r="M252" i="1"/>
  <c r="M253" i="1" s="1"/>
  <c r="M255" i="1" s="1"/>
  <c r="M259" i="1"/>
  <c r="M260" i="1" s="1"/>
  <c r="M262" i="1" s="1"/>
  <c r="M266" i="1"/>
  <c r="M267" i="1" s="1"/>
  <c r="M269" i="1" s="1"/>
  <c r="J276" i="1"/>
  <c r="C221" i="1" s="1"/>
  <c r="G112" i="1"/>
  <c r="J176" i="1"/>
  <c r="E175" i="1"/>
  <c r="D117" i="1" l="1"/>
  <c r="O273" i="1"/>
  <c r="O274" i="1"/>
  <c r="E117" i="1"/>
  <c r="P274" i="1"/>
  <c r="E118" i="1"/>
  <c r="D118" i="1"/>
  <c r="P273" i="1"/>
  <c r="O89" i="1"/>
  <c r="O91" i="1"/>
  <c r="P275" i="1"/>
  <c r="F118" i="1"/>
  <c r="J218" i="1"/>
  <c r="N82" i="1"/>
  <c r="N83" i="1" s="1"/>
  <c r="N85" i="1" s="1"/>
  <c r="Q91" i="1" s="1"/>
  <c r="N68" i="1"/>
  <c r="N69" i="1" s="1"/>
  <c r="N75" i="1"/>
  <c r="N76" i="1" s="1"/>
  <c r="N78" i="1" s="1"/>
  <c r="O275" i="1"/>
  <c r="F117" i="1"/>
  <c r="N280" i="1"/>
  <c r="K291" i="1" s="1"/>
  <c r="O241" i="1"/>
  <c r="N259" i="1"/>
  <c r="N260" i="1" s="1"/>
  <c r="N262" i="1" s="1"/>
  <c r="N266" i="1"/>
  <c r="N267" i="1" s="1"/>
  <c r="N269" i="1" s="1"/>
  <c r="N252" i="1"/>
  <c r="N253" i="1" s="1"/>
  <c r="N255" i="1" s="1"/>
  <c r="P92" i="1"/>
  <c r="I219" i="1" s="1"/>
  <c r="E181" i="1"/>
  <c r="E183" i="1" s="1"/>
  <c r="E184" i="1" s="1"/>
  <c r="I182" i="1"/>
  <c r="P276" i="1" l="1"/>
  <c r="I221" i="1" s="1"/>
  <c r="Q273" i="1"/>
  <c r="D119" i="1"/>
  <c r="Q275" i="1"/>
  <c r="F119" i="1"/>
  <c r="N71" i="1"/>
  <c r="G118" i="1"/>
  <c r="O276" i="1"/>
  <c r="H221" i="1" s="1"/>
  <c r="Q90" i="1"/>
  <c r="E119" i="1"/>
  <c r="Q274" i="1"/>
  <c r="O92" i="1"/>
  <c r="H219" i="1" s="1"/>
  <c r="G117" i="1"/>
  <c r="O280" i="1"/>
  <c r="K292" i="1" s="1"/>
  <c r="P241" i="1"/>
  <c r="O259" i="1"/>
  <c r="O260" i="1" s="1"/>
  <c r="O266" i="1"/>
  <c r="O267" i="1" s="1"/>
  <c r="O252" i="1"/>
  <c r="O253" i="1" s="1"/>
  <c r="O255" i="1" s="1"/>
  <c r="K218" i="1"/>
  <c r="O82" i="1"/>
  <c r="O83" i="1" s="1"/>
  <c r="O85" i="1" s="1"/>
  <c r="R91" i="1" s="1"/>
  <c r="O68" i="1"/>
  <c r="O69" i="1" s="1"/>
  <c r="O71" i="1" s="1"/>
  <c r="R89" i="1" s="1"/>
  <c r="O75" i="1"/>
  <c r="O76" i="1" s="1"/>
  <c r="O78" i="1" s="1"/>
  <c r="R90" i="1" s="1"/>
  <c r="L218" i="1" l="1"/>
  <c r="P82" i="1"/>
  <c r="P83" i="1" s="1"/>
  <c r="P68" i="1"/>
  <c r="P69" i="1" s="1"/>
  <c r="P71" i="1" s="1"/>
  <c r="S89" i="1" s="1"/>
  <c r="P75" i="1"/>
  <c r="P76" i="1" s="1"/>
  <c r="G119" i="1"/>
  <c r="O262" i="1"/>
  <c r="P280" i="1"/>
  <c r="K293" i="1" s="1"/>
  <c r="Q241" i="1"/>
  <c r="P259" i="1"/>
  <c r="P260" i="1" s="1"/>
  <c r="P262" i="1" s="1"/>
  <c r="P252" i="1"/>
  <c r="P253" i="1" s="1"/>
  <c r="P255" i="1" s="1"/>
  <c r="P266" i="1"/>
  <c r="P267" i="1" s="1"/>
  <c r="P269" i="1" s="1"/>
  <c r="R92" i="1"/>
  <c r="K219" i="1" s="1"/>
  <c r="D120" i="1"/>
  <c r="R273" i="1"/>
  <c r="Q276" i="1"/>
  <c r="J221" i="1" s="1"/>
  <c r="O269" i="1"/>
  <c r="Q89" i="1"/>
  <c r="Q92" i="1" s="1"/>
  <c r="J219" i="1" s="1"/>
  <c r="Q280" i="1" l="1"/>
  <c r="K294" i="1" s="1"/>
  <c r="R241" i="1"/>
  <c r="Q252" i="1"/>
  <c r="Q253" i="1" s="1"/>
  <c r="Q259" i="1"/>
  <c r="Q260" i="1" s="1"/>
  <c r="Q266" i="1"/>
  <c r="Q267" i="1" s="1"/>
  <c r="F121" i="1"/>
  <c r="S275" i="1"/>
  <c r="R274" i="1"/>
  <c r="E120" i="1"/>
  <c r="P85" i="1"/>
  <c r="D121" i="1"/>
  <c r="S273" i="1"/>
  <c r="M218" i="1"/>
  <c r="Q82" i="1"/>
  <c r="Q83" i="1" s="1"/>
  <c r="Q85" i="1" s="1"/>
  <c r="T91" i="1" s="1"/>
  <c r="Q75" i="1"/>
  <c r="Q76" i="1" s="1"/>
  <c r="Q78" i="1" s="1"/>
  <c r="T90" i="1" s="1"/>
  <c r="Q68" i="1"/>
  <c r="Q69" i="1" s="1"/>
  <c r="Q71" i="1" s="1"/>
  <c r="F120" i="1"/>
  <c r="G120" i="1" s="1"/>
  <c r="R275" i="1"/>
  <c r="S274" i="1"/>
  <c r="E121" i="1"/>
  <c r="P78" i="1"/>
  <c r="R276" i="1" l="1"/>
  <c r="K221" i="1" s="1"/>
  <c r="T89" i="1"/>
  <c r="T92" i="1" s="1"/>
  <c r="M219" i="1" s="1"/>
  <c r="S91" i="1"/>
  <c r="Q255" i="1"/>
  <c r="S90" i="1"/>
  <c r="S276" i="1"/>
  <c r="L221" i="1" s="1"/>
  <c r="R280" i="1"/>
  <c r="K295" i="1" s="1"/>
  <c r="S241" i="1"/>
  <c r="R259" i="1"/>
  <c r="R260" i="1" s="1"/>
  <c r="R262" i="1" s="1"/>
  <c r="R266" i="1"/>
  <c r="R267" i="1" s="1"/>
  <c r="R269" i="1" s="1"/>
  <c r="R252" i="1"/>
  <c r="R253" i="1" s="1"/>
  <c r="R255" i="1" s="1"/>
  <c r="N218" i="1"/>
  <c r="R75" i="1"/>
  <c r="R76" i="1" s="1"/>
  <c r="R78" i="1" s="1"/>
  <c r="U90" i="1" s="1"/>
  <c r="R68" i="1"/>
  <c r="R69" i="1" s="1"/>
  <c r="R82" i="1"/>
  <c r="R83" i="1" s="1"/>
  <c r="R85" i="1" s="1"/>
  <c r="U91" i="1" s="1"/>
  <c r="Q262" i="1"/>
  <c r="G121" i="1"/>
  <c r="Q269" i="1"/>
  <c r="R71" i="1" l="1"/>
  <c r="T275" i="1"/>
  <c r="F122" i="1"/>
  <c r="U275" i="1"/>
  <c r="F123" i="1"/>
  <c r="T273" i="1"/>
  <c r="D122" i="1"/>
  <c r="D123" i="1"/>
  <c r="U273" i="1"/>
  <c r="E122" i="1"/>
  <c r="T274" i="1"/>
  <c r="O218" i="1"/>
  <c r="S68" i="1"/>
  <c r="S69" i="1" s="1"/>
  <c r="S71" i="1" s="1"/>
  <c r="V89" i="1" s="1"/>
  <c r="S82" i="1"/>
  <c r="S83" i="1" s="1"/>
  <c r="S85" i="1" s="1"/>
  <c r="V91" i="1" s="1"/>
  <c r="S75" i="1"/>
  <c r="S76" i="1" s="1"/>
  <c r="S78" i="1" s="1"/>
  <c r="V90" i="1" s="1"/>
  <c r="E123" i="1"/>
  <c r="U274" i="1"/>
  <c r="S280" i="1"/>
  <c r="K296" i="1" s="1"/>
  <c r="T241" i="1"/>
  <c r="S252" i="1"/>
  <c r="S253" i="1" s="1"/>
  <c r="S255" i="1" s="1"/>
  <c r="S259" i="1"/>
  <c r="S260" i="1" s="1"/>
  <c r="S266" i="1"/>
  <c r="S267" i="1" s="1"/>
  <c r="S92" i="1"/>
  <c r="L219" i="1" s="1"/>
  <c r="G123" i="1" l="1"/>
  <c r="T276" i="1"/>
  <c r="M221" i="1" s="1"/>
  <c r="U276" i="1"/>
  <c r="N221" i="1" s="1"/>
  <c r="S262" i="1"/>
  <c r="D124" i="1"/>
  <c r="V273" i="1"/>
  <c r="U89" i="1"/>
  <c r="U92" i="1" s="1"/>
  <c r="N219" i="1" s="1"/>
  <c r="T280" i="1"/>
  <c r="K297" i="1" s="1"/>
  <c r="U241" i="1"/>
  <c r="T252" i="1"/>
  <c r="T253" i="1" s="1"/>
  <c r="T255" i="1" s="1"/>
  <c r="T266" i="1"/>
  <c r="T267" i="1" s="1"/>
  <c r="T269" i="1" s="1"/>
  <c r="T259" i="1"/>
  <c r="T260" i="1" s="1"/>
  <c r="T262" i="1" s="1"/>
  <c r="V92" i="1"/>
  <c r="O219" i="1" s="1"/>
  <c r="S269" i="1"/>
  <c r="P218" i="1"/>
  <c r="T68" i="1"/>
  <c r="T69" i="1" s="1"/>
  <c r="T71" i="1" s="1"/>
  <c r="W89" i="1" s="1"/>
  <c r="T75" i="1"/>
  <c r="T76" i="1" s="1"/>
  <c r="T78" i="1" s="1"/>
  <c r="W90" i="1" s="1"/>
  <c r="T82" i="1"/>
  <c r="T83" i="1" s="1"/>
  <c r="T85" i="1" s="1"/>
  <c r="G122" i="1"/>
  <c r="U280" i="1" l="1"/>
  <c r="K298" i="1" s="1"/>
  <c r="V241" i="1"/>
  <c r="U266" i="1"/>
  <c r="U267" i="1" s="1"/>
  <c r="U269" i="1" s="1"/>
  <c r="U259" i="1"/>
  <c r="U260" i="1" s="1"/>
  <c r="U262" i="1" s="1"/>
  <c r="U252" i="1"/>
  <c r="U253" i="1" s="1"/>
  <c r="U255" i="1" s="1"/>
  <c r="F124" i="1"/>
  <c r="V275" i="1"/>
  <c r="E125" i="1"/>
  <c r="W274" i="1"/>
  <c r="Q218" i="1"/>
  <c r="U75" i="1"/>
  <c r="U76" i="1" s="1"/>
  <c r="U78" i="1" s="1"/>
  <c r="X90" i="1" s="1"/>
  <c r="U82" i="1"/>
  <c r="U83" i="1" s="1"/>
  <c r="U85" i="1" s="1"/>
  <c r="X91" i="1" s="1"/>
  <c r="U68" i="1"/>
  <c r="U69" i="1" s="1"/>
  <c r="U71" i="1" s="1"/>
  <c r="X89" i="1" s="1"/>
  <c r="W275" i="1"/>
  <c r="F125" i="1"/>
  <c r="W91" i="1"/>
  <c r="W92" i="1" s="1"/>
  <c r="P219" i="1" s="1"/>
  <c r="D125" i="1"/>
  <c r="W273" i="1"/>
  <c r="E124" i="1"/>
  <c r="V274" i="1"/>
  <c r="G124" i="1" l="1"/>
  <c r="W276" i="1"/>
  <c r="P221" i="1" s="1"/>
  <c r="V276" i="1"/>
  <c r="O221" i="1" s="1"/>
  <c r="G125" i="1"/>
  <c r="X92" i="1"/>
  <c r="Q219" i="1" s="1"/>
  <c r="V280" i="1"/>
  <c r="K299" i="1" s="1"/>
  <c r="W241" i="1"/>
  <c r="V252" i="1"/>
  <c r="V253" i="1" s="1"/>
  <c r="V255" i="1" s="1"/>
  <c r="V266" i="1"/>
  <c r="V267" i="1" s="1"/>
  <c r="V269" i="1" s="1"/>
  <c r="V259" i="1"/>
  <c r="V260" i="1" s="1"/>
  <c r="V262" i="1" s="1"/>
  <c r="X275" i="1"/>
  <c r="F126" i="1"/>
  <c r="X273" i="1"/>
  <c r="D126" i="1"/>
  <c r="R218" i="1"/>
  <c r="V82" i="1"/>
  <c r="V83" i="1" s="1"/>
  <c r="V85" i="1" s="1"/>
  <c r="Y91" i="1" s="1"/>
  <c r="V75" i="1"/>
  <c r="V76" i="1" s="1"/>
  <c r="V78" i="1" s="1"/>
  <c r="Y90" i="1" s="1"/>
  <c r="V68" i="1"/>
  <c r="V69" i="1" s="1"/>
  <c r="V71" i="1" s="1"/>
  <c r="Y89" i="1" s="1"/>
  <c r="X274" i="1"/>
  <c r="E126" i="1"/>
  <c r="Y92" i="1" l="1"/>
  <c r="R219" i="1" s="1"/>
  <c r="F127" i="1"/>
  <c r="Y275" i="1"/>
  <c r="Y273" i="1"/>
  <c r="D127" i="1"/>
  <c r="G126" i="1"/>
  <c r="W280" i="1"/>
  <c r="K300" i="1" s="1"/>
  <c r="X241" i="1"/>
  <c r="W259" i="1"/>
  <c r="W260" i="1" s="1"/>
  <c r="W262" i="1" s="1"/>
  <c r="W252" i="1"/>
  <c r="W253" i="1" s="1"/>
  <c r="W255" i="1" s="1"/>
  <c r="W266" i="1"/>
  <c r="W267" i="1" s="1"/>
  <c r="W269" i="1" s="1"/>
  <c r="S218" i="1"/>
  <c r="W68" i="1"/>
  <c r="W69" i="1" s="1"/>
  <c r="W71" i="1" s="1"/>
  <c r="Z89" i="1" s="1"/>
  <c r="W75" i="1"/>
  <c r="W76" i="1" s="1"/>
  <c r="W78" i="1" s="1"/>
  <c r="Z90" i="1" s="1"/>
  <c r="W82" i="1"/>
  <c r="W83" i="1" s="1"/>
  <c r="W85" i="1" s="1"/>
  <c r="Z91" i="1" s="1"/>
  <c r="X276" i="1"/>
  <c r="Q221" i="1" s="1"/>
  <c r="E127" i="1"/>
  <c r="Y274" i="1"/>
  <c r="G127" i="1" l="1"/>
  <c r="Z92" i="1"/>
  <c r="S219" i="1" s="1"/>
  <c r="X280" i="1"/>
  <c r="K301" i="1" s="1"/>
  <c r="Y241" i="1"/>
  <c r="X266" i="1"/>
  <c r="X267" i="1" s="1"/>
  <c r="X269" i="1" s="1"/>
  <c r="X259" i="1"/>
  <c r="X260" i="1" s="1"/>
  <c r="X262" i="1" s="1"/>
  <c r="X252" i="1"/>
  <c r="X253" i="1" s="1"/>
  <c r="X255" i="1" s="1"/>
  <c r="Y276" i="1"/>
  <c r="R221" i="1" s="1"/>
  <c r="T218" i="1"/>
  <c r="X75" i="1"/>
  <c r="X76" i="1" s="1"/>
  <c r="X78" i="1" s="1"/>
  <c r="AA90" i="1" s="1"/>
  <c r="X82" i="1"/>
  <c r="X83" i="1" s="1"/>
  <c r="X85" i="1" s="1"/>
  <c r="AA91" i="1" s="1"/>
  <c r="X68" i="1"/>
  <c r="X69" i="1" s="1"/>
  <c r="X71" i="1" s="1"/>
  <c r="AA89" i="1" s="1"/>
  <c r="F128" i="1"/>
  <c r="Z275" i="1"/>
  <c r="E128" i="1"/>
  <c r="Z274" i="1"/>
  <c r="Z273" i="1"/>
  <c r="D128" i="1"/>
  <c r="G128" i="1" l="1"/>
  <c r="AA92" i="1"/>
  <c r="T219" i="1" s="1"/>
  <c r="Z276" i="1"/>
  <c r="S221" i="1" s="1"/>
  <c r="Y280" i="1"/>
  <c r="K302" i="1" s="1"/>
  <c r="Z241" i="1"/>
  <c r="Y266" i="1"/>
  <c r="Y267" i="1" s="1"/>
  <c r="Y269" i="1" s="1"/>
  <c r="Y259" i="1"/>
  <c r="Y260" i="1" s="1"/>
  <c r="Y262" i="1" s="1"/>
  <c r="Y252" i="1"/>
  <c r="Y253" i="1" s="1"/>
  <c r="Y255" i="1" s="1"/>
  <c r="F129" i="1"/>
  <c r="AA275" i="1"/>
  <c r="D129" i="1"/>
  <c r="AA273" i="1"/>
  <c r="U218" i="1"/>
  <c r="Y75" i="1"/>
  <c r="Y76" i="1" s="1"/>
  <c r="Y78" i="1" s="1"/>
  <c r="AB90" i="1" s="1"/>
  <c r="Y82" i="1"/>
  <c r="Y83" i="1" s="1"/>
  <c r="Y85" i="1" s="1"/>
  <c r="AB91" i="1" s="1"/>
  <c r="Y68" i="1"/>
  <c r="Y69" i="1" s="1"/>
  <c r="Y71" i="1" s="1"/>
  <c r="AB89" i="1" s="1"/>
  <c r="E129" i="1"/>
  <c r="AA274" i="1"/>
  <c r="Z280" i="1" l="1"/>
  <c r="K303" i="1" s="1"/>
  <c r="Z259" i="1"/>
  <c r="Z260" i="1" s="1"/>
  <c r="Z266" i="1"/>
  <c r="Z267" i="1" s="1"/>
  <c r="Z252" i="1"/>
  <c r="Z253" i="1" s="1"/>
  <c r="AA276" i="1"/>
  <c r="T221" i="1" s="1"/>
  <c r="AB273" i="1"/>
  <c r="D130" i="1"/>
  <c r="V218" i="1"/>
  <c r="Z82" i="1"/>
  <c r="Z83" i="1" s="1"/>
  <c r="Z75" i="1"/>
  <c r="Z76" i="1" s="1"/>
  <c r="Z68" i="1"/>
  <c r="Z69" i="1" s="1"/>
  <c r="G129" i="1"/>
  <c r="E130" i="1"/>
  <c r="AB274" i="1"/>
  <c r="AB92" i="1"/>
  <c r="U219" i="1" s="1"/>
  <c r="AB275" i="1"/>
  <c r="F130" i="1"/>
  <c r="Z71" i="1" l="1"/>
  <c r="E88" i="1" s="1"/>
  <c r="G88" i="1"/>
  <c r="G130" i="1"/>
  <c r="Z269" i="1"/>
  <c r="G274" i="1"/>
  <c r="Z255" i="1"/>
  <c r="G272" i="1"/>
  <c r="Z78" i="1"/>
  <c r="G89" i="1"/>
  <c r="AB276" i="1"/>
  <c r="U221" i="1" s="1"/>
  <c r="Z262" i="1"/>
  <c r="G273" i="1"/>
  <c r="Z85" i="1"/>
  <c r="G90" i="1"/>
  <c r="AC91" i="1" l="1"/>
  <c r="E90" i="1"/>
  <c r="AC90" i="1"/>
  <c r="E89" i="1"/>
  <c r="AC275" i="1"/>
  <c r="F131" i="1"/>
  <c r="E274" i="1"/>
  <c r="AC89" i="1"/>
  <c r="E131" i="1"/>
  <c r="AC274" i="1"/>
  <c r="E273" i="1"/>
  <c r="G275" i="1"/>
  <c r="AC273" i="1"/>
  <c r="D131" i="1"/>
  <c r="E272" i="1"/>
  <c r="G91" i="1"/>
  <c r="G131" i="1" l="1"/>
  <c r="AC92" i="1"/>
  <c r="V219" i="1" s="1"/>
  <c r="V220" i="1" s="1"/>
  <c r="AC276" i="1"/>
  <c r="V221" i="1" s="1"/>
  <c r="O222" i="1" s="1"/>
  <c r="E275" i="1"/>
  <c r="I183" i="1" s="1"/>
  <c r="E91" i="1"/>
  <c r="S220" i="1" l="1"/>
  <c r="P220" i="1"/>
  <c r="P222" i="1"/>
  <c r="M220" i="1"/>
  <c r="Q220" i="1"/>
  <c r="O220" i="1"/>
  <c r="T220" i="1"/>
  <c r="U220" i="1"/>
  <c r="R220" i="1"/>
  <c r="N220" i="1"/>
  <c r="L220" i="1"/>
  <c r="J220" i="1"/>
  <c r="D220" i="1"/>
  <c r="U222" i="1"/>
  <c r="F220" i="1"/>
  <c r="G220" i="1"/>
  <c r="S222" i="1"/>
  <c r="M222" i="1"/>
  <c r="K220" i="1"/>
  <c r="C220" i="1"/>
  <c r="H220" i="1"/>
  <c r="I220" i="1"/>
  <c r="E220" i="1"/>
  <c r="T222" i="1"/>
  <c r="L222" i="1"/>
  <c r="G222" i="1"/>
  <c r="R222" i="1"/>
  <c r="H222" i="1"/>
  <c r="C222" i="1"/>
  <c r="K222" i="1"/>
  <c r="F222" i="1"/>
  <c r="E222" i="1"/>
  <c r="E333" i="1"/>
  <c r="E97" i="1"/>
  <c r="E99" i="1" s="1"/>
  <c r="E100" i="1" s="1"/>
  <c r="N222" i="1"/>
  <c r="J222" i="1"/>
  <c r="Q222" i="1"/>
  <c r="D222" i="1"/>
  <c r="I222" i="1"/>
  <c r="V222" i="1"/>
  <c r="E322" i="1"/>
  <c r="E324" i="1" s="1"/>
  <c r="M13" i="2" s="1"/>
  <c r="E335" i="1"/>
  <c r="P13" i="2" l="1"/>
  <c r="E325" i="1"/>
  <c r="E191" i="1"/>
  <c r="C207" i="1" l="1"/>
  <c r="C200" i="1"/>
  <c r="C201" i="1"/>
  <c r="C203" i="1"/>
  <c r="C199" i="1"/>
  <c r="C210" i="1"/>
  <c r="C209" i="1"/>
  <c r="C212" i="1"/>
  <c r="C195" i="1"/>
  <c r="C211" i="1"/>
  <c r="C198" i="1"/>
  <c r="C194" i="1"/>
  <c r="C204" i="1"/>
  <c r="C205" i="1"/>
  <c r="C202" i="1"/>
  <c r="C206" i="1"/>
  <c r="C197" i="1"/>
  <c r="C196" i="1"/>
  <c r="C208" i="1"/>
</calcChain>
</file>

<file path=xl/sharedStrings.xml><?xml version="1.0" encoding="utf-8"?>
<sst xmlns="http://schemas.openxmlformats.org/spreadsheetml/2006/main" count="974" uniqueCount="416">
  <si>
    <t>Reporting Date</t>
  </si>
  <si>
    <t>Origination Date</t>
  </si>
  <si>
    <t>LGD</t>
  </si>
  <si>
    <t>EAD</t>
  </si>
  <si>
    <t>Previous Stage</t>
  </si>
  <si>
    <t>Stage Change Date</t>
  </si>
  <si>
    <t>Model Parameters</t>
  </si>
  <si>
    <t>N</t>
  </si>
  <si>
    <t>B2</t>
  </si>
  <si>
    <t>Amortised cost</t>
  </si>
  <si>
    <t>Y</t>
  </si>
  <si>
    <t>PD_1</t>
  </si>
  <si>
    <t>PD_2</t>
  </si>
  <si>
    <t>PD_3</t>
  </si>
  <si>
    <t>PD_4</t>
  </si>
  <si>
    <t>PD_5</t>
  </si>
  <si>
    <t>PD_6</t>
  </si>
  <si>
    <t>PD_7</t>
  </si>
  <si>
    <t>PD_8</t>
  </si>
  <si>
    <t>PD_9</t>
  </si>
  <si>
    <t>PD_10</t>
  </si>
  <si>
    <t>PD_11</t>
  </si>
  <si>
    <t>PD_12</t>
  </si>
  <si>
    <t>PD_13</t>
  </si>
  <si>
    <t>PD_14</t>
  </si>
  <si>
    <t>PD_15</t>
  </si>
  <si>
    <t>PD_16</t>
  </si>
  <si>
    <t>PD_17</t>
  </si>
  <si>
    <t>PD_18</t>
  </si>
  <si>
    <t>PD_19</t>
  </si>
  <si>
    <t>PD_20</t>
  </si>
  <si>
    <t>Upturn</t>
  </si>
  <si>
    <t>Scenario</t>
  </si>
  <si>
    <t>XOF</t>
  </si>
  <si>
    <t>Ba3</t>
  </si>
  <si>
    <t>Unassigned</t>
  </si>
  <si>
    <t>XAF</t>
  </si>
  <si>
    <t>D</t>
  </si>
  <si>
    <t>BWP</t>
  </si>
  <si>
    <t>A2</t>
  </si>
  <si>
    <t>ZMW</t>
  </si>
  <si>
    <t>Caa</t>
  </si>
  <si>
    <t>GHS</t>
  </si>
  <si>
    <t>B3</t>
  </si>
  <si>
    <t>LSL</t>
  </si>
  <si>
    <t>NGN</t>
  </si>
  <si>
    <t>MKW</t>
  </si>
  <si>
    <t>UGX</t>
  </si>
  <si>
    <t>ZAR</t>
  </si>
  <si>
    <t>Ba1</t>
  </si>
  <si>
    <t>SZL</t>
  </si>
  <si>
    <t>ZWD</t>
  </si>
  <si>
    <t>MZN</t>
  </si>
  <si>
    <t>KES</t>
  </si>
  <si>
    <t>USD</t>
  </si>
  <si>
    <t>Base</t>
  </si>
  <si>
    <t>Downturn</t>
  </si>
  <si>
    <t>Watch_list_Indicator</t>
  </si>
  <si>
    <t>Convenant_Breach_Indicator</t>
  </si>
  <si>
    <t>Default_Indicator</t>
  </si>
  <si>
    <t>Effective_Interest_Rate</t>
  </si>
  <si>
    <t>Specific_Provision_Overide</t>
  </si>
  <si>
    <t>Last_Provision_Made</t>
  </si>
  <si>
    <t>Previous_Stage</t>
  </si>
  <si>
    <t>Stage_Change_Date</t>
  </si>
  <si>
    <t>Amortisation_Indicator</t>
  </si>
  <si>
    <t>Credit_Conversion_Factor_Classification</t>
  </si>
  <si>
    <t>Start of period</t>
  </si>
  <si>
    <t>End of period</t>
  </si>
  <si>
    <t>Period</t>
  </si>
  <si>
    <t>Marginal PD</t>
  </si>
  <si>
    <t>Condiational PD</t>
  </si>
  <si>
    <t>Marginal*Conditional PD</t>
  </si>
  <si>
    <t>Cumulative PD</t>
  </si>
  <si>
    <t>Reporting Date PD</t>
  </si>
  <si>
    <t>If the contract is classified as FVPTL, it is excluded from the scope of IFRS9. If not, progress onwards to determine staging.</t>
  </si>
  <si>
    <t>a) Accounting classification is FVTPL</t>
  </si>
  <si>
    <t>If the contract meets the condition below, it will be classified as POCI.</t>
  </si>
  <si>
    <t>a) Accounting classification is POCI</t>
  </si>
  <si>
    <t>If the contract meets any of the conditions below, it will be classified as Stage 3.</t>
  </si>
  <si>
    <t>Met Stage 3 criteria</t>
  </si>
  <si>
    <t>a) Default indicator is "Y"</t>
  </si>
  <si>
    <t>b) IFRS9 rating is “D”</t>
  </si>
  <si>
    <t>c) Exposure is 90 days or more past due</t>
  </si>
  <si>
    <t>If the contract meets any of the conditions below, it will be classified as Stage 2. Else, it will be classified as Stage 1.</t>
  </si>
  <si>
    <t>Met Stage 2 criteria</t>
  </si>
  <si>
    <t>b) Contract entity is on the watch list</t>
  </si>
  <si>
    <t>c) Covenant breach indicator is true</t>
  </si>
  <si>
    <t>d) Exposure is more than 30 (but &lt;90 days) past due</t>
  </si>
  <si>
    <t>Met Stage 1 criteria</t>
  </si>
  <si>
    <t>Exposure ID</t>
  </si>
  <si>
    <t>Maturity Date</t>
  </si>
  <si>
    <t>Origination Date value (years)</t>
  </si>
  <si>
    <t>Maturity Date value (years)</t>
  </si>
  <si>
    <t>ALPD Upturn</t>
  </si>
  <si>
    <t>ALPD Base</t>
  </si>
  <si>
    <t>ALPD Downturn</t>
  </si>
  <si>
    <t>Probability-weighted ALPD for Reporting Date PD</t>
  </si>
  <si>
    <t>Controls</t>
  </si>
  <si>
    <t>Period Length</t>
  </si>
  <si>
    <t>Enter the number of months per period.</t>
  </si>
  <si>
    <t>Staging Analysis</t>
  </si>
  <si>
    <t>Stage 3 exposure cut-off</t>
  </si>
  <si>
    <t>Upper limit (days)</t>
  </si>
  <si>
    <t>Stage 2 exposure cut-off</t>
  </si>
  <si>
    <t>Lower limit (days)</t>
  </si>
  <si>
    <t>Stage 3 curing cut-off</t>
  </si>
  <si>
    <t>Number of days</t>
  </si>
  <si>
    <t>Stage 2 curing cut-off</t>
  </si>
  <si>
    <t>SICR primary indicator thresholds</t>
  </si>
  <si>
    <t>Lifetime PD delta increase (percent)</t>
  </si>
  <si>
    <t>Lifetime PD multiple Increase (times)</t>
  </si>
  <si>
    <t>Scenario Weights</t>
  </si>
  <si>
    <t>Probability</t>
  </si>
  <si>
    <t>FX Rates</t>
  </si>
  <si>
    <t>Currency/USD</t>
  </si>
  <si>
    <t>Rate (Multiplier)</t>
  </si>
  <si>
    <t>CCF Classification</t>
  </si>
  <si>
    <t xml:space="preserve">CCF </t>
  </si>
  <si>
    <t>High</t>
  </si>
  <si>
    <t>Medium</t>
  </si>
  <si>
    <t>Medium-Low</t>
  </si>
  <si>
    <t>Low</t>
  </si>
  <si>
    <t>ALCB001@cell</t>
  </si>
  <si>
    <t>1.2.1</t>
  </si>
  <si>
    <t>1.2.2</t>
  </si>
  <si>
    <t>1.2.3</t>
  </si>
  <si>
    <t>1.2.4</t>
  </si>
  <si>
    <t>1.2.5</t>
  </si>
  <si>
    <t xml:space="preserve">a) Difference between the contract Origination PD and Reporting Date lifetime PD </t>
  </si>
  <si>
    <t>Stage 2 criteria calculation:</t>
  </si>
  <si>
    <t>1. STAGING ANALYSIS</t>
  </si>
  <si>
    <t>Curing - conducted to determine final stage classification</t>
  </si>
  <si>
    <t>Preliminary Calculated Asset Classification Stage</t>
  </si>
  <si>
    <t>Previous Stage is 3</t>
  </si>
  <si>
    <t>Calculated Stage is 1 or 2</t>
  </si>
  <si>
    <t>Stage Change Date is "Blank"</t>
  </si>
  <si>
    <t>Days since Stage Change Date</t>
  </si>
  <si>
    <t>Previous Stage is 2</t>
  </si>
  <si>
    <t>Calculated Stage is 1</t>
  </si>
  <si>
    <t>Stage 3 Curing</t>
  </si>
  <si>
    <t>Stage Change Date to change to Reporting Date</t>
  </si>
  <si>
    <t>Stage Change Date to remain unchanged</t>
  </si>
  <si>
    <t>Stage Change Date to be reset</t>
  </si>
  <si>
    <t>Final Stage to remain unchanged</t>
  </si>
  <si>
    <t>Final Stage to change to Calculated Stage</t>
  </si>
  <si>
    <t>Stage 2 Curing</t>
  </si>
  <si>
    <t>b) Accounting classification is POCI</t>
  </si>
  <si>
    <t>New Stage Change Date</t>
  </si>
  <si>
    <t>Final Stage (post curing classification)</t>
  </si>
  <si>
    <t>1.5.1</t>
  </si>
  <si>
    <t>1.5.2</t>
  </si>
  <si>
    <t>2. ORIGINATION AND REPORTING PD ANALYSIS</t>
  </si>
  <si>
    <t>Origination Date PD</t>
  </si>
  <si>
    <t xml:space="preserve">Contract Reporting Date </t>
  </si>
  <si>
    <t xml:space="preserve">Contract Maturity Date </t>
  </si>
  <si>
    <t>Time to maturity (days)</t>
  </si>
  <si>
    <t>Apportionment factor</t>
  </si>
  <si>
    <t>(1+Effective Interest Rate)^n</t>
  </si>
  <si>
    <t>(LGD * EAD * PD)</t>
  </si>
  <si>
    <t>(LGD * EAD * PD) * apportionment factor</t>
  </si>
  <si>
    <t>12-month ECL</t>
  </si>
  <si>
    <t>Discounted Values</t>
  </si>
  <si>
    <t>Undiscounted</t>
  </si>
  <si>
    <t>12-month ECL Upturn</t>
  </si>
  <si>
    <t>12-month ECL Base</t>
  </si>
  <si>
    <t>12-month ECL Downturn</t>
  </si>
  <si>
    <t>Loan repayments to date</t>
  </si>
  <si>
    <t>Days until maturity</t>
  </si>
  <si>
    <t>Effective Interest Rate</t>
  </si>
  <si>
    <t>Year(s) until maturity from Reporting Date</t>
  </si>
  <si>
    <t>Days until maturity from Reporting Date</t>
  </si>
  <si>
    <t>Days until maturity from Reporting Date - cumulative</t>
  </si>
  <si>
    <t>PD</t>
  </si>
  <si>
    <t>ECL</t>
  </si>
  <si>
    <t>Lifetime ECL Upturn</t>
  </si>
  <si>
    <t>Lifetime ECL Base</t>
  </si>
  <si>
    <t>Lifetime ECL Downturn</t>
  </si>
  <si>
    <t xml:space="preserve">Probability-weighted Lifetime ECL </t>
  </si>
  <si>
    <t>Calculated ECL</t>
  </si>
  <si>
    <t xml:space="preserve">Final calculated ECL </t>
  </si>
  <si>
    <t>Specific Provision Made</t>
  </si>
  <si>
    <t>IFRS 9 Provision</t>
  </si>
  <si>
    <t xml:space="preserve">Difference between Current IFRS 9 and Last Provision </t>
  </si>
  <si>
    <t>1.1.1</t>
  </si>
  <si>
    <t>1.1.2</t>
  </si>
  <si>
    <t>1.1.3</t>
  </si>
  <si>
    <t>Period reference</t>
  </si>
  <si>
    <t>Rating_Grade</t>
  </si>
  <si>
    <t>Aaa</t>
  </si>
  <si>
    <t>Aa1</t>
  </si>
  <si>
    <t>Aa2</t>
  </si>
  <si>
    <t>Aa3</t>
  </si>
  <si>
    <t>A1</t>
  </si>
  <si>
    <t>A3</t>
  </si>
  <si>
    <t>Baa1</t>
  </si>
  <si>
    <t>Baa2</t>
  </si>
  <si>
    <t>Baa3</t>
  </si>
  <si>
    <t>Ba2</t>
  </si>
  <si>
    <t>B1</t>
  </si>
  <si>
    <t>Ca-C</t>
  </si>
  <si>
    <t>Maturity</t>
  </si>
  <si>
    <t>Reference</t>
  </si>
  <si>
    <t>Probability-weighted ALPD for Origination Date PD</t>
  </si>
  <si>
    <t>Payment</t>
  </si>
  <si>
    <t>Interest</t>
  </si>
  <si>
    <t>Repayment Schedule</t>
  </si>
  <si>
    <t xml:space="preserve"> </t>
  </si>
  <si>
    <t>IFRS 9 Stage</t>
  </si>
  <si>
    <t>Notional Value of Product</t>
  </si>
  <si>
    <t>Total ECL</t>
  </si>
  <si>
    <t xml:space="preserve">Base </t>
  </si>
  <si>
    <t>Year Wise Lifetime ECL Chart</t>
  </si>
  <si>
    <t>Bullet payment</t>
  </si>
  <si>
    <t>1.4.1</t>
  </si>
  <si>
    <t>1.4.2</t>
  </si>
  <si>
    <t>1.4.3</t>
  </si>
  <si>
    <t>Payment Type</t>
  </si>
  <si>
    <t>Amounts</t>
  </si>
  <si>
    <t>Loss without LGD component</t>
  </si>
  <si>
    <t>Actual LGD</t>
  </si>
  <si>
    <t>Rating</t>
  </si>
  <si>
    <t>Currency</t>
  </si>
  <si>
    <t>Amortisation Indicator</t>
  </si>
  <si>
    <t>-</t>
  </si>
  <si>
    <t>ECL Calculator</t>
  </si>
  <si>
    <t>EIR</t>
  </si>
  <si>
    <t>Yes</t>
  </si>
  <si>
    <t>Regulatory Compliance</t>
  </si>
  <si>
    <t>No</t>
  </si>
  <si>
    <t>Slider Controls</t>
  </si>
  <si>
    <t>Qualitative SICR Conditions</t>
  </si>
  <si>
    <t>Currency of the Exposure</t>
  </si>
  <si>
    <t>Lifetime Probability of default at origination</t>
  </si>
  <si>
    <t>Lifetime Probability of default at reporting date</t>
  </si>
  <si>
    <t>IFRS 9 ECL</t>
  </si>
  <si>
    <t>2. ECL CALCULATOR</t>
  </si>
  <si>
    <t>Accounting Classification</t>
  </si>
  <si>
    <t>Lifetime ECL</t>
  </si>
  <si>
    <t xml:space="preserve">Contract Origination Date </t>
  </si>
  <si>
    <t>Lifetime ECL at Reporting Date (ECL Calculation for Stage 2 and 3)</t>
  </si>
  <si>
    <t>Lifetime ECL at Origination (ECL Calculation for Stage 2 and 3)</t>
  </si>
  <si>
    <t>Lifetime ECL at Origination</t>
  </si>
  <si>
    <t>Lifetime ECL at Reporting</t>
  </si>
  <si>
    <t>ECL at Origination</t>
  </si>
  <si>
    <t>ECL at Reporting</t>
  </si>
  <si>
    <t>1.8.1</t>
  </si>
  <si>
    <t>1.8.2</t>
  </si>
  <si>
    <t>1.8.3</t>
  </si>
  <si>
    <t>1.9.1</t>
  </si>
  <si>
    <t>1.9.2</t>
  </si>
  <si>
    <t>1.9.3</t>
  </si>
  <si>
    <t>12-month ECL at Origination (ECL Calculation for Stage 1)</t>
  </si>
  <si>
    <t>12-month ECL at Reporting(ECL Calculation for Stage 1)</t>
  </si>
  <si>
    <t>12-month ECL at Origination</t>
  </si>
  <si>
    <t>12-month ECL at Reporting</t>
  </si>
  <si>
    <t>DZD</t>
  </si>
  <si>
    <t>AOA</t>
  </si>
  <si>
    <t>SHP</t>
  </si>
  <si>
    <t>BIF</t>
  </si>
  <si>
    <t>CVE</t>
  </si>
  <si>
    <t>KMF</t>
  </si>
  <si>
    <t>CDF</t>
  </si>
  <si>
    <t>DJF</t>
  </si>
  <si>
    <t>EGP</t>
  </si>
  <si>
    <t>ERN</t>
  </si>
  <si>
    <t>ETB</t>
  </si>
  <si>
    <t>GMD</t>
  </si>
  <si>
    <t>GNF</t>
  </si>
  <si>
    <t>LRD</t>
  </si>
  <si>
    <t>LYD</t>
  </si>
  <si>
    <t>MGA</t>
  </si>
  <si>
    <t>MWK</t>
  </si>
  <si>
    <t>MRU</t>
  </si>
  <si>
    <t>MUR</t>
  </si>
  <si>
    <t>EUR</t>
  </si>
  <si>
    <t>MAD</t>
  </si>
  <si>
    <t>NAD</t>
  </si>
  <si>
    <t>RWF</t>
  </si>
  <si>
    <t>STN</t>
  </si>
  <si>
    <t>SCR</t>
  </si>
  <si>
    <t>SLL</t>
  </si>
  <si>
    <t>SOS</t>
  </si>
  <si>
    <t>SSP</t>
  </si>
  <si>
    <t>SDG</t>
  </si>
  <si>
    <t>TZS</t>
  </si>
  <si>
    <t>GBP</t>
  </si>
  <si>
    <t>TND</t>
  </si>
  <si>
    <t>Origination ans Reporting dates constraints</t>
  </si>
  <si>
    <t>Highest Credit Quality, Lowest Level of credit Risk</t>
  </si>
  <si>
    <t>Very High credit quality with very low credit risk</t>
  </si>
  <si>
    <t>High Credit quality with low credit risk</t>
  </si>
  <si>
    <t>Good credit quality with moderate credit risk</t>
  </si>
  <si>
    <t>Speculative with substantial credit risk</t>
  </si>
  <si>
    <t>Highly speculative with high credit risk</t>
  </si>
  <si>
    <t>Substantial credit risk with default as a real possibility</t>
  </si>
  <si>
    <t>Very high levels of credit risk with default either occurring or about to occur</t>
  </si>
  <si>
    <t>Default: issuers are unlikely to pay their obligations and have likely entered into bankruptcy filings, adminstration, receivership, liquidation or other formal winding-up procudures</t>
  </si>
  <si>
    <t>Rating Scale reference:</t>
  </si>
  <si>
    <t>Maturity in Years</t>
  </si>
  <si>
    <t>Reporting position</t>
  </si>
  <si>
    <t>No. of Days to Maturity</t>
  </si>
  <si>
    <t>No of days to reporting</t>
  </si>
  <si>
    <t>ECL to LGD Timeseries (Table Used for Chart 3)</t>
  </si>
  <si>
    <t>(Table Used for Chart 5)</t>
  </si>
  <si>
    <t>Discounted Values (Table Used for Chart 2)</t>
  </si>
  <si>
    <t>Table used for Chart 1</t>
  </si>
  <si>
    <t>Reporting Position</t>
  </si>
  <si>
    <t>Covenant Breach Indicator</t>
  </si>
  <si>
    <t>Default Indicator</t>
  </si>
  <si>
    <t>Days Past Due</t>
  </si>
  <si>
    <t>Rating at Origination</t>
  </si>
  <si>
    <t>On Balance Sheet Exposure at Origination</t>
  </si>
  <si>
    <t>Off Balance Sheet Exposure at Origination</t>
  </si>
  <si>
    <t>CCF</t>
  </si>
  <si>
    <t>Rating = D</t>
  </si>
  <si>
    <t>DPD &gt;=90</t>
  </si>
  <si>
    <t>Watch list Indicator = Y</t>
  </si>
  <si>
    <t>Default Indicator = Y</t>
  </si>
  <si>
    <t>SICR</t>
  </si>
  <si>
    <t>SICR1 and SICR2</t>
  </si>
  <si>
    <t>Condition</t>
  </si>
  <si>
    <t>Stage</t>
  </si>
  <si>
    <t>Reason Code</t>
  </si>
  <si>
    <t>Reason Description</t>
  </si>
  <si>
    <t>Rated as "D"</t>
  </si>
  <si>
    <t>Watchlisted</t>
  </si>
  <si>
    <t>Defaulted</t>
  </si>
  <si>
    <t>Staging Reasoning</t>
  </si>
  <si>
    <t>Staging  Reason</t>
  </si>
  <si>
    <t>LGD reference:</t>
  </si>
  <si>
    <t>Contractual Term in Years</t>
  </si>
  <si>
    <t>Covenant Breached</t>
  </si>
  <si>
    <t>Maturity Years</t>
  </si>
  <si>
    <t>Residual Years</t>
  </si>
  <si>
    <t>Watchlist Indicator</t>
  </si>
  <si>
    <t>No. of Residual Days</t>
  </si>
  <si>
    <t>Select from the dropdown</t>
  </si>
  <si>
    <t>(Qualitative Stage 2 criteria e.g. Y - if watchlist)</t>
  </si>
  <si>
    <t>(Qualitative Stage 2 criteria e.g. Y - if Covenant Breached)</t>
  </si>
  <si>
    <t>Recommended LGD is 45%. Input LGD using the slider bar</t>
  </si>
  <si>
    <t xml:space="preserve">Provide the On B/S exposure </t>
  </si>
  <si>
    <t>Provide the Off B/S exposure (if any)</t>
  </si>
  <si>
    <t>Input the CCF %</t>
  </si>
  <si>
    <t>To reduce the complexity of the calculator LGD od the instruments are calculated; rather it expected to provided by the user. We recommend to keep the LGD as 45%. The 45% LGD makes instruments is equivalent unsecured; However the movement of ECL with LGD is shown in Chart 3.</t>
  </si>
  <si>
    <t>Input Validation</t>
  </si>
  <si>
    <t xml:space="preserve">Actual Maturity                          </t>
  </si>
  <si>
    <t xml:space="preserve">Residual Maturity                       </t>
  </si>
  <si>
    <t>(Qualitative Stage 3 criteria e.g. Y - if defaulted)</t>
  </si>
  <si>
    <t>ECL under Bullet Payment</t>
  </si>
  <si>
    <t>ECL under Amortised Payment</t>
  </si>
  <si>
    <t>User Input</t>
  </si>
  <si>
    <t>ECL overview</t>
  </si>
  <si>
    <t>Input</t>
  </si>
  <si>
    <t>(Quantitative Stage2 criteria. If 30 &lt;=  DPD &lt;= 89 then Stage2, DPD &gt;=90, Stage3</t>
  </si>
  <si>
    <t>Please refer to the PD scale below</t>
  </si>
  <si>
    <t>Repayment Schedule (Amortisation/Bullet)</t>
  </si>
  <si>
    <t>Covenant Breach Indicator=Y</t>
  </si>
  <si>
    <t>Days Past Due &gt;=30 &lt;90</t>
  </si>
  <si>
    <t>Reporting Year</t>
  </si>
  <si>
    <t xml:space="preserve">Annual Repayment Schedule (User Input) </t>
  </si>
  <si>
    <t>Payment (Calculated)</t>
  </si>
  <si>
    <t>Rating at Reporting Position</t>
  </si>
  <si>
    <t>Select from the dropdown (1= at the end of one year after origination…)</t>
  </si>
  <si>
    <t>Total</t>
  </si>
  <si>
    <t>Term</t>
  </si>
  <si>
    <t># 12Months ECL Estiamted for Base scenario</t>
  </si>
  <si>
    <t># 12Months ECL Estiamted for Upturn scenario</t>
  </si>
  <si>
    <t># 12Months ECL Estiamted for Downturn scenario</t>
  </si>
  <si>
    <t># Repayment Schedule populated since Origination</t>
  </si>
  <si>
    <t># EAD estimated at end of each year over the lifetime</t>
  </si>
  <si>
    <t># Lifetime ECL Estiamted for Upturn scenario</t>
  </si>
  <si>
    <t># ECL Calculated / populated based on instrument's current stage allocation</t>
  </si>
  <si>
    <t># ECL accumulated over the lifetime of the instrument (Table used for Chart 2 when instrument in stage 2 or 3)</t>
  </si>
  <si>
    <t># Model User Input for estimating ECL when bullet payment is expected</t>
  </si>
  <si>
    <t># Lifetime ECL Estiamted for Base scenario</t>
  </si>
  <si>
    <t># Lifetime ECL Estiamted for Downturn scenario</t>
  </si>
  <si>
    <t xml:space="preserve"># Lifetime Scenario wise Probability weighted Discouted ECL Estiamted </t>
  </si>
  <si>
    <t># Comparison of estimated ECL based on amortisation and bullet payment</t>
  </si>
  <si>
    <t># Comparison of estimated ECL for the range of LGD from 10% to 100% (Table Used for Chart 3)</t>
  </si>
  <si>
    <t xml:space="preserve"># Populated the 12months and lifetime ECL estimated at origination and reporting  </t>
  </si>
  <si>
    <t># Model User Input for estimating 12Months ECL at origination</t>
  </si>
  <si>
    <t># 12Months Scenario wise Probability weighted Discouted ECL Estiamted for Stage 1 at origination</t>
  </si>
  <si>
    <t># Model User Input for estimating lifetime ECL at origination</t>
  </si>
  <si>
    <t># Lifetime Scenario wise Probability weighted Discouted ECL Estiamted for Stage 2 and 3 at origination</t>
  </si>
  <si>
    <t># ECL Calculated / populated based on instrument's current stage allocation at origination</t>
  </si>
  <si>
    <t># Model User Input for estimating lifetime ECL at reporting</t>
  </si>
  <si>
    <t># Lifetime Scenario wise Probability weighted Discouted ECL Estiamted for Stage 2 and 3 at Reporting</t>
  </si>
  <si>
    <t># Model User Input for estimating 12Months ECL at reporting</t>
  </si>
  <si>
    <t># 12Months Scenario wise Probability weighted Discouted ECL Estiamted for Stage 1 at Reporting</t>
  </si>
  <si>
    <t># ECL Calculated / populated based on instrument's current stage allocation at Reporting</t>
  </si>
  <si>
    <t># 12 months and lifetime ECL populated at Origination and Reporting</t>
  </si>
  <si>
    <t># Bullet payment populated since Reporting</t>
  </si>
  <si>
    <t># Repayment Schedule populated since Reporting</t>
  </si>
  <si>
    <t># EAD estimated at end of each year over the remaining lifetime (Table used for Chart 4)</t>
  </si>
  <si>
    <t># EAD estimated at end of each year over the remaining lifetime</t>
  </si>
  <si>
    <t># Scenario wise ECL accumulated over the lifetime of the instrument (Table used for Chart 2 when instrument in stage 2 or 3)</t>
  </si>
  <si>
    <t># Marginal and cumulative PD estimated since Reporting Position</t>
  </si>
  <si>
    <t>#  Probability weighted cumulative PD estimated  at Reporting Position</t>
  </si>
  <si>
    <t>#  Probability weighted cumulative PD estimated  at Origination Position</t>
  </si>
  <si>
    <t># Marginal and cumulative PD estimated since Origination Position</t>
  </si>
  <si>
    <t xml:space="preserve"># Scenario wise ECL accumulated over the lifetime of the instrument </t>
  </si>
  <si>
    <t>Input Effective Interest Rate using the slider bar to discount the cash flow</t>
  </si>
  <si>
    <t xml:space="preserve"> at </t>
  </si>
  <si>
    <t xml:space="preserve">Principal </t>
  </si>
  <si>
    <t>Coverage Ratio</t>
  </si>
  <si>
    <t xml:space="preserve">1 payment is considered ( Year End ECL  Stage1) </t>
  </si>
  <si>
    <t>No payment is considered ( Day1 ECL  Stage1)</t>
  </si>
  <si>
    <t>At origination ECL calculated with an assumption that payment is due after ECL is quantified. This gives the view of max ECL that could be generated by the investment</t>
  </si>
  <si>
    <t>Reporting Date ECL calculated with an assumption that payment is made before ECL is quantified.</t>
  </si>
  <si>
    <t>Uganda PD Term Structure Forecast</t>
  </si>
  <si>
    <t>Placeholder: Not used</t>
  </si>
  <si>
    <t>Disclaimer:
(i) The objective of the ECL calculator is to aid the end user to quantify the credit risk associated with the financial instruments at the pre-investment stage. This will provide a directional understanding of provision movement with the significant increase in credit risk. The key objective of this calculator is to make management decisions more informed with a quick view of estimated provision and associated components. The overall approach adopted in developing the calculator is aligned with the primary requirements of IFRS9 and local regulatory standard. Please refer to the Approach Paper for the associated assumptions and limitations. It is not recommended to use this tool to quantify provision for reporting or disclosers without appropriate approval from internal or external auditor.
(ii) The PD curves from the rating grade are developed with the latest available published information from (i) Exhibit 42 Annual issuer-weighted corporate default rates by alphanumeric rating, 1983-2019 (ii) Exhibit 46 Average cumulative issuer-weighted global default rates by alphanumeric rating, 1983-2019 Sourced from the publications of Moody's Investors Service and (ii) Macro-economic factors such as Ease of Doing Business Score (EDBS), Gross domestic savings (% of GDP) and Inflation sourced from World bank open database.  It is recommended to update the PD curves when new information will be available for more intuitive output.</t>
  </si>
  <si>
    <t>Input the Annual Repayment Schedule Principal and Interest( not mandatory) amount</t>
  </si>
  <si>
    <t>yrs.</t>
  </si>
  <si>
    <t>The PD curves from the rating grade are developed with the latest available published information from (i) Exhibit 42 Annual issuer-weighted corporate default rates by alphanumeric rating, 1983-2019 (ii) Exhibit 46 Average cumulative issuer-weighted global default rates by alphanumeric rating, 1983-2019 Sourced from the publications of Moody's Investors Service and (ii) Macro-economic factors such as Ease of Doing Business Score (EDBS), Gross domestic savings (% of GDP) and Inflation sourced from World bank open database.  It is recommended to update the PD curves when new information will be available for more intuitive output.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</si>
</sst>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Red]\(#,##0\);\-_)"/>
    <numFmt numFmtId="165" formatCode="#,##0.00_);[Red]\(#,##0.00\);\-_)"/>
    <numFmt numFmtId="166" formatCode="0.0000%"/>
    <numFmt numFmtId="167" formatCode="0.0000"/>
    <numFmt numFmtId="168" formatCode="d/mm/yyyy;@"/>
    <numFmt numFmtId="169" formatCode="0.000%"/>
    <numFmt numFmtId="170" formatCode="#,##0.0_);[Red]\(#,##0.0\);\-_)"/>
    <numFmt numFmtId="171" formatCode="General\ &quot;.&quot;"/>
    <numFmt numFmtId="172" formatCode="_-* #,##0_-;\-* #,##0_-;_-* &quot;-&quot;??_-;_-@_-"/>
    <numFmt numFmtId="173" formatCode="_-* #,##0.0_-;\-* #,##0.0_-;_-*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Calibri"/>
      <family val="2"/>
      <scheme val="minor"/>
    </font>
    <font>
      <sz val="10"/>
      <color indexed="8"/>
      <name val="Arial"/>
      <family val="2"/>
    </font>
    <font>
      <b/>
      <sz val="10"/>
      <name val="Arial"/>
      <family val="2"/>
    </font>
    <font>
      <sz val="10"/>
      <color theme="1"/>
      <name val="Arial"/>
      <family val="2"/>
    </font>
    <font>
      <sz val="10"/>
      <color theme="1"/>
      <name val="Calibri"/>
      <family val="2"/>
      <scheme val="minor"/>
    </font>
    <font>
      <b/>
      <sz val="10.5"/>
      <color theme="4" tint="-0.499984740745262"/>
      <name val="Arial"/>
      <family val="2"/>
    </font>
    <font>
      <i/>
      <sz val="10"/>
      <color indexed="8"/>
      <name val="Arial"/>
      <family val="2"/>
    </font>
    <font>
      <i/>
      <sz val="10"/>
      <name val="Arial"/>
      <family val="2"/>
    </font>
    <font>
      <i/>
      <sz val="10"/>
      <color theme="1"/>
      <name val="Calibri"/>
      <family val="2"/>
      <scheme val="minor"/>
    </font>
    <font>
      <b/>
      <sz val="12"/>
      <color indexed="8"/>
      <name val="Arial"/>
      <family val="2"/>
    </font>
    <font>
      <sz val="10"/>
      <color indexed="12"/>
      <name val="Arial"/>
      <family val="2"/>
    </font>
    <font>
      <u/>
      <sz val="10"/>
      <color theme="10"/>
      <name val="Arial"/>
      <family val="2"/>
    </font>
    <font>
      <u/>
      <sz val="10"/>
      <color theme="0"/>
      <name val="Arial"/>
      <family val="2"/>
    </font>
    <font>
      <b/>
      <sz val="12"/>
      <color theme="1"/>
      <name val="Arial"/>
      <family val="2"/>
    </font>
    <font>
      <b/>
      <sz val="10.5"/>
      <color theme="1"/>
      <name val="Arial"/>
      <family val="2"/>
    </font>
    <font>
      <sz val="10"/>
      <color rgb="FF002060"/>
      <name val="Arial"/>
      <family val="2"/>
    </font>
    <font>
      <b/>
      <sz val="9"/>
      <color theme="0"/>
      <name val="Calibri"/>
      <family val="2"/>
      <scheme val="minor"/>
    </font>
    <font>
      <sz val="9"/>
      <color theme="1"/>
      <name val="Calibri"/>
      <family val="2"/>
      <scheme val="minor"/>
    </font>
    <font>
      <sz val="9"/>
      <name val="Calibri"/>
      <family val="2"/>
      <scheme val="minor"/>
    </font>
    <font>
      <b/>
      <sz val="9"/>
      <color theme="1"/>
      <name val="Calibri"/>
      <family val="2"/>
      <scheme val="minor"/>
    </font>
    <font>
      <sz val="10"/>
      <color theme="0"/>
      <name val="Arial"/>
      <family val="2"/>
    </font>
    <font>
      <sz val="11"/>
      <color theme="0"/>
      <name val="Calibri"/>
      <family val="2"/>
      <scheme val="minor"/>
    </font>
    <font>
      <sz val="11"/>
      <color rgb="FFFF0000"/>
      <name val="Calibri"/>
      <family val="2"/>
      <scheme val="minor"/>
    </font>
    <font>
      <b/>
      <sz val="11"/>
      <color theme="0"/>
      <name val="Calibri"/>
      <family val="2"/>
      <scheme val="minor"/>
    </font>
    <font>
      <i/>
      <sz val="9"/>
      <color theme="0" tint="-0.499984740745262"/>
      <name val="Calibri"/>
      <family val="2"/>
      <scheme val="minor"/>
    </font>
    <font>
      <b/>
      <sz val="12"/>
      <color theme="0"/>
      <name val="Calibri"/>
      <family val="2"/>
      <scheme val="minor"/>
    </font>
    <font>
      <b/>
      <sz val="28"/>
      <color theme="0"/>
      <name val="Calibri Light"/>
      <family val="2"/>
      <scheme val="major"/>
    </font>
    <font>
      <b/>
      <sz val="14"/>
      <color theme="0"/>
      <name val="Calibri Light"/>
      <family val="2"/>
      <scheme val="major"/>
    </font>
    <font>
      <b/>
      <sz val="10.5"/>
      <color theme="1"/>
      <name val="Calibri"/>
      <family val="2"/>
      <scheme val="minor"/>
    </font>
    <font>
      <b/>
      <i/>
      <sz val="10"/>
      <color indexed="8"/>
      <name val="Arial"/>
      <family val="2"/>
    </font>
    <font>
      <b/>
      <sz val="10"/>
      <color theme="1"/>
      <name val="Calibri"/>
      <family val="2"/>
      <scheme val="minor"/>
    </font>
    <font>
      <b/>
      <i/>
      <sz val="9"/>
      <color theme="0" tint="-0.499984740745262"/>
      <name val="Calibri"/>
      <family val="2"/>
      <scheme val="minor"/>
    </font>
    <font>
      <i/>
      <sz val="10"/>
      <name val="Calibri Light"/>
      <family val="2"/>
      <scheme val="major"/>
    </font>
    <font>
      <i/>
      <sz val="10"/>
      <color theme="9"/>
      <name val="Calibri Light"/>
      <family val="2"/>
      <scheme val="major"/>
    </font>
    <font>
      <i/>
      <sz val="11"/>
      <color theme="9"/>
      <name val="Calibri Light"/>
      <family val="2"/>
      <scheme val="major"/>
    </font>
    <font>
      <sz val="8"/>
      <color theme="1"/>
      <name val="Calibri"/>
      <family val="2"/>
      <scheme val="minor"/>
    </font>
    <font>
      <b/>
      <sz val="10"/>
      <color theme="0"/>
      <name val="Arial"/>
      <family val="2"/>
    </font>
    <font>
      <b/>
      <sz val="12"/>
      <color theme="0"/>
      <name val="Arial"/>
      <family val="2"/>
    </font>
    <font>
      <sz val="9"/>
      <color theme="0"/>
      <name val="Calibri"/>
      <family val="2"/>
      <scheme val="minor"/>
    </font>
    <font>
      <sz val="10"/>
      <color rgb="FFFF0000"/>
      <name val="Arial"/>
      <family val="2"/>
    </font>
    <font>
      <b/>
      <sz val="9"/>
      <name val="Calibri Light"/>
      <family val="2"/>
      <scheme val="major"/>
    </font>
    <font>
      <b/>
      <sz val="28"/>
      <color rgb="FF3864B2"/>
      <name val="Calibri Light"/>
      <family val="2"/>
      <scheme val="major"/>
    </font>
  </fonts>
  <fills count="26">
    <fill>
      <patternFill patternType="none"/>
    </fill>
    <fill>
      <patternFill patternType="gray125"/>
    </fill>
    <fill>
      <patternFill patternType="solid">
        <fgColor rgb="FFFFC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bgColor indexed="64"/>
      </patternFill>
    </fill>
    <fill>
      <patternFill patternType="solid">
        <fgColor theme="6"/>
        <bgColor indexed="64"/>
      </patternFill>
    </fill>
    <fill>
      <patternFill patternType="solid">
        <fgColor indexed="43"/>
      </patternFill>
    </fill>
    <fill>
      <patternFill patternType="solid">
        <fgColor theme="7" tint="0.79998168889431442"/>
        <bgColor indexed="64"/>
      </patternFill>
    </fill>
    <fill>
      <patternFill patternType="solid">
        <fgColor rgb="FFFFFF00"/>
        <bgColor indexed="64"/>
      </patternFill>
    </fill>
    <fill>
      <patternFill patternType="solid">
        <fgColor rgb="FFC00000"/>
        <bgColor indexed="64"/>
      </patternFill>
    </fill>
    <fill>
      <patternFill patternType="solid">
        <fgColor rgb="FF78B74D"/>
        <bgColor indexed="64"/>
      </patternFill>
    </fill>
    <fill>
      <patternFill patternType="solid">
        <fgColor rgb="FF89C064"/>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7171"/>
        <bgColor indexed="64"/>
      </patternFill>
    </fill>
    <fill>
      <patternFill patternType="solid">
        <fgColor theme="5" tint="0.79998168889431442"/>
        <bgColor indexed="64"/>
      </patternFill>
    </fill>
    <fill>
      <patternFill patternType="solid">
        <fgColor theme="1"/>
        <bgColor indexed="64"/>
      </patternFill>
    </fill>
    <fill>
      <patternFill patternType="solid">
        <fgColor theme="8" tint="-0.49998474074526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7" tint="0.59999389629810485"/>
        <bgColor indexed="64"/>
      </patternFill>
    </fill>
    <fill>
      <patternFill patternType="solid">
        <fgColor rgb="FF3864B2"/>
        <bgColor indexed="64"/>
      </patternFill>
    </fill>
  </fills>
  <borders count="58">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bottom/>
      <diagonal/>
    </border>
    <border>
      <left/>
      <right/>
      <top style="medium">
        <color theme="4" tint="-0.499984740745262"/>
      </top>
      <bottom/>
      <diagonal/>
    </border>
    <border>
      <left/>
      <right style="dashed">
        <color indexed="64"/>
      </right>
      <top style="dashed">
        <color indexed="64"/>
      </top>
      <bottom style="dashed">
        <color indexed="64"/>
      </bottom>
      <diagonal/>
    </border>
    <border>
      <left/>
      <right/>
      <top/>
      <bottom style="thin">
        <color indexed="64"/>
      </bottom>
      <diagonal/>
    </border>
    <border>
      <left/>
      <right style="hair">
        <color indexed="64"/>
      </right>
      <top style="hair">
        <color indexed="64"/>
      </top>
      <bottom style="hair">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diagonal/>
    </border>
    <border>
      <left/>
      <right style="medium">
        <color indexed="64"/>
      </right>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style="dashed">
        <color indexed="64"/>
      </top>
      <bottom/>
      <diagonal/>
    </border>
    <border>
      <left/>
      <right style="dashed">
        <color indexed="64"/>
      </right>
      <top style="dashed">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bottom/>
      <diagonal/>
    </border>
    <border>
      <left/>
      <right/>
      <top/>
      <bottom style="dashed">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theme="8" tint="-0.499984740745262"/>
      </top>
      <bottom style="thin">
        <color theme="8" tint="-0.499984740745262"/>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theme="8" tint="-0.499984740745262"/>
      </top>
      <bottom style="thin">
        <color theme="8" tint="-0.499984740745262"/>
      </bottom>
      <diagonal/>
    </border>
    <border>
      <left/>
      <right style="medium">
        <color indexed="64"/>
      </right>
      <top style="thin">
        <color theme="8" tint="-0.499984740745262"/>
      </top>
      <bottom style="thin">
        <color theme="8"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theme="8" tint="-0.499984740745262"/>
      </bottom>
      <diagonal/>
    </border>
    <border>
      <left/>
      <right/>
      <top/>
      <bottom style="thin">
        <color theme="8" tint="-0.499984740745262"/>
      </bottom>
      <diagonal/>
    </border>
    <border>
      <left/>
      <right style="medium">
        <color indexed="64"/>
      </right>
      <top/>
      <bottom style="thin">
        <color theme="8" tint="-0.499984740745262"/>
      </bottom>
      <diagonal/>
    </border>
    <border>
      <left/>
      <right/>
      <top style="thin">
        <color indexed="64"/>
      </top>
      <bottom style="thin">
        <color indexed="64"/>
      </bottom>
      <diagonal/>
    </border>
    <border>
      <left style="thin">
        <color rgb="FF3864B2"/>
      </left>
      <right/>
      <top style="thin">
        <color rgb="FF3864B2"/>
      </top>
      <bottom style="thin">
        <color rgb="FF3864B2"/>
      </bottom>
      <diagonal/>
    </border>
    <border>
      <left/>
      <right/>
      <top style="thin">
        <color rgb="FF3864B2"/>
      </top>
      <bottom style="thin">
        <color rgb="FF3864B2"/>
      </bottom>
      <diagonal/>
    </border>
    <border>
      <left/>
      <right style="thin">
        <color rgb="FF3864B2"/>
      </right>
      <top style="thin">
        <color rgb="FF3864B2"/>
      </top>
      <bottom style="thin">
        <color rgb="FF3864B2"/>
      </bottom>
      <diagonal/>
    </border>
  </borders>
  <cellStyleXfs count="11">
    <xf numFmtId="0" fontId="0" fillId="0" borderId="0"/>
    <xf numFmtId="9" fontId="1" fillId="0" borderId="0" applyFont="0" applyFill="0" applyBorder="0" applyAlignment="0" applyProtection="0"/>
    <xf numFmtId="164" fontId="3" fillId="0" borderId="0" applyFill="0" applyBorder="0" applyAlignment="0" applyProtection="0"/>
    <xf numFmtId="15" fontId="5" fillId="0" borderId="0" applyFill="0" applyBorder="0" applyProtection="0">
      <alignment horizontal="center"/>
    </xf>
    <xf numFmtId="43" fontId="3" fillId="0" borderId="0" applyFont="0" applyFill="0" applyBorder="0" applyAlignment="0" applyProtection="0"/>
    <xf numFmtId="164" fontId="9" fillId="0" borderId="0" applyNumberFormat="0" applyFill="0" applyBorder="0" applyAlignment="0" applyProtection="0"/>
    <xf numFmtId="164" fontId="10" fillId="0" borderId="0" applyNumberFormat="0" applyFill="0" applyBorder="0" applyAlignment="0" applyProtection="0"/>
    <xf numFmtId="171" fontId="13" fillId="6" borderId="9" applyAlignment="0" applyProtection="0"/>
    <xf numFmtId="164" fontId="14" fillId="7" borderId="1" applyAlignment="0">
      <protection locked="0"/>
    </xf>
    <xf numFmtId="164" fontId="15" fillId="0" borderId="0" applyNumberFormat="0" applyFill="0" applyBorder="0" applyAlignment="0" applyProtection="0"/>
    <xf numFmtId="43" fontId="1" fillId="0" borderId="0" applyFont="0" applyFill="0" applyBorder="0" applyAlignment="0" applyProtection="0"/>
  </cellStyleXfs>
  <cellXfs count="342">
    <xf numFmtId="0" fontId="0" fillId="0" borderId="0" xfId="0"/>
    <xf numFmtId="0" fontId="3" fillId="0" borderId="0" xfId="0" applyFont="1"/>
    <xf numFmtId="0" fontId="0" fillId="0" borderId="0" xfId="0" applyAlignment="1">
      <alignment horizontal="center"/>
    </xf>
    <xf numFmtId="0" fontId="0" fillId="0" borderId="0" xfId="0" applyFont="1"/>
    <xf numFmtId="0" fontId="0" fillId="0" borderId="4" xfId="0" applyFont="1" applyBorder="1"/>
    <xf numFmtId="0" fontId="0" fillId="0" borderId="3" xfId="0" applyFont="1" applyBorder="1"/>
    <xf numFmtId="0" fontId="3" fillId="0" borderId="0" xfId="0" applyFont="1" applyAlignment="1">
      <alignment horizontal="left"/>
    </xf>
    <xf numFmtId="164" fontId="4" fillId="0" borderId="4" xfId="0" applyNumberFormat="1" applyFont="1" applyBorder="1" applyAlignment="1">
      <alignment horizontal="center" vertical="center"/>
    </xf>
    <xf numFmtId="164" fontId="6" fillId="0" borderId="0" xfId="2" applyFont="1"/>
    <xf numFmtId="164" fontId="3" fillId="0" borderId="0" xfId="2"/>
    <xf numFmtId="169" fontId="0" fillId="4" borderId="3" xfId="0" applyNumberFormat="1" applyFont="1" applyFill="1" applyBorder="1"/>
    <xf numFmtId="169" fontId="0" fillId="0" borderId="3" xfId="0" applyNumberFormat="1" applyFont="1" applyBorder="1"/>
    <xf numFmtId="0" fontId="0" fillId="0" borderId="4" xfId="0" applyFont="1" applyFill="1" applyBorder="1"/>
    <xf numFmtId="169" fontId="0" fillId="0" borderId="3" xfId="1" applyNumberFormat="1" applyFont="1" applyBorder="1"/>
    <xf numFmtId="164" fontId="9" fillId="0" borderId="0" xfId="5"/>
    <xf numFmtId="0" fontId="6" fillId="0" borderId="0" xfId="0" applyFont="1"/>
    <xf numFmtId="0" fontId="0" fillId="0" borderId="1" xfId="0" quotePrefix="1" applyBorder="1" applyAlignment="1">
      <alignment horizontal="center"/>
    </xf>
    <xf numFmtId="164" fontId="10" fillId="0" borderId="0" xfId="6"/>
    <xf numFmtId="0" fontId="0" fillId="0" borderId="1" xfId="0" applyBorder="1" applyAlignment="1">
      <alignment horizontal="center"/>
    </xf>
    <xf numFmtId="0" fontId="8" fillId="0" borderId="0" xfId="0" applyFont="1"/>
    <xf numFmtId="0" fontId="8" fillId="0" borderId="0" xfId="0" quotePrefix="1" applyFont="1"/>
    <xf numFmtId="164" fontId="8" fillId="0" borderId="0" xfId="5" applyFont="1"/>
    <xf numFmtId="0" fontId="3" fillId="0" borderId="2" xfId="2" applyNumberFormat="1" applyBorder="1" applyAlignment="1">
      <alignment horizontal="center"/>
    </xf>
    <xf numFmtId="2" fontId="3" fillId="6" borderId="2" xfId="2" applyNumberFormat="1" applyFill="1" applyBorder="1" applyAlignment="1">
      <alignment horizontal="center"/>
    </xf>
    <xf numFmtId="164" fontId="16" fillId="0" borderId="0" xfId="9" applyFont="1"/>
    <xf numFmtId="170" fontId="18" fillId="0" borderId="0" xfId="5" applyNumberFormat="1" applyFont="1"/>
    <xf numFmtId="164" fontId="18" fillId="0" borderId="0" xfId="5" applyFont="1"/>
    <xf numFmtId="0" fontId="8" fillId="0" borderId="3" xfId="0" applyFont="1" applyBorder="1" applyAlignment="1">
      <alignment horizontal="center"/>
    </xf>
    <xf numFmtId="164" fontId="8" fillId="0" borderId="3" xfId="0" quotePrefix="1" applyNumberFormat="1" applyFont="1" applyBorder="1" applyAlignment="1">
      <alignment horizontal="center"/>
    </xf>
    <xf numFmtId="0" fontId="8" fillId="0" borderId="3" xfId="0" quotePrefix="1" applyFont="1" applyBorder="1" applyAlignment="1">
      <alignment horizontal="center"/>
    </xf>
    <xf numFmtId="14" fontId="8" fillId="0" borderId="3" xfId="0" applyNumberFormat="1" applyFont="1" applyBorder="1" applyAlignment="1">
      <alignment horizontal="center"/>
    </xf>
    <xf numFmtId="0" fontId="8" fillId="0" borderId="4" xfId="0" applyFont="1" applyBorder="1" applyAlignment="1">
      <alignment horizontal="center"/>
    </xf>
    <xf numFmtId="169" fontId="7" fillId="3" borderId="3" xfId="0" applyNumberFormat="1" applyFont="1" applyFill="1" applyBorder="1" applyAlignment="1">
      <alignment horizontal="center"/>
    </xf>
    <xf numFmtId="169" fontId="0" fillId="3" borderId="3" xfId="1" applyNumberFormat="1" applyFont="1" applyFill="1" applyBorder="1" applyAlignment="1">
      <alignment horizontal="center"/>
    </xf>
    <xf numFmtId="14" fontId="0" fillId="0" borderId="1" xfId="0" applyNumberFormat="1" applyBorder="1" applyAlignment="1">
      <alignment horizontal="center"/>
    </xf>
    <xf numFmtId="0" fontId="6" fillId="0" borderId="1" xfId="0" quotePrefix="1" applyFont="1" applyBorder="1" applyAlignment="1">
      <alignment horizontal="center"/>
    </xf>
    <xf numFmtId="0" fontId="0" fillId="0" borderId="8" xfId="0" quotePrefix="1" applyBorder="1" applyAlignment="1">
      <alignment vertical="top" wrapText="1"/>
    </xf>
    <xf numFmtId="0" fontId="0" fillId="0" borderId="0" xfId="0" quotePrefix="1" applyAlignment="1">
      <alignment vertical="top"/>
    </xf>
    <xf numFmtId="165" fontId="0" fillId="0" borderId="1" xfId="0" applyNumberFormat="1" applyBorder="1" applyAlignment="1">
      <alignment horizontal="center"/>
    </xf>
    <xf numFmtId="10" fontId="0" fillId="0" borderId="1" xfId="0" applyNumberFormat="1" applyBorder="1" applyAlignment="1">
      <alignment horizontal="center"/>
    </xf>
    <xf numFmtId="0" fontId="11" fillId="0" borderId="0" xfId="0" applyFont="1" applyAlignment="1">
      <alignment horizontal="center"/>
    </xf>
    <xf numFmtId="0" fontId="3" fillId="0" borderId="11" xfId="0" applyFont="1" applyBorder="1"/>
    <xf numFmtId="0" fontId="0" fillId="0" borderId="0" xfId="0" applyAlignment="1">
      <alignment horizontal="left"/>
    </xf>
    <xf numFmtId="14" fontId="0" fillId="0" borderId="0" xfId="0" applyNumberFormat="1" applyAlignment="1">
      <alignment horizontal="left"/>
    </xf>
    <xf numFmtId="165" fontId="19" fillId="0" borderId="1" xfId="0" applyNumberFormat="1" applyFont="1" applyBorder="1" applyAlignment="1">
      <alignment horizontal="center"/>
    </xf>
    <xf numFmtId="1" fontId="0" fillId="0" borderId="1" xfId="0" applyNumberFormat="1" applyBorder="1" applyAlignment="1">
      <alignment horizontal="center"/>
    </xf>
    <xf numFmtId="10" fontId="19" fillId="0" borderId="1" xfId="0" applyNumberFormat="1" applyFont="1" applyBorder="1" applyAlignment="1">
      <alignment horizontal="center"/>
    </xf>
    <xf numFmtId="165" fontId="19" fillId="4" borderId="1" xfId="0" applyNumberFormat="1" applyFont="1" applyFill="1" applyBorder="1" applyAlignment="1">
      <alignment horizontal="center"/>
    </xf>
    <xf numFmtId="165" fontId="0" fillId="0" borderId="12" xfId="0" applyNumberFormat="1" applyBorder="1" applyAlignment="1">
      <alignment horizontal="center"/>
    </xf>
    <xf numFmtId="0" fontId="0" fillId="0" borderId="12" xfId="0" applyBorder="1" applyAlignment="1">
      <alignment horizontal="center"/>
    </xf>
    <xf numFmtId="14" fontId="0" fillId="0" borderId="12" xfId="0" applyNumberFormat="1" applyBorder="1" applyAlignment="1">
      <alignment horizontal="center"/>
    </xf>
    <xf numFmtId="10" fontId="0" fillId="0" borderId="12" xfId="0" applyNumberFormat="1" applyBorder="1" applyAlignment="1">
      <alignment horizontal="center"/>
    </xf>
    <xf numFmtId="0" fontId="0" fillId="3" borderId="3" xfId="0" applyFill="1" applyBorder="1" applyAlignment="1">
      <alignment horizontal="center"/>
    </xf>
    <xf numFmtId="14" fontId="7" fillId="3" borderId="3" xfId="0" applyNumberFormat="1" applyFont="1" applyFill="1" applyBorder="1" applyAlignment="1">
      <alignment horizontal="center"/>
    </xf>
    <xf numFmtId="14" fontId="0" fillId="3" borderId="3" xfId="0" applyNumberFormat="1" applyFill="1" applyBorder="1" applyAlignment="1">
      <alignment horizontal="center"/>
    </xf>
    <xf numFmtId="10" fontId="21" fillId="5" borderId="3" xfId="1" applyNumberFormat="1" applyFont="1" applyFill="1" applyBorder="1" applyAlignment="1">
      <alignment horizontal="center" vertical="center"/>
    </xf>
    <xf numFmtId="10" fontId="22" fillId="0" borderId="3" xfId="1" applyNumberFormat="1" applyFont="1" applyBorder="1" applyAlignment="1">
      <alignment horizontal="center" vertical="center"/>
    </xf>
    <xf numFmtId="0" fontId="20" fillId="4" borderId="16" xfId="0" applyFont="1" applyFill="1" applyBorder="1" applyAlignment="1">
      <alignment horizontal="center"/>
    </xf>
    <xf numFmtId="0" fontId="20" fillId="4" borderId="17" xfId="0" applyFont="1" applyFill="1" applyBorder="1" applyAlignment="1">
      <alignment horizontal="center"/>
    </xf>
    <xf numFmtId="0" fontId="20" fillId="4" borderId="17" xfId="0" applyFont="1" applyFill="1" applyBorder="1" applyAlignment="1">
      <alignment horizontal="center" vertical="center"/>
    </xf>
    <xf numFmtId="0" fontId="20" fillId="4" borderId="18" xfId="0" applyFont="1" applyFill="1" applyBorder="1" applyAlignment="1">
      <alignment horizontal="center" vertical="center"/>
    </xf>
    <xf numFmtId="10" fontId="21" fillId="5" borderId="19" xfId="1" applyNumberFormat="1" applyFont="1" applyFill="1" applyBorder="1" applyAlignment="1">
      <alignment horizontal="center" vertical="center"/>
    </xf>
    <xf numFmtId="10" fontId="21" fillId="5" borderId="21" xfId="1" applyNumberFormat="1" applyFont="1" applyFill="1" applyBorder="1" applyAlignment="1">
      <alignment horizontal="center" vertical="center"/>
    </xf>
    <xf numFmtId="10" fontId="21" fillId="5" borderId="22" xfId="1" applyNumberFormat="1" applyFont="1" applyFill="1" applyBorder="1" applyAlignment="1">
      <alignment horizontal="center" vertical="center"/>
    </xf>
    <xf numFmtId="10" fontId="21" fillId="5" borderId="24" xfId="1" applyNumberFormat="1" applyFont="1" applyFill="1" applyBorder="1" applyAlignment="1">
      <alignment horizontal="center" vertical="center"/>
    </xf>
    <xf numFmtId="10" fontId="21" fillId="5" borderId="14" xfId="1" applyNumberFormat="1" applyFont="1" applyFill="1" applyBorder="1" applyAlignment="1">
      <alignment horizontal="center" vertical="center"/>
    </xf>
    <xf numFmtId="10" fontId="21" fillId="5" borderId="16" xfId="1" applyNumberFormat="1" applyFont="1" applyFill="1" applyBorder="1" applyAlignment="1">
      <alignment horizontal="center" vertical="center"/>
    </xf>
    <xf numFmtId="10" fontId="21" fillId="5" borderId="17" xfId="1" applyNumberFormat="1" applyFont="1" applyFill="1" applyBorder="1" applyAlignment="1">
      <alignment horizontal="center" vertical="center"/>
    </xf>
    <xf numFmtId="0" fontId="0" fillId="0" borderId="0" xfId="0" applyBorder="1" applyAlignment="1">
      <alignment horizontal="center"/>
    </xf>
    <xf numFmtId="0" fontId="3" fillId="3" borderId="3" xfId="0" applyFont="1" applyFill="1" applyBorder="1" applyAlignment="1">
      <alignment horizontal="center" vertical="center"/>
    </xf>
    <xf numFmtId="165" fontId="19" fillId="3" borderId="3" xfId="0" applyNumberFormat="1" applyFont="1" applyFill="1" applyBorder="1" applyAlignment="1">
      <alignment horizontal="center" vertical="center"/>
    </xf>
    <xf numFmtId="0" fontId="24" fillId="0" borderId="0" xfId="0" applyFont="1"/>
    <xf numFmtId="43" fontId="0" fillId="0" borderId="1" xfId="10" applyFont="1" applyBorder="1" applyAlignment="1">
      <alignment horizontal="center"/>
    </xf>
    <xf numFmtId="172" fontId="0" fillId="0" borderId="1" xfId="10" applyNumberFormat="1" applyFont="1" applyBorder="1" applyAlignment="1">
      <alignment horizontal="center"/>
    </xf>
    <xf numFmtId="172" fontId="3" fillId="0" borderId="0" xfId="10" applyNumberFormat="1" applyFont="1"/>
    <xf numFmtId="172" fontId="6" fillId="0" borderId="1" xfId="10" applyNumberFormat="1" applyFont="1" applyBorder="1" applyAlignment="1">
      <alignment horizontal="center"/>
    </xf>
    <xf numFmtId="172" fontId="3" fillId="0" borderId="0" xfId="10" applyNumberFormat="1" applyFont="1" applyAlignment="1">
      <alignment horizontal="left"/>
    </xf>
    <xf numFmtId="172" fontId="0" fillId="0" borderId="28" xfId="10" applyNumberFormat="1" applyFont="1" applyBorder="1" applyAlignment="1">
      <alignment horizontal="center"/>
    </xf>
    <xf numFmtId="0" fontId="3" fillId="2" borderId="1" xfId="0" applyFont="1" applyFill="1" applyBorder="1"/>
    <xf numFmtId="0" fontId="3" fillId="3" borderId="1" xfId="0" applyFont="1" applyFill="1" applyBorder="1"/>
    <xf numFmtId="1" fontId="0" fillId="0" borderId="12" xfId="10" applyNumberFormat="1" applyFont="1" applyBorder="1" applyAlignment="1">
      <alignment horizontal="center"/>
    </xf>
    <xf numFmtId="164" fontId="3" fillId="0" borderId="1" xfId="0" applyNumberFormat="1" applyFont="1" applyBorder="1"/>
    <xf numFmtId="164" fontId="3" fillId="2" borderId="1" xfId="0" applyNumberFormat="1" applyFont="1" applyFill="1" applyBorder="1"/>
    <xf numFmtId="172" fontId="0" fillId="0" borderId="1" xfId="0" applyNumberFormat="1" applyBorder="1"/>
    <xf numFmtId="0" fontId="0" fillId="2" borderId="1" xfId="0" applyFill="1" applyBorder="1"/>
    <xf numFmtId="10" fontId="0" fillId="0" borderId="0" xfId="0" applyNumberFormat="1"/>
    <xf numFmtId="43" fontId="0" fillId="0" borderId="0" xfId="0" applyNumberFormat="1"/>
    <xf numFmtId="9" fontId="0" fillId="3" borderId="1" xfId="1" applyFont="1" applyFill="1" applyBorder="1"/>
    <xf numFmtId="43" fontId="0" fillId="3" borderId="1" xfId="0" applyNumberFormat="1" applyFill="1" applyBorder="1"/>
    <xf numFmtId="0" fontId="0" fillId="3" borderId="1" xfId="0" applyFont="1" applyFill="1" applyBorder="1"/>
    <xf numFmtId="0" fontId="4" fillId="0" borderId="1" xfId="0" applyFont="1" applyBorder="1" applyAlignment="1">
      <alignment horizontal="center"/>
    </xf>
    <xf numFmtId="9" fontId="0" fillId="0" borderId="1" xfId="1" applyNumberFormat="1" applyFont="1" applyBorder="1"/>
    <xf numFmtId="9" fontId="0" fillId="0" borderId="1" xfId="0" applyNumberFormat="1" applyBorder="1"/>
    <xf numFmtId="10" fontId="21" fillId="5" borderId="1" xfId="1" applyNumberFormat="1" applyFont="1" applyFill="1" applyBorder="1" applyAlignment="1">
      <alignment horizontal="center" vertical="center"/>
    </xf>
    <xf numFmtId="10" fontId="22" fillId="0" borderId="1" xfId="1" applyNumberFormat="1" applyFont="1" applyBorder="1" applyAlignment="1">
      <alignment horizontal="center" vertical="center"/>
    </xf>
    <xf numFmtId="0" fontId="23" fillId="2" borderId="1" xfId="0" applyFont="1" applyFill="1" applyBorder="1"/>
    <xf numFmtId="0" fontId="23" fillId="2" borderId="29" xfId="0" applyFont="1" applyFill="1" applyBorder="1"/>
    <xf numFmtId="0" fontId="21" fillId="0" borderId="1" xfId="0" applyFont="1" applyBorder="1"/>
    <xf numFmtId="0" fontId="21" fillId="0" borderId="29" xfId="0" applyFont="1" applyBorder="1"/>
    <xf numFmtId="0" fontId="21" fillId="0" borderId="0" xfId="0" applyFont="1"/>
    <xf numFmtId="0" fontId="23" fillId="2" borderId="30" xfId="0" applyFont="1" applyFill="1" applyBorder="1"/>
    <xf numFmtId="0" fontId="21" fillId="0" borderId="30" xfId="0" applyFont="1" applyFill="1" applyBorder="1"/>
    <xf numFmtId="0" fontId="25" fillId="0" borderId="0" xfId="0" applyFont="1" applyBorder="1" applyAlignment="1" applyProtection="1">
      <alignment horizontal="center"/>
      <protection locked="0"/>
    </xf>
    <xf numFmtId="170" fontId="3" fillId="0" borderId="0" xfId="2" applyNumberFormat="1"/>
    <xf numFmtId="164" fontId="3" fillId="3" borderId="2" xfId="2" applyFill="1" applyBorder="1"/>
    <xf numFmtId="0" fontId="0" fillId="3" borderId="1" xfId="0" applyFill="1" applyBorder="1"/>
    <xf numFmtId="164" fontId="3" fillId="9" borderId="1" xfId="0" applyNumberFormat="1" applyFont="1" applyFill="1" applyBorder="1"/>
    <xf numFmtId="0" fontId="3" fillId="3" borderId="31" xfId="0" applyFont="1" applyFill="1" applyBorder="1"/>
    <xf numFmtId="164" fontId="3" fillId="5" borderId="1" xfId="0" applyNumberFormat="1" applyFont="1" applyFill="1" applyBorder="1"/>
    <xf numFmtId="164" fontId="3" fillId="9" borderId="28" xfId="0" applyNumberFormat="1" applyFont="1" applyFill="1" applyBorder="1"/>
    <xf numFmtId="164" fontId="0" fillId="0" borderId="1" xfId="0" applyNumberFormat="1" applyBorder="1"/>
    <xf numFmtId="164" fontId="0" fillId="9" borderId="1" xfId="0" applyNumberFormat="1" applyFill="1" applyBorder="1"/>
    <xf numFmtId="0" fontId="21" fillId="0" borderId="29" xfId="0" applyFont="1" applyBorder="1" applyAlignment="1">
      <alignment horizontal="center"/>
    </xf>
    <xf numFmtId="0" fontId="23" fillId="2" borderId="1" xfId="0" applyFont="1" applyFill="1" applyBorder="1" applyAlignment="1">
      <alignment horizontal="left"/>
    </xf>
    <xf numFmtId="0" fontId="21" fillId="0" borderId="1" xfId="0" applyFont="1" applyBorder="1" applyAlignment="1">
      <alignment horizontal="center"/>
    </xf>
    <xf numFmtId="0" fontId="0" fillId="3" borderId="31" xfId="0" applyFill="1" applyBorder="1"/>
    <xf numFmtId="0" fontId="0" fillId="0" borderId="1" xfId="0" applyBorder="1"/>
    <xf numFmtId="172" fontId="0" fillId="3" borderId="1" xfId="0" applyNumberFormat="1" applyFill="1" applyBorder="1"/>
    <xf numFmtId="170" fontId="6" fillId="0" borderId="0" xfId="2" applyNumberFormat="1" applyFont="1"/>
    <xf numFmtId="164" fontId="6" fillId="0" borderId="0" xfId="2" applyFont="1" applyBorder="1"/>
    <xf numFmtId="164" fontId="3" fillId="0" borderId="2" xfId="2" applyBorder="1"/>
    <xf numFmtId="10" fontId="22" fillId="15" borderId="2" xfId="1" applyNumberFormat="1" applyFont="1" applyFill="1" applyBorder="1" applyAlignment="1">
      <alignment horizontal="left" vertical="center"/>
    </xf>
    <xf numFmtId="10" fontId="22" fillId="11" borderId="2" xfId="1" applyNumberFormat="1" applyFont="1" applyFill="1" applyBorder="1" applyAlignment="1">
      <alignment horizontal="left" vertical="center"/>
    </xf>
    <xf numFmtId="0" fontId="4" fillId="11" borderId="2" xfId="0" applyFont="1" applyFill="1" applyBorder="1"/>
    <xf numFmtId="10" fontId="22" fillId="12" borderId="2" xfId="1" applyNumberFormat="1" applyFont="1" applyFill="1" applyBorder="1" applyAlignment="1">
      <alignment horizontal="left" vertical="center"/>
    </xf>
    <xf numFmtId="10" fontId="22" fillId="13" borderId="2" xfId="1" applyNumberFormat="1" applyFont="1" applyFill="1" applyBorder="1" applyAlignment="1">
      <alignment horizontal="left" vertical="center"/>
    </xf>
    <xf numFmtId="10" fontId="22" fillId="8" borderId="2" xfId="1" applyNumberFormat="1" applyFont="1" applyFill="1" applyBorder="1" applyAlignment="1">
      <alignment horizontal="left" vertical="center"/>
    </xf>
    <xf numFmtId="10" fontId="22" fillId="14" borderId="2" xfId="1" applyNumberFormat="1" applyFont="1" applyFill="1" applyBorder="1" applyAlignment="1">
      <alignment horizontal="left" vertical="center"/>
    </xf>
    <xf numFmtId="10" fontId="22" fillId="10" borderId="2" xfId="1" applyNumberFormat="1" applyFont="1" applyFill="1" applyBorder="1" applyAlignment="1">
      <alignment horizontal="left" vertical="center"/>
    </xf>
    <xf numFmtId="0" fontId="4" fillId="10" borderId="2" xfId="0" applyFont="1" applyFill="1" applyBorder="1" applyAlignment="1">
      <alignment vertical="center" wrapText="1"/>
    </xf>
    <xf numFmtId="10" fontId="22" fillId="16" borderId="2" xfId="1" applyNumberFormat="1" applyFont="1" applyFill="1" applyBorder="1" applyAlignment="1">
      <alignment horizontal="left" vertical="center"/>
    </xf>
    <xf numFmtId="0" fontId="4" fillId="16" borderId="2" xfId="0" applyFont="1" applyFill="1" applyBorder="1" applyAlignment="1">
      <alignment vertical="center"/>
    </xf>
    <xf numFmtId="0" fontId="4" fillId="15" borderId="2" xfId="0" applyFont="1" applyFill="1" applyBorder="1" applyAlignment="1">
      <alignment vertical="center"/>
    </xf>
    <xf numFmtId="10" fontId="22" fillId="17" borderId="2" xfId="1" applyNumberFormat="1" applyFont="1" applyFill="1" applyBorder="1" applyAlignment="1">
      <alignment horizontal="left" vertical="center"/>
    </xf>
    <xf numFmtId="165" fontId="19" fillId="5" borderId="1" xfId="0" applyNumberFormat="1" applyFont="1" applyFill="1" applyBorder="1" applyAlignment="1">
      <alignment horizontal="center"/>
    </xf>
    <xf numFmtId="0" fontId="23" fillId="2" borderId="0" xfId="0" applyFont="1" applyFill="1" applyBorder="1"/>
    <xf numFmtId="0" fontId="2" fillId="0" borderId="0" xfId="0" applyFont="1"/>
    <xf numFmtId="14" fontId="0" fillId="5" borderId="1" xfId="0" applyNumberFormat="1" applyFill="1" applyBorder="1" applyAlignment="1">
      <alignment horizontal="center"/>
    </xf>
    <xf numFmtId="164" fontId="3" fillId="8" borderId="2" xfId="2" applyFill="1" applyBorder="1"/>
    <xf numFmtId="2" fontId="3" fillId="2" borderId="2" xfId="10" applyNumberFormat="1" applyFont="1" applyFill="1" applyBorder="1"/>
    <xf numFmtId="1" fontId="3" fillId="0" borderId="2" xfId="10" applyNumberFormat="1" applyFont="1" applyBorder="1"/>
    <xf numFmtId="1" fontId="3" fillId="3" borderId="3" xfId="0" applyNumberFormat="1" applyFont="1" applyFill="1" applyBorder="1" applyAlignment="1">
      <alignment horizontal="center" vertical="center"/>
    </xf>
    <xf numFmtId="164" fontId="32" fillId="0" borderId="0" xfId="5" applyFont="1"/>
    <xf numFmtId="164" fontId="33" fillId="0" borderId="0" xfId="6" applyFont="1"/>
    <xf numFmtId="0" fontId="2" fillId="0" borderId="0" xfId="0" applyFont="1" applyAlignment="1">
      <alignment horizontal="left"/>
    </xf>
    <xf numFmtId="170" fontId="34" fillId="0" borderId="0" xfId="5" applyNumberFormat="1" applyFont="1"/>
    <xf numFmtId="164" fontId="34" fillId="0" borderId="0" xfId="5" applyFont="1"/>
    <xf numFmtId="0" fontId="34" fillId="0" borderId="0" xfId="0" applyFont="1"/>
    <xf numFmtId="172" fontId="0" fillId="9" borderId="1" xfId="10" applyNumberFormat="1" applyFont="1" applyFill="1" applyBorder="1" applyAlignment="1">
      <alignment horizontal="center"/>
    </xf>
    <xf numFmtId="164" fontId="3" fillId="0" borderId="0" xfId="0" applyNumberFormat="1" applyFont="1"/>
    <xf numFmtId="164" fontId="19" fillId="3" borderId="3" xfId="0" applyNumberFormat="1" applyFont="1" applyFill="1" applyBorder="1" applyAlignment="1">
      <alignment horizontal="center" vertical="center"/>
    </xf>
    <xf numFmtId="1" fontId="0" fillId="0" borderId="0" xfId="0" applyNumberFormat="1"/>
    <xf numFmtId="0" fontId="3" fillId="0" borderId="0" xfId="0" applyFont="1" applyBorder="1"/>
    <xf numFmtId="0" fontId="0" fillId="0" borderId="11" xfId="0" applyBorder="1"/>
    <xf numFmtId="0" fontId="0" fillId="0" borderId="0" xfId="0" applyBorder="1"/>
    <xf numFmtId="0" fontId="36" fillId="0" borderId="0" xfId="0" applyFont="1"/>
    <xf numFmtId="0" fontId="37" fillId="0" borderId="0" xfId="0" applyFont="1"/>
    <xf numFmtId="0" fontId="0" fillId="0" borderId="0" xfId="0" applyAlignment="1">
      <alignment horizontal="center" wrapText="1"/>
    </xf>
    <xf numFmtId="0" fontId="38" fillId="0" borderId="0" xfId="0" applyFont="1"/>
    <xf numFmtId="0" fontId="20" fillId="19" borderId="2" xfId="0" applyFont="1" applyFill="1" applyBorder="1" applyAlignment="1">
      <alignment horizontal="center" vertical="center" wrapText="1"/>
    </xf>
    <xf numFmtId="173" fontId="8" fillId="8" borderId="2" xfId="10" applyNumberFormat="1" applyFont="1" applyFill="1" applyBorder="1" applyAlignment="1">
      <alignment horizontal="center" vertical="center"/>
    </xf>
    <xf numFmtId="0" fontId="39" fillId="0" borderId="0" xfId="0" applyFont="1" applyAlignment="1">
      <alignment horizontal="left"/>
    </xf>
    <xf numFmtId="10" fontId="0" fillId="21" borderId="1" xfId="0" applyNumberFormat="1" applyFill="1" applyBorder="1" applyAlignment="1">
      <alignment horizontal="center"/>
    </xf>
    <xf numFmtId="10" fontId="19" fillId="21" borderId="1" xfId="0" applyNumberFormat="1" applyFont="1" applyFill="1" applyBorder="1" applyAlignment="1">
      <alignment horizontal="center"/>
    </xf>
    <xf numFmtId="10" fontId="0" fillId="0" borderId="0" xfId="1" applyNumberFormat="1" applyFont="1"/>
    <xf numFmtId="172" fontId="0" fillId="0" borderId="28" xfId="10" applyNumberFormat="1" applyFont="1" applyBorder="1" applyAlignment="1"/>
    <xf numFmtId="164" fontId="19" fillId="9" borderId="1" xfId="0" applyNumberFormat="1" applyFont="1" applyFill="1" applyBorder="1" applyAlignment="1"/>
    <xf numFmtId="165" fontId="19" fillId="21" borderId="1" xfId="0" applyNumberFormat="1" applyFont="1" applyFill="1" applyBorder="1" applyAlignment="1">
      <alignment horizontal="center"/>
    </xf>
    <xf numFmtId="0" fontId="4" fillId="8" borderId="2" xfId="0" applyFont="1" applyFill="1" applyBorder="1" applyAlignment="1" applyProtection="1">
      <alignment horizontal="right" indent="1"/>
      <protection locked="0"/>
    </xf>
    <xf numFmtId="0" fontId="4" fillId="8" borderId="2" xfId="0" applyNumberFormat="1" applyFont="1" applyFill="1" applyBorder="1" applyAlignment="1" applyProtection="1">
      <alignment horizontal="right" indent="1"/>
      <protection locked="0"/>
    </xf>
    <xf numFmtId="172" fontId="4" fillId="8" borderId="2" xfId="10" applyNumberFormat="1" applyFont="1" applyFill="1" applyBorder="1" applyAlignment="1" applyProtection="1">
      <alignment horizontal="right" vertical="center" indent="1"/>
      <protection locked="0"/>
    </xf>
    <xf numFmtId="9" fontId="4" fillId="8" borderId="2" xfId="0" applyNumberFormat="1" applyFont="1" applyFill="1" applyBorder="1" applyAlignment="1" applyProtection="1">
      <alignment horizontal="right" indent="1"/>
      <protection locked="0"/>
    </xf>
    <xf numFmtId="165" fontId="19" fillId="22" borderId="1" xfId="0" applyNumberFormat="1" applyFont="1" applyFill="1" applyBorder="1" applyAlignment="1">
      <alignment horizontal="center"/>
    </xf>
    <xf numFmtId="1" fontId="25" fillId="22" borderId="12" xfId="10" applyNumberFormat="1" applyFont="1" applyFill="1" applyBorder="1" applyAlignment="1">
      <alignment horizontal="center"/>
    </xf>
    <xf numFmtId="165" fontId="24" fillId="23" borderId="1" xfId="0" applyNumberFormat="1" applyFont="1" applyFill="1" applyBorder="1" applyAlignment="1">
      <alignment horizontal="center"/>
    </xf>
    <xf numFmtId="173" fontId="8" fillId="5" borderId="2" xfId="10" applyNumberFormat="1" applyFont="1" applyFill="1" applyBorder="1" applyAlignment="1">
      <alignment horizontal="center" vertical="center"/>
    </xf>
    <xf numFmtId="1" fontId="8" fillId="0" borderId="2" xfId="0" applyNumberFormat="1" applyFont="1" applyBorder="1" applyAlignment="1">
      <alignment horizontal="center"/>
    </xf>
    <xf numFmtId="173" fontId="8" fillId="3" borderId="2" xfId="10" applyNumberFormat="1" applyFont="1" applyFill="1" applyBorder="1" applyAlignment="1" applyProtection="1">
      <alignment horizontal="center" vertical="center"/>
    </xf>
    <xf numFmtId="173" fontId="34" fillId="0" borderId="2" xfId="0" applyNumberFormat="1" applyFont="1" applyBorder="1" applyAlignment="1" applyProtection="1">
      <alignment horizontal="center" vertical="center"/>
    </xf>
    <xf numFmtId="0" fontId="0" fillId="5" borderId="0" xfId="0" applyFont="1" applyFill="1" applyBorder="1" applyAlignment="1" applyProtection="1">
      <alignment horizontal="center" vertical="center"/>
    </xf>
    <xf numFmtId="172" fontId="2" fillId="5" borderId="0" xfId="10" applyNumberFormat="1" applyFont="1" applyFill="1" applyBorder="1" applyAlignment="1" applyProtection="1">
      <alignment vertical="center"/>
    </xf>
    <xf numFmtId="10" fontId="1" fillId="5" borderId="0" xfId="1" applyNumberFormat="1" applyFont="1" applyFill="1" applyBorder="1" applyAlignment="1" applyProtection="1">
      <alignment horizontal="center" vertical="center"/>
    </xf>
    <xf numFmtId="0" fontId="21" fillId="5" borderId="0" xfId="1" applyNumberFormat="1" applyFont="1" applyFill="1" applyBorder="1" applyAlignment="1" applyProtection="1">
      <alignment horizontal="center" vertical="center"/>
    </xf>
    <xf numFmtId="173" fontId="34" fillId="0" borderId="2" xfId="0" applyNumberFormat="1" applyFont="1" applyBorder="1" applyAlignment="1" applyProtection="1">
      <alignment horizontal="center" vertical="center"/>
      <protection locked="0"/>
    </xf>
    <xf numFmtId="0" fontId="0" fillId="0" borderId="0" xfId="0" applyFont="1" applyProtection="1">
      <protection locked="0"/>
    </xf>
    <xf numFmtId="0" fontId="25" fillId="19" borderId="35" xfId="0" applyFont="1" applyFill="1" applyBorder="1" applyAlignment="1" applyProtection="1">
      <alignment vertical="center"/>
      <protection locked="0"/>
    </xf>
    <xf numFmtId="0" fontId="25" fillId="19" borderId="47" xfId="0" applyFont="1" applyFill="1" applyBorder="1" applyProtection="1">
      <protection locked="0"/>
    </xf>
    <xf numFmtId="0" fontId="0" fillId="19" borderId="45" xfId="0" applyFont="1" applyFill="1" applyBorder="1" applyProtection="1">
      <protection locked="0"/>
    </xf>
    <xf numFmtId="0" fontId="2" fillId="0" borderId="0" xfId="0" applyFont="1" applyBorder="1" applyProtection="1">
      <protection locked="0"/>
    </xf>
    <xf numFmtId="0" fontId="0" fillId="0" borderId="0" xfId="0" applyFont="1" applyBorder="1" applyProtection="1">
      <protection locked="0"/>
    </xf>
    <xf numFmtId="0" fontId="0" fillId="14" borderId="0" xfId="0" applyFont="1" applyFill="1" applyBorder="1" applyProtection="1">
      <protection locked="0"/>
    </xf>
    <xf numFmtId="0" fontId="0" fillId="19" borderId="15" xfId="0" applyFont="1" applyFill="1" applyBorder="1" applyProtection="1">
      <protection locked="0"/>
    </xf>
    <xf numFmtId="0" fontId="4" fillId="0" borderId="0" xfId="0" applyFont="1" applyBorder="1" applyAlignment="1" applyProtection="1">
      <alignment horizontal="center"/>
      <protection locked="0"/>
    </xf>
    <xf numFmtId="0" fontId="8" fillId="19" borderId="15" xfId="0" applyFont="1" applyFill="1" applyBorder="1" applyProtection="1">
      <protection locked="0"/>
    </xf>
    <xf numFmtId="0" fontId="26" fillId="0" borderId="33" xfId="0" applyFont="1" applyBorder="1" applyProtection="1">
      <protection locked="0"/>
    </xf>
    <xf numFmtId="9" fontId="28" fillId="0" borderId="0" xfId="0" applyNumberFormat="1" applyFont="1" applyBorder="1" applyAlignment="1" applyProtection="1">
      <alignment horizontal="left"/>
      <protection locked="0"/>
    </xf>
    <xf numFmtId="164" fontId="0" fillId="0" borderId="0" xfId="0" applyNumberFormat="1" applyFont="1" applyBorder="1" applyAlignment="1" applyProtection="1">
      <alignment horizontal="center"/>
      <protection locked="0"/>
    </xf>
    <xf numFmtId="0" fontId="0" fillId="0" borderId="33" xfId="0" applyFont="1" applyBorder="1" applyProtection="1">
      <protection locked="0"/>
    </xf>
    <xf numFmtId="0" fontId="26" fillId="19" borderId="45" xfId="0" applyFont="1" applyFill="1" applyBorder="1" applyProtection="1">
      <protection locked="0"/>
    </xf>
    <xf numFmtId="0" fontId="26" fillId="0" borderId="0" xfId="0" applyFont="1" applyBorder="1" applyAlignment="1" applyProtection="1">
      <alignment horizontal="center"/>
      <protection locked="0"/>
    </xf>
    <xf numFmtId="49" fontId="26" fillId="0" borderId="0" xfId="0" applyNumberFormat="1" applyFont="1" applyBorder="1" applyAlignment="1" applyProtection="1">
      <alignment horizontal="center"/>
      <protection locked="0"/>
    </xf>
    <xf numFmtId="168" fontId="4" fillId="0" borderId="0" xfId="0" applyNumberFormat="1" applyFont="1" applyBorder="1" applyAlignment="1" applyProtection="1">
      <alignment horizontal="center"/>
      <protection locked="0"/>
    </xf>
    <xf numFmtId="0" fontId="26" fillId="14" borderId="0" xfId="0" applyFont="1" applyFill="1" applyBorder="1" applyProtection="1">
      <protection locked="0"/>
    </xf>
    <xf numFmtId="0" fontId="0" fillId="8" borderId="0" xfId="0" applyFont="1" applyFill="1" applyBorder="1" applyProtection="1">
      <protection locked="0"/>
    </xf>
    <xf numFmtId="172" fontId="0" fillId="8" borderId="0" xfId="10" applyNumberFormat="1" applyFont="1" applyFill="1" applyBorder="1" applyAlignment="1" applyProtection="1">
      <alignment horizontal="center" vertical="center"/>
      <protection locked="0"/>
    </xf>
    <xf numFmtId="172" fontId="0" fillId="8" borderId="0" xfId="10" applyNumberFormat="1" applyFont="1" applyFill="1" applyBorder="1" applyProtection="1">
      <protection locked="0"/>
    </xf>
    <xf numFmtId="0" fontId="26" fillId="0" borderId="33" xfId="0" applyFont="1" applyBorder="1" applyAlignment="1" applyProtection="1">
      <alignment horizontal="left"/>
      <protection locked="0"/>
    </xf>
    <xf numFmtId="9" fontId="28" fillId="0" borderId="0" xfId="0" applyNumberFormat="1" applyFont="1" applyFill="1" applyBorder="1" applyAlignment="1" applyProtection="1">
      <alignment horizontal="left"/>
      <protection locked="0"/>
    </xf>
    <xf numFmtId="0" fontId="8" fillId="0" borderId="2" xfId="0" applyFont="1" applyBorder="1" applyAlignment="1" applyProtection="1">
      <alignment horizontal="center"/>
      <protection locked="0"/>
    </xf>
    <xf numFmtId="173" fontId="8" fillId="5" borderId="2" xfId="10" applyNumberFormat="1" applyFont="1" applyFill="1" applyBorder="1" applyAlignment="1" applyProtection="1">
      <alignment horizontal="center" vertical="center"/>
      <protection locked="0"/>
    </xf>
    <xf numFmtId="173" fontId="8" fillId="8" borderId="2" xfId="10" applyNumberFormat="1" applyFont="1" applyFill="1" applyBorder="1" applyAlignment="1" applyProtection="1">
      <alignment horizontal="center" vertical="center"/>
      <protection locked="0"/>
    </xf>
    <xf numFmtId="1" fontId="0" fillId="0" borderId="0" xfId="0" applyNumberFormat="1" applyFont="1" applyBorder="1" applyAlignment="1" applyProtection="1">
      <alignment horizontal="left"/>
      <protection locked="0"/>
    </xf>
    <xf numFmtId="9" fontId="0" fillId="0" borderId="0" xfId="0" applyNumberFormat="1" applyFont="1" applyBorder="1" applyAlignment="1" applyProtection="1">
      <alignment horizontal="center"/>
      <protection locked="0"/>
    </xf>
    <xf numFmtId="0" fontId="0" fillId="0" borderId="0" xfId="0" applyFont="1" applyBorder="1" applyAlignment="1" applyProtection="1">
      <alignment horizontal="center"/>
      <protection locked="0"/>
    </xf>
    <xf numFmtId="1" fontId="0" fillId="0" borderId="0" xfId="0" applyNumberFormat="1" applyFont="1" applyBorder="1" applyAlignment="1" applyProtection="1">
      <alignment horizontal="center" vertical="center"/>
      <protection locked="0"/>
    </xf>
    <xf numFmtId="0" fontId="34" fillId="0" borderId="2" xfId="0" applyFont="1" applyBorder="1" applyAlignment="1" applyProtection="1">
      <alignment horizontal="center"/>
      <protection locked="0"/>
    </xf>
    <xf numFmtId="172" fontId="0" fillId="0" borderId="0" xfId="10" applyNumberFormat="1" applyFont="1" applyBorder="1" applyAlignment="1" applyProtection="1">
      <alignment horizontal="left"/>
      <protection locked="0"/>
    </xf>
    <xf numFmtId="0" fontId="0" fillId="0" borderId="0" xfId="0" applyBorder="1" applyProtection="1">
      <protection locked="0"/>
    </xf>
    <xf numFmtId="0" fontId="0" fillId="0" borderId="0" xfId="0" applyFont="1" applyBorder="1" applyAlignment="1" applyProtection="1">
      <alignment horizontal="left"/>
      <protection locked="0"/>
    </xf>
    <xf numFmtId="0" fontId="0" fillId="19" borderId="0" xfId="0" applyFont="1" applyFill="1" applyBorder="1" applyProtection="1">
      <protection locked="0"/>
    </xf>
    <xf numFmtId="0" fontId="0" fillId="19" borderId="48" xfId="0" applyFont="1" applyFill="1" applyBorder="1" applyProtection="1">
      <protection locked="0"/>
    </xf>
    <xf numFmtId="0" fontId="0" fillId="19" borderId="49" xfId="0" applyFont="1" applyFill="1" applyBorder="1" applyProtection="1">
      <protection locked="0"/>
    </xf>
    <xf numFmtId="0" fontId="8" fillId="19" borderId="49" xfId="0" applyFont="1" applyFill="1" applyBorder="1" applyProtection="1">
      <protection locked="0"/>
    </xf>
    <xf numFmtId="0" fontId="8" fillId="19" borderId="50" xfId="0" applyFont="1" applyFill="1" applyBorder="1" applyProtection="1">
      <protection locked="0"/>
    </xf>
    <xf numFmtId="0" fontId="0" fillId="0" borderId="45" xfId="0" applyFont="1" applyFill="1" applyBorder="1" applyProtection="1">
      <protection locked="0"/>
    </xf>
    <xf numFmtId="0" fontId="8" fillId="19" borderId="0" xfId="0" applyFont="1" applyFill="1" applyBorder="1" applyProtection="1">
      <protection locked="0"/>
    </xf>
    <xf numFmtId="0" fontId="1" fillId="19" borderId="0" xfId="0" applyFont="1" applyFill="1" applyBorder="1" applyProtection="1">
      <protection locked="0"/>
    </xf>
    <xf numFmtId="0" fontId="0" fillId="14" borderId="0" xfId="0" applyFont="1" applyFill="1" applyBorder="1" applyProtection="1"/>
    <xf numFmtId="0" fontId="0" fillId="14" borderId="0" xfId="0" applyFont="1" applyFill="1" applyBorder="1" applyAlignment="1" applyProtection="1">
      <alignment vertical="center"/>
    </xf>
    <xf numFmtId="10" fontId="1" fillId="14" borderId="0" xfId="1" applyNumberFormat="1" applyFont="1" applyFill="1" applyBorder="1" applyAlignment="1" applyProtection="1">
      <alignment horizontal="center" vertical="center"/>
    </xf>
    <xf numFmtId="0" fontId="0" fillId="14" borderId="0" xfId="0" applyFont="1" applyFill="1" applyBorder="1" applyAlignment="1" applyProtection="1">
      <alignment horizontal="center" vertical="center"/>
    </xf>
    <xf numFmtId="9" fontId="35" fillId="14" borderId="0" xfId="0" applyNumberFormat="1" applyFont="1" applyFill="1" applyBorder="1" applyAlignment="1" applyProtection="1">
      <alignment horizontal="left" vertical="center"/>
    </xf>
    <xf numFmtId="0" fontId="4" fillId="20" borderId="2" xfId="0" applyFont="1" applyFill="1" applyBorder="1" applyAlignment="1" applyProtection="1">
      <alignment horizontal="right" indent="1"/>
    </xf>
    <xf numFmtId="9" fontId="4" fillId="20" borderId="2" xfId="1" applyNumberFormat="1" applyFont="1" applyFill="1" applyBorder="1" applyAlignment="1" applyProtection="1">
      <alignment horizontal="right" indent="1"/>
      <protection locked="0"/>
    </xf>
    <xf numFmtId="164" fontId="3" fillId="5" borderId="0" xfId="2" applyFill="1"/>
    <xf numFmtId="171" fontId="13" fillId="5" borderId="0" xfId="7" applyFill="1" applyBorder="1"/>
    <xf numFmtId="164" fontId="9" fillId="5" borderId="0" xfId="5" applyFill="1"/>
    <xf numFmtId="164" fontId="3" fillId="18" borderId="0" xfId="2" applyFill="1"/>
    <xf numFmtId="171" fontId="17" fillId="18" borderId="0" xfId="7" applyFont="1" applyFill="1" applyBorder="1"/>
    <xf numFmtId="164" fontId="9" fillId="18" borderId="0" xfId="5" applyFill="1"/>
    <xf numFmtId="164" fontId="6" fillId="18" borderId="0" xfId="2" applyFont="1" applyFill="1"/>
    <xf numFmtId="164" fontId="29" fillId="19" borderId="0" xfId="2" applyFont="1" applyFill="1"/>
    <xf numFmtId="164" fontId="40" fillId="19" borderId="0" xfId="2" applyFont="1" applyFill="1"/>
    <xf numFmtId="164" fontId="24" fillId="19" borderId="0" xfId="2" applyFont="1" applyFill="1"/>
    <xf numFmtId="171" fontId="41" fillId="19" borderId="0" xfId="7" applyFont="1" applyFill="1" applyBorder="1"/>
    <xf numFmtId="164" fontId="24" fillId="19" borderId="2" xfId="8" applyFont="1" applyFill="1" applyBorder="1" applyAlignment="1" applyProtection="1">
      <alignment horizontal="center"/>
    </xf>
    <xf numFmtId="164" fontId="24" fillId="19" borderId="2" xfId="2" applyFont="1" applyFill="1" applyBorder="1" applyAlignment="1">
      <alignment horizontal="center" vertical="center"/>
    </xf>
    <xf numFmtId="165" fontId="24" fillId="19" borderId="2" xfId="2" applyNumberFormat="1" applyFont="1" applyFill="1" applyBorder="1" applyAlignment="1">
      <alignment horizontal="center" vertical="center"/>
    </xf>
    <xf numFmtId="167" fontId="24" fillId="19" borderId="2" xfId="2" applyNumberFormat="1" applyFont="1" applyFill="1" applyBorder="1" applyAlignment="1">
      <alignment horizontal="center"/>
    </xf>
    <xf numFmtId="9" fontId="24" fillId="19" borderId="2" xfId="2" applyNumberFormat="1" applyFont="1" applyFill="1" applyBorder="1" applyAlignment="1">
      <alignment horizontal="center"/>
    </xf>
    <xf numFmtId="0" fontId="42" fillId="19" borderId="2" xfId="0" applyFont="1" applyFill="1" applyBorder="1" applyAlignment="1" applyProtection="1">
      <alignment horizontal="center"/>
      <protection locked="0"/>
    </xf>
    <xf numFmtId="164" fontId="24" fillId="19" borderId="2" xfId="2" applyFont="1" applyFill="1" applyBorder="1"/>
    <xf numFmtId="169" fontId="24" fillId="19" borderId="2" xfId="2" applyNumberFormat="1" applyFont="1" applyFill="1" applyBorder="1" applyAlignment="1">
      <alignment horizontal="center" vertical="center"/>
    </xf>
    <xf numFmtId="9" fontId="24" fillId="19" borderId="2" xfId="1" applyNumberFormat="1" applyFont="1" applyFill="1" applyBorder="1" applyAlignment="1">
      <alignment horizontal="center"/>
    </xf>
    <xf numFmtId="0" fontId="2" fillId="14" borderId="0" xfId="0" applyFont="1" applyFill="1" applyBorder="1" applyAlignment="1" applyProtection="1">
      <alignment vertical="center"/>
    </xf>
    <xf numFmtId="164" fontId="43" fillId="0" borderId="0" xfId="2" applyFont="1"/>
    <xf numFmtId="0" fontId="30" fillId="18" borderId="43" xfId="0" applyFont="1" applyFill="1" applyBorder="1" applyAlignment="1" applyProtection="1">
      <alignment vertical="center"/>
      <protection locked="0"/>
    </xf>
    <xf numFmtId="0" fontId="30" fillId="18" borderId="44" xfId="0" applyFont="1" applyFill="1" applyBorder="1" applyAlignment="1" applyProtection="1">
      <alignment vertical="center"/>
      <protection locked="0"/>
    </xf>
    <xf numFmtId="0" fontId="30" fillId="18" borderId="51" xfId="0" applyFont="1" applyFill="1" applyBorder="1" applyAlignment="1" applyProtection="1">
      <alignment vertical="center"/>
      <protection locked="0"/>
    </xf>
    <xf numFmtId="0" fontId="30" fillId="18" borderId="53" xfId="0" applyFont="1" applyFill="1" applyBorder="1" applyAlignment="1" applyProtection="1">
      <alignment vertical="center"/>
      <protection locked="0"/>
    </xf>
    <xf numFmtId="10" fontId="21" fillId="8" borderId="3" xfId="1" applyNumberFormat="1" applyFont="1" applyFill="1" applyBorder="1" applyAlignment="1">
      <alignment horizontal="center" vertical="center"/>
    </xf>
    <xf numFmtId="166" fontId="21" fillId="8" borderId="3" xfId="1" applyNumberFormat="1" applyFont="1" applyFill="1" applyBorder="1"/>
    <xf numFmtId="166" fontId="21" fillId="8" borderId="20" xfId="1" applyNumberFormat="1" applyFont="1" applyFill="1" applyBorder="1"/>
    <xf numFmtId="10" fontId="22" fillId="8" borderId="3" xfId="1" applyNumberFormat="1" applyFont="1" applyFill="1" applyBorder="1" applyAlignment="1">
      <alignment horizontal="center" vertical="center"/>
    </xf>
    <xf numFmtId="166" fontId="22" fillId="8" borderId="3" xfId="1" applyNumberFormat="1" applyFont="1" applyFill="1" applyBorder="1"/>
    <xf numFmtId="166" fontId="22" fillId="8" borderId="20" xfId="1" applyNumberFormat="1" applyFont="1" applyFill="1" applyBorder="1"/>
    <xf numFmtId="10" fontId="21" fillId="8" borderId="14" xfId="1" applyNumberFormat="1" applyFont="1" applyFill="1" applyBorder="1" applyAlignment="1">
      <alignment horizontal="center" vertical="center"/>
    </xf>
    <xf numFmtId="166" fontId="21" fillId="8" borderId="14" xfId="1" applyNumberFormat="1" applyFont="1" applyFill="1" applyBorder="1"/>
    <xf numFmtId="166" fontId="21" fillId="8" borderId="25" xfId="1" applyNumberFormat="1" applyFont="1" applyFill="1" applyBorder="1"/>
    <xf numFmtId="0" fontId="21" fillId="8" borderId="17" xfId="0" applyFont="1" applyFill="1" applyBorder="1" applyAlignment="1">
      <alignment horizontal="center" vertical="center"/>
    </xf>
    <xf numFmtId="166" fontId="21" fillId="8" borderId="17" xfId="1" applyNumberFormat="1" applyFont="1" applyFill="1" applyBorder="1"/>
    <xf numFmtId="166" fontId="21" fillId="8" borderId="18" xfId="1" applyNumberFormat="1" applyFont="1" applyFill="1" applyBorder="1"/>
    <xf numFmtId="0" fontId="21" fillId="8" borderId="3" xfId="0" applyFont="1" applyFill="1" applyBorder="1" applyAlignment="1">
      <alignment horizontal="center" vertical="center"/>
    </xf>
    <xf numFmtId="0" fontId="21" fillId="8" borderId="14" xfId="0" applyFont="1" applyFill="1" applyBorder="1" applyAlignment="1">
      <alignment horizontal="center" vertical="center"/>
    </xf>
    <xf numFmtId="0" fontId="21" fillId="8" borderId="22" xfId="0" applyFont="1" applyFill="1" applyBorder="1" applyAlignment="1">
      <alignment horizontal="center" vertical="center"/>
    </xf>
    <xf numFmtId="166" fontId="21" fillId="8" borderId="22" xfId="1" applyNumberFormat="1" applyFont="1" applyFill="1" applyBorder="1"/>
    <xf numFmtId="166" fontId="21" fillId="8" borderId="23" xfId="1" applyNumberFormat="1" applyFont="1" applyFill="1" applyBorder="1"/>
    <xf numFmtId="0" fontId="27" fillId="25" borderId="35" xfId="0" applyFont="1" applyFill="1" applyBorder="1" applyAlignment="1" applyProtection="1">
      <alignment horizontal="center" vertical="center"/>
      <protection locked="0"/>
    </xf>
    <xf numFmtId="0" fontId="20" fillId="25" borderId="33" xfId="0" applyFont="1" applyFill="1" applyBorder="1" applyAlignment="1" applyProtection="1">
      <alignment horizontal="center" vertical="center" wrapText="1"/>
      <protection locked="0"/>
    </xf>
    <xf numFmtId="0" fontId="20" fillId="25" borderId="2" xfId="0" applyFont="1" applyFill="1" applyBorder="1" applyAlignment="1" applyProtection="1">
      <alignment horizontal="center" vertical="center"/>
      <protection locked="0"/>
    </xf>
    <xf numFmtId="0" fontId="20" fillId="25" borderId="2" xfId="0" applyFont="1" applyFill="1" applyBorder="1" applyAlignment="1" applyProtection="1">
      <alignment horizontal="center" vertical="center" wrapText="1"/>
      <protection locked="0"/>
    </xf>
    <xf numFmtId="0" fontId="25" fillId="25" borderId="0" xfId="0" applyFont="1" applyFill="1" applyBorder="1" applyAlignment="1" applyProtection="1">
      <alignment vertical="center"/>
    </xf>
    <xf numFmtId="0" fontId="20" fillId="25" borderId="2" xfId="0" applyFont="1" applyFill="1" applyBorder="1" applyAlignment="1" applyProtection="1">
      <alignment horizontal="center" vertical="center"/>
      <protection locked="0"/>
    </xf>
    <xf numFmtId="0" fontId="0" fillId="3" borderId="36" xfId="0" applyFont="1" applyFill="1" applyBorder="1" applyAlignment="1" applyProtection="1">
      <alignment horizontal="left"/>
      <protection locked="0"/>
    </xf>
    <xf numFmtId="0" fontId="0" fillId="3" borderId="33" xfId="0" applyFont="1" applyFill="1" applyBorder="1" applyAlignment="1" applyProtection="1">
      <alignment horizontal="left"/>
      <protection locked="0"/>
    </xf>
    <xf numFmtId="0" fontId="0" fillId="20" borderId="37" xfId="0" applyFont="1" applyFill="1" applyBorder="1" applyAlignment="1" applyProtection="1">
      <alignment horizontal="left" vertical="top" wrapText="1"/>
      <protection locked="0"/>
    </xf>
    <xf numFmtId="0" fontId="0" fillId="20" borderId="38" xfId="0" applyFont="1" applyFill="1" applyBorder="1" applyAlignment="1" applyProtection="1">
      <alignment horizontal="left" vertical="top" wrapText="1"/>
      <protection locked="0"/>
    </xf>
    <xf numFmtId="0" fontId="0" fillId="20" borderId="39" xfId="0" applyFont="1" applyFill="1" applyBorder="1" applyAlignment="1" applyProtection="1">
      <alignment horizontal="left" vertical="top" wrapText="1"/>
      <protection locked="0"/>
    </xf>
    <xf numFmtId="0" fontId="0" fillId="20" borderId="40" xfId="0" applyFont="1" applyFill="1" applyBorder="1" applyAlignment="1" applyProtection="1">
      <alignment horizontal="left" vertical="top" wrapText="1"/>
      <protection locked="0"/>
    </xf>
    <xf numFmtId="0" fontId="0" fillId="20" borderId="0" xfId="0" applyFont="1" applyFill="1" applyBorder="1" applyAlignment="1" applyProtection="1">
      <alignment horizontal="left" vertical="top" wrapText="1"/>
      <protection locked="0"/>
    </xf>
    <xf numFmtId="0" fontId="0" fillId="20" borderId="34" xfId="0" applyFont="1" applyFill="1" applyBorder="1" applyAlignment="1" applyProtection="1">
      <alignment horizontal="left" vertical="top" wrapText="1"/>
      <protection locked="0"/>
    </xf>
    <xf numFmtId="0" fontId="0" fillId="20" borderId="41" xfId="0" applyFont="1" applyFill="1" applyBorder="1" applyAlignment="1" applyProtection="1">
      <alignment horizontal="left" vertical="top" wrapText="1"/>
      <protection locked="0"/>
    </xf>
    <xf numFmtId="0" fontId="0" fillId="20" borderId="11" xfId="0" applyFont="1" applyFill="1" applyBorder="1" applyAlignment="1" applyProtection="1">
      <alignment horizontal="left" vertical="top" wrapText="1"/>
      <protection locked="0"/>
    </xf>
    <xf numFmtId="0" fontId="0" fillId="20" borderId="42" xfId="0" applyFont="1" applyFill="1" applyBorder="1" applyAlignment="1" applyProtection="1">
      <alignment horizontal="left" vertical="top" wrapText="1"/>
      <protection locked="0"/>
    </xf>
    <xf numFmtId="0" fontId="0" fillId="0" borderId="33" xfId="0" applyFont="1" applyBorder="1" applyAlignment="1" applyProtection="1">
      <alignment horizontal="center" vertical="center" textRotation="90" wrapText="1"/>
      <protection locked="0"/>
    </xf>
    <xf numFmtId="0" fontId="25" fillId="25" borderId="0" xfId="0" applyFont="1" applyFill="1" applyBorder="1" applyAlignment="1" applyProtection="1">
      <alignment horizontal="center" vertical="center"/>
    </xf>
    <xf numFmtId="0" fontId="29" fillId="25" borderId="0" xfId="0" applyFont="1" applyFill="1" applyBorder="1" applyAlignment="1" applyProtection="1">
      <alignment horizontal="center" vertical="center"/>
    </xf>
    <xf numFmtId="0" fontId="0" fillId="19" borderId="0" xfId="0" applyFont="1" applyFill="1" applyBorder="1" applyAlignment="1" applyProtection="1">
      <alignment horizontal="center"/>
      <protection locked="0"/>
    </xf>
    <xf numFmtId="0" fontId="45" fillId="3" borderId="55" xfId="0" applyFont="1" applyFill="1" applyBorder="1" applyAlignment="1" applyProtection="1">
      <alignment horizontal="center" vertical="center"/>
      <protection locked="0"/>
    </xf>
    <xf numFmtId="0" fontId="45" fillId="3" borderId="56" xfId="0" applyFont="1" applyFill="1" applyBorder="1" applyAlignment="1" applyProtection="1">
      <alignment horizontal="center" vertical="center"/>
      <protection locked="0"/>
    </xf>
    <xf numFmtId="0" fontId="45" fillId="3" borderId="57" xfId="0" applyFont="1" applyFill="1" applyBorder="1" applyAlignment="1" applyProtection="1">
      <alignment horizontal="center" vertical="center"/>
      <protection locked="0"/>
    </xf>
    <xf numFmtId="0" fontId="44" fillId="24" borderId="52" xfId="0" applyFont="1" applyFill="1" applyBorder="1" applyAlignment="1" applyProtection="1">
      <alignment horizontal="left" vertical="top" wrapText="1"/>
      <protection locked="0"/>
    </xf>
    <xf numFmtId="0" fontId="44" fillId="24" borderId="52" xfId="0" applyFont="1" applyFill="1" applyBorder="1" applyAlignment="1" applyProtection="1">
      <alignment horizontal="left" vertical="top"/>
      <protection locked="0"/>
    </xf>
    <xf numFmtId="0" fontId="20" fillId="25" borderId="36" xfId="0" applyFont="1" applyFill="1" applyBorder="1" applyAlignment="1" applyProtection="1">
      <alignment horizontal="center" vertical="center"/>
      <protection locked="0"/>
    </xf>
    <xf numFmtId="0" fontId="20" fillId="25" borderId="33" xfId="0" applyFont="1" applyFill="1" applyBorder="1" applyAlignment="1" applyProtection="1">
      <alignment horizontal="center" vertical="center"/>
      <protection locked="0"/>
    </xf>
    <xf numFmtId="0" fontId="31" fillId="25" borderId="46" xfId="0" applyFont="1" applyFill="1" applyBorder="1" applyAlignment="1" applyProtection="1">
      <alignment horizontal="center" vertical="center"/>
      <protection locked="0"/>
    </xf>
    <xf numFmtId="0" fontId="31" fillId="25" borderId="35" xfId="0" applyFont="1" applyFill="1" applyBorder="1" applyAlignment="1" applyProtection="1">
      <alignment horizontal="center" vertical="center"/>
      <protection locked="0"/>
    </xf>
    <xf numFmtId="0" fontId="8" fillId="0" borderId="3" xfId="0" applyFont="1" applyBorder="1" applyAlignment="1">
      <alignment horizontal="left" vertic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2" borderId="5" xfId="0" applyFont="1" applyFill="1" applyBorder="1" applyAlignment="1">
      <alignment horizontal="center"/>
    </xf>
    <xf numFmtId="0" fontId="4" fillId="2" borderId="3" xfId="0" applyFont="1" applyFill="1" applyBorder="1" applyAlignment="1">
      <alignment horizontal="center"/>
    </xf>
    <xf numFmtId="0" fontId="4" fillId="2" borderId="3" xfId="0" applyFont="1" applyFill="1" applyBorder="1" applyAlignment="1">
      <alignment horizontal="center" wrapText="1"/>
    </xf>
    <xf numFmtId="0" fontId="12" fillId="2" borderId="6" xfId="0" applyFont="1" applyFill="1" applyBorder="1" applyAlignment="1">
      <alignment horizontal="center"/>
    </xf>
    <xf numFmtId="0" fontId="12" fillId="2" borderId="7" xfId="0" applyFont="1" applyFill="1" applyBorder="1" applyAlignment="1">
      <alignment horizontal="center"/>
    </xf>
    <xf numFmtId="0" fontId="12" fillId="2" borderId="5" xfId="0" applyFont="1" applyFill="1" applyBorder="1" applyAlignment="1">
      <alignment horizontal="center"/>
    </xf>
    <xf numFmtId="0" fontId="8" fillId="0" borderId="4" xfId="0" applyFont="1" applyBorder="1" applyAlignment="1">
      <alignment horizontal="left" vertical="center"/>
    </xf>
    <xf numFmtId="0" fontId="8" fillId="0" borderId="3" xfId="0" applyFont="1" applyBorder="1" applyAlignment="1">
      <alignment horizontal="left"/>
    </xf>
    <xf numFmtId="0" fontId="8" fillId="0" borderId="0" xfId="0" applyFont="1" applyAlignment="1">
      <alignment horizontal="left" vertical="top" wrapText="1"/>
    </xf>
    <xf numFmtId="0" fontId="8" fillId="0" borderId="3" xfId="0" applyFont="1" applyBorder="1" applyAlignment="1">
      <alignment horizontal="center" vertical="center"/>
    </xf>
    <xf numFmtId="0" fontId="2" fillId="2" borderId="0" xfId="0" applyFont="1" applyFill="1" applyAlignment="1">
      <alignment horizontal="left"/>
    </xf>
    <xf numFmtId="0" fontId="0" fillId="2" borderId="13" xfId="0" applyFill="1" applyBorder="1" applyAlignment="1">
      <alignment horizontal="center"/>
    </xf>
    <xf numFmtId="0" fontId="0" fillId="2" borderId="10" xfId="0" applyFill="1" applyBorder="1" applyAlignment="1">
      <alignment horizontal="center"/>
    </xf>
    <xf numFmtId="0" fontId="20" fillId="19" borderId="36" xfId="0" applyFont="1" applyFill="1" applyBorder="1" applyAlignment="1">
      <alignment horizontal="center" vertical="center"/>
    </xf>
    <xf numFmtId="0" fontId="20" fillId="19" borderId="54" xfId="0" applyFont="1" applyFill="1" applyBorder="1" applyAlignment="1">
      <alignment horizontal="center" vertical="center"/>
    </xf>
    <xf numFmtId="0" fontId="20" fillId="19" borderId="33" xfId="0" applyFont="1" applyFill="1" applyBorder="1" applyAlignment="1">
      <alignment horizontal="center" vertical="center"/>
    </xf>
    <xf numFmtId="0" fontId="3" fillId="2" borderId="13" xfId="0" applyFont="1" applyFill="1" applyBorder="1" applyAlignment="1">
      <alignment horizontal="center"/>
    </xf>
    <xf numFmtId="0" fontId="3" fillId="2" borderId="10" xfId="0" applyFont="1" applyFill="1" applyBorder="1" applyAlignment="1">
      <alignment horizontal="center"/>
    </xf>
    <xf numFmtId="0" fontId="0" fillId="2" borderId="3" xfId="0" applyFill="1" applyBorder="1" applyAlignment="1">
      <alignment horizontal="center"/>
    </xf>
    <xf numFmtId="0" fontId="38" fillId="0" borderId="32" xfId="0" applyFont="1" applyBorder="1" applyAlignment="1">
      <alignment horizontal="center" wrapText="1"/>
    </xf>
    <xf numFmtId="0" fontId="0" fillId="2" borderId="26" xfId="0" applyFill="1" applyBorder="1" applyAlignment="1">
      <alignment horizontal="center"/>
    </xf>
    <xf numFmtId="0" fontId="0" fillId="2" borderId="27" xfId="0" applyFill="1" applyBorder="1" applyAlignment="1">
      <alignment horizontal="center"/>
    </xf>
    <xf numFmtId="0" fontId="0" fillId="2" borderId="1" xfId="0" applyFill="1" applyBorder="1" applyAlignment="1">
      <alignment horizontal="center"/>
    </xf>
    <xf numFmtId="0" fontId="0" fillId="3" borderId="1" xfId="0" applyFont="1" applyFill="1" applyBorder="1" applyAlignment="1">
      <alignment horizontal="center"/>
    </xf>
    <xf numFmtId="0" fontId="23" fillId="2" borderId="0" xfId="0" applyFont="1" applyFill="1" applyBorder="1" applyAlignment="1">
      <alignment horizontal="left"/>
    </xf>
    <xf numFmtId="0" fontId="23" fillId="2" borderId="15" xfId="0" applyFont="1" applyFill="1" applyBorder="1" applyAlignment="1">
      <alignment horizontal="left"/>
    </xf>
    <xf numFmtId="0" fontId="4" fillId="24" borderId="0" xfId="0" applyFont="1" applyFill="1" applyAlignment="1">
      <alignment horizontal="left" vertical="top" wrapText="1"/>
    </xf>
    <xf numFmtId="0" fontId="4" fillId="12" borderId="2" xfId="0" applyFont="1" applyFill="1" applyBorder="1" applyAlignment="1">
      <alignment vertical="center"/>
    </xf>
    <xf numFmtId="0" fontId="4" fillId="13" borderId="2" xfId="0" applyFont="1" applyFill="1" applyBorder="1" applyAlignment="1">
      <alignment vertical="center"/>
    </xf>
    <xf numFmtId="0" fontId="4" fillId="8" borderId="2" xfId="0" applyFont="1" applyFill="1" applyBorder="1" applyAlignment="1">
      <alignment vertical="center"/>
    </xf>
    <xf numFmtId="0" fontId="4" fillId="14" borderId="2" xfId="0" applyFont="1" applyFill="1" applyBorder="1" applyAlignment="1">
      <alignment vertical="center"/>
    </xf>
    <xf numFmtId="0" fontId="4" fillId="17" borderId="2" xfId="0" applyFont="1" applyFill="1" applyBorder="1" applyAlignment="1">
      <alignment vertical="center"/>
    </xf>
  </cellXfs>
  <cellStyles count="11">
    <cellStyle name="Comma" xfId="10" builtinId="3"/>
    <cellStyle name="Comma 2" xfId="4" xr:uid="{F1C99886-7C8B-4163-9719-C529E5343125}"/>
    <cellStyle name="EYDate" xfId="3" xr:uid="{C920702D-8079-4848-9A37-89D0F32365B7}"/>
    <cellStyle name="EYHeader1" xfId="7" xr:uid="{4A934428-60F0-433C-A813-4C210C3953B4}"/>
    <cellStyle name="EYHeader2" xfId="5" xr:uid="{42D87B4C-2D5B-4A92-B8BF-5B2B2240B5D8}"/>
    <cellStyle name="EYHeader3" xfId="6" xr:uid="{60D9FA15-980D-4DAD-B339-51F28EA37F15}"/>
    <cellStyle name="EYInputValue" xfId="8" xr:uid="{956ED41A-8BDA-4110-847C-186C08946252}"/>
    <cellStyle name="Hyperlink 2" xfId="9" xr:uid="{4A9C8E70-E3EB-45CF-A46E-FDFDAF208C8F}"/>
    <cellStyle name="Normal" xfId="0" builtinId="0"/>
    <cellStyle name="Normal 2" xfId="2" xr:uid="{ACB6499D-82A2-48A3-A163-402F0E0F6BA4}"/>
    <cellStyle name="Percent" xfId="1" builtinId="5"/>
  </cellStyles>
  <dxfs count="51">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s>
  <tableStyles count="0" defaultTableStyle="TableStyleMedium2" defaultPivotStyle="PivotStyleLight16"/>
  <colors>
    <mruColors>
      <color rgb="FF3864B2"/>
      <color rgb="FF89C064"/>
      <color rgb="FF78B74D"/>
      <color rgb="FF649B3F"/>
      <color rgb="FFB2DE82"/>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r>
              <a:rPr lang="en-IN" sz="900" b="0" i="0" u="none" strike="noStrike" kern="1200" baseline="0">
                <a:solidFill>
                  <a:srgbClr val="44546A"/>
                </a:solidFill>
                <a:latin typeface="+mn-lt"/>
                <a:ea typeface="+mn-ea"/>
                <a:cs typeface="+mn-cs"/>
              </a:rPr>
              <a:t>Chart 5 : Base, Upturn and Downturn PDs for Rating Grade at Reporting </a:t>
            </a:r>
          </a:p>
        </c:rich>
      </c:tx>
      <c:layout>
        <c:manualLayout>
          <c:xMode val="edge"/>
          <c:yMode val="edge"/>
          <c:x val="0.12904696880335323"/>
          <c:y val="3.108167770419426E-2"/>
        </c:manualLayout>
      </c:layout>
      <c:overlay val="0"/>
      <c:spPr>
        <a:noFill/>
        <a:ln>
          <a:noFill/>
        </a:ln>
        <a:effectLst/>
      </c:spPr>
      <c:txPr>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endParaRPr lang="en-US"/>
        </a:p>
      </c:txPr>
    </c:title>
    <c:autoTitleDeleted val="0"/>
    <c:plotArea>
      <c:layout/>
      <c:lineChart>
        <c:grouping val="standard"/>
        <c:varyColors val="0"/>
        <c:ser>
          <c:idx val="0"/>
          <c:order val="0"/>
          <c:tx>
            <c:strRef>
              <c:f>'Staging Calculator'!$E$74:$F$74</c:f>
              <c:strCache>
                <c:ptCount val="1"/>
                <c:pt idx="0">
                  <c:v>B2_Upturn</c:v>
                </c:pt>
              </c:strCache>
            </c:strRef>
          </c:tx>
          <c:spPr>
            <a:ln w="15875" cap="rnd">
              <a:solidFill>
                <a:srgbClr val="649B3F"/>
              </a:solidFill>
              <a:prstDash val="sysDash"/>
              <a:round/>
            </a:ln>
            <a:effectLst/>
          </c:spPr>
          <c:marker>
            <c:symbol val="none"/>
          </c:marker>
          <c:val>
            <c:numRef>
              <c:f>'Staging Calculator'!$C$76:$C$95</c:f>
              <c:numCache>
                <c:formatCode>0.000%</c:formatCode>
                <c:ptCount val="20"/>
                <c:pt idx="0">
                  <c:v>1.8988664997101751E-2</c:v>
                </c:pt>
                <c:pt idx="1">
                  <c:v>3.5294153219376373E-2</c:v>
                </c:pt>
                <c:pt idx="2">
                  <c:v>3.6534884226417291E-2</c:v>
                </c:pt>
                <c:pt idx="3">
                  <c:v>3.2775990393277749E-2</c:v>
                </c:pt>
                <c:pt idx="4">
                  <c:v>2.5809477720108026E-2</c:v>
                </c:pt>
                <c:pt idx="5">
                  <c:v>2.2425626533195603E-2</c:v>
                </c:pt>
                <c:pt idx="6">
                  <c:v>1.720786031190194E-2</c:v>
                </c:pt>
                <c:pt idx="7">
                  <c:v>1.1859963171578029E-2</c:v>
                </c:pt>
                <c:pt idx="8">
                  <c:v>1.0579457619902781E-2</c:v>
                </c:pt>
                <c:pt idx="9">
                  <c:v>9.7010195248906899E-3</c:v>
                </c:pt>
                <c:pt idx="10">
                  <c:v>6.8608771037876031E-3</c:v>
                </c:pt>
                <c:pt idx="11">
                  <c:v>8.4956144285105711E-3</c:v>
                </c:pt>
                <c:pt idx="12">
                  <c:v>3.4643600777934085E-3</c:v>
                </c:pt>
                <c:pt idx="13">
                  <c:v>2.3081957657523893E-3</c:v>
                </c:pt>
                <c:pt idx="14">
                  <c:v>4.8198117752031016E-3</c:v>
                </c:pt>
                <c:pt idx="15">
                  <c:v>6.7025602137085454E-3</c:v>
                </c:pt>
                <c:pt idx="16">
                  <c:v>5.1491426748529173E-3</c:v>
                </c:pt>
                <c:pt idx="17">
                  <c:v>4.1131890411999755E-3</c:v>
                </c:pt>
                <c:pt idx="18">
                  <c:v>5.3371379407665502E-4</c:v>
                </c:pt>
                <c:pt idx="19">
                  <c:v>5.4213612932072757E-3</c:v>
                </c:pt>
              </c:numCache>
            </c:numRef>
          </c:val>
          <c:smooth val="1"/>
          <c:extLst>
            <c:ext xmlns:c16="http://schemas.microsoft.com/office/drawing/2014/chart" uri="{C3380CC4-5D6E-409C-BE32-E72D297353CC}">
              <c16:uniqueId val="{00000000-8B37-4EA1-B165-260560F45485}"/>
            </c:ext>
          </c:extLst>
        </c:ser>
        <c:ser>
          <c:idx val="1"/>
          <c:order val="1"/>
          <c:tx>
            <c:strRef>
              <c:f>'Staging Calculator'!$K$74:$L$74</c:f>
              <c:strCache>
                <c:ptCount val="1"/>
                <c:pt idx="0">
                  <c:v>B2_Base</c:v>
                </c:pt>
              </c:strCache>
            </c:strRef>
          </c:tx>
          <c:spPr>
            <a:ln w="15875" cap="rnd">
              <a:solidFill>
                <a:srgbClr val="FFC000"/>
              </a:solidFill>
              <a:round/>
            </a:ln>
            <a:effectLst/>
          </c:spPr>
          <c:marker>
            <c:symbol val="none"/>
          </c:marker>
          <c:val>
            <c:numRef>
              <c:f>'Staging Calculator'!$I$76:$I$95</c:f>
              <c:numCache>
                <c:formatCode>0.000%</c:formatCode>
                <c:ptCount val="20"/>
                <c:pt idx="0">
                  <c:v>2.8913399017967314E-2</c:v>
                </c:pt>
                <c:pt idx="1">
                  <c:v>4.5218887240241937E-2</c:v>
                </c:pt>
                <c:pt idx="2">
                  <c:v>4.6459618247282855E-2</c:v>
                </c:pt>
                <c:pt idx="3">
                  <c:v>4.2700724414143312E-2</c:v>
                </c:pt>
                <c:pt idx="4">
                  <c:v>3.573421174097359E-2</c:v>
                </c:pt>
                <c:pt idx="5">
                  <c:v>3.2350360554061167E-2</c:v>
                </c:pt>
                <c:pt idx="6">
                  <c:v>2.7132594332767504E-2</c:v>
                </c:pt>
                <c:pt idx="7">
                  <c:v>2.1784697192443594E-2</c:v>
                </c:pt>
                <c:pt idx="8">
                  <c:v>2.0504191640768346E-2</c:v>
                </c:pt>
                <c:pt idx="9">
                  <c:v>1.9625753545756255E-2</c:v>
                </c:pt>
                <c:pt idx="10">
                  <c:v>1.6785611124653169E-2</c:v>
                </c:pt>
                <c:pt idx="11">
                  <c:v>1.8420348449376137E-2</c:v>
                </c:pt>
                <c:pt idx="12">
                  <c:v>1.3389094098658974E-2</c:v>
                </c:pt>
                <c:pt idx="13">
                  <c:v>1.2232929786617955E-2</c:v>
                </c:pt>
                <c:pt idx="14">
                  <c:v>1.4744545796068667E-2</c:v>
                </c:pt>
                <c:pt idx="15">
                  <c:v>1.6627294234574111E-2</c:v>
                </c:pt>
                <c:pt idx="16">
                  <c:v>1.5073876695718483E-2</c:v>
                </c:pt>
                <c:pt idx="17">
                  <c:v>1.4037923062065541E-2</c:v>
                </c:pt>
                <c:pt idx="18">
                  <c:v>1.0458447814942221E-2</c:v>
                </c:pt>
                <c:pt idx="19">
                  <c:v>1.5346095314072841E-2</c:v>
                </c:pt>
              </c:numCache>
            </c:numRef>
          </c:val>
          <c:smooth val="1"/>
          <c:extLst>
            <c:ext xmlns:c16="http://schemas.microsoft.com/office/drawing/2014/chart" uri="{C3380CC4-5D6E-409C-BE32-E72D297353CC}">
              <c16:uniqueId val="{00000001-8B37-4EA1-B165-260560F45485}"/>
            </c:ext>
          </c:extLst>
        </c:ser>
        <c:ser>
          <c:idx val="2"/>
          <c:order val="2"/>
          <c:tx>
            <c:strRef>
              <c:f>'Staging Calculator'!$Q$74:$R$74</c:f>
              <c:strCache>
                <c:ptCount val="1"/>
                <c:pt idx="0">
                  <c:v>B2_Downturn</c:v>
                </c:pt>
              </c:strCache>
            </c:strRef>
          </c:tx>
          <c:spPr>
            <a:ln w="15875" cap="rnd">
              <a:solidFill>
                <a:srgbClr val="C00000"/>
              </a:solidFill>
              <a:prstDash val="sysDash"/>
              <a:round/>
            </a:ln>
            <a:effectLst/>
          </c:spPr>
          <c:marker>
            <c:symbol val="none"/>
          </c:marker>
          <c:val>
            <c:numRef>
              <c:f>'Staging Calculator'!$O$76:$O$95</c:f>
              <c:numCache>
                <c:formatCode>0.000%</c:formatCode>
                <c:ptCount val="20"/>
                <c:pt idx="0">
                  <c:v>3.8838133038832878E-2</c:v>
                </c:pt>
                <c:pt idx="1">
                  <c:v>5.5143621261107501E-2</c:v>
                </c:pt>
                <c:pt idx="2">
                  <c:v>5.6384352268148419E-2</c:v>
                </c:pt>
                <c:pt idx="3">
                  <c:v>5.2625458435008876E-2</c:v>
                </c:pt>
                <c:pt idx="4">
                  <c:v>4.5658945761839154E-2</c:v>
                </c:pt>
                <c:pt idx="5">
                  <c:v>4.227509457492673E-2</c:v>
                </c:pt>
                <c:pt idx="6">
                  <c:v>3.7057328353633068E-2</c:v>
                </c:pt>
                <c:pt idx="7">
                  <c:v>3.1709431213309158E-2</c:v>
                </c:pt>
                <c:pt idx="8">
                  <c:v>3.042892566163391E-2</c:v>
                </c:pt>
                <c:pt idx="9">
                  <c:v>2.9550487566621819E-2</c:v>
                </c:pt>
                <c:pt idx="10">
                  <c:v>2.6710345145518732E-2</c:v>
                </c:pt>
                <c:pt idx="11">
                  <c:v>2.83450824702417E-2</c:v>
                </c:pt>
                <c:pt idx="12">
                  <c:v>2.3313828119524538E-2</c:v>
                </c:pt>
                <c:pt idx="13">
                  <c:v>2.2157663807483519E-2</c:v>
                </c:pt>
                <c:pt idx="14">
                  <c:v>2.4669279816934231E-2</c:v>
                </c:pt>
                <c:pt idx="15">
                  <c:v>2.6552028255439675E-2</c:v>
                </c:pt>
                <c:pt idx="16">
                  <c:v>2.4998610716584047E-2</c:v>
                </c:pt>
                <c:pt idx="17">
                  <c:v>2.3962657082931105E-2</c:v>
                </c:pt>
                <c:pt idx="18">
                  <c:v>2.0383181835807784E-2</c:v>
                </c:pt>
                <c:pt idx="19">
                  <c:v>2.5270829334938405E-2</c:v>
                </c:pt>
              </c:numCache>
            </c:numRef>
          </c:val>
          <c:smooth val="1"/>
          <c:extLst>
            <c:ext xmlns:c16="http://schemas.microsoft.com/office/drawing/2014/chart" uri="{C3380CC4-5D6E-409C-BE32-E72D297353CC}">
              <c16:uniqueId val="{00000002-8B37-4EA1-B165-260560F45485}"/>
            </c:ext>
          </c:extLst>
        </c:ser>
        <c:dLbls>
          <c:showLegendKey val="0"/>
          <c:showVal val="0"/>
          <c:showCatName val="0"/>
          <c:showSerName val="0"/>
          <c:showPercent val="0"/>
          <c:showBubbleSize val="0"/>
        </c:dLbls>
        <c:smooth val="0"/>
        <c:axId val="638726256"/>
        <c:axId val="638726584"/>
      </c:lineChart>
      <c:catAx>
        <c:axId val="638726256"/>
        <c:scaling>
          <c:orientation val="minMax"/>
        </c:scaling>
        <c:delete val="0"/>
        <c:axPos val="b"/>
        <c:title>
          <c:tx>
            <c:rich>
              <a:bodyPr rot="0" spcFirstLastPara="1" vertOverflow="ellipsis" vert="horz" wrap="square" anchor="ctr" anchorCtr="1"/>
              <a:lstStyle/>
              <a:p>
                <a:pPr algn="ctr" rtl="0">
                  <a:defRPr lang="en-GB" sz="700" b="0" i="0" u="none" strike="noStrike" kern="1200" baseline="0">
                    <a:solidFill>
                      <a:srgbClr val="44546A"/>
                    </a:solidFill>
                    <a:latin typeface="+mn-lt"/>
                    <a:ea typeface="+mn-ea"/>
                    <a:cs typeface="+mn-cs"/>
                  </a:defRPr>
                </a:pPr>
                <a:r>
                  <a:rPr lang="en-GB" sz="700" b="0" i="0" u="none" strike="noStrike" kern="1200" baseline="0">
                    <a:solidFill>
                      <a:srgbClr val="44546A"/>
                    </a:solidFill>
                    <a:latin typeface="+mn-lt"/>
                    <a:ea typeface="+mn-ea"/>
                    <a:cs typeface="+mn-cs"/>
                  </a:rPr>
                  <a:t>Term</a:t>
                </a:r>
              </a:p>
            </c:rich>
          </c:tx>
          <c:overlay val="0"/>
          <c:spPr>
            <a:noFill/>
            <a:ln>
              <a:noFill/>
            </a:ln>
            <a:effectLst/>
          </c:spPr>
          <c:txPr>
            <a:bodyPr rot="0" spcFirstLastPara="1" vertOverflow="ellipsis" vert="horz" wrap="square" anchor="ctr" anchorCtr="1"/>
            <a:lstStyle/>
            <a:p>
              <a:pPr algn="ctr" rtl="0">
                <a:defRPr lang="en-GB" sz="700" b="0" i="0" u="none" strike="noStrike" kern="1200" baseline="0">
                  <a:solidFill>
                    <a:srgbClr val="44546A"/>
                  </a:solidFill>
                  <a:latin typeface="+mn-lt"/>
                  <a:ea typeface="+mn-ea"/>
                  <a:cs typeface="+mn-cs"/>
                </a:defRPr>
              </a:pPr>
              <a:endParaRPr lang="en-US"/>
            </a:p>
          </c:txPr>
        </c:title>
        <c:numFmt formatCode="General" sourceLinked="0"/>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crossAx val="638726584"/>
        <c:crosses val="autoZero"/>
        <c:auto val="1"/>
        <c:lblAlgn val="ctr"/>
        <c:lblOffset val="100"/>
        <c:tickLblSkip val="1"/>
        <c:tickMarkSkip val="2"/>
        <c:noMultiLvlLbl val="0"/>
      </c:catAx>
      <c:valAx>
        <c:axId val="638726584"/>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crossAx val="638726256"/>
        <c:crosses val="autoZero"/>
        <c:crossBetween val="between"/>
      </c:valAx>
      <c:spPr>
        <a:noFill/>
        <a:ln>
          <a:noFill/>
        </a:ln>
        <a:effectLst/>
      </c:spPr>
    </c:plotArea>
    <c:legend>
      <c:legendPos val="b"/>
      <c:layout>
        <c:manualLayout>
          <c:xMode val="edge"/>
          <c:yMode val="edge"/>
          <c:x val="0.12575750486540624"/>
          <c:y val="0.92850775443953881"/>
          <c:w val="0.74848499026918758"/>
          <c:h val="5.8158831403429832E-2"/>
        </c:manualLayout>
      </c:layout>
      <c:overlay val="0"/>
      <c:spPr>
        <a:noFill/>
        <a:ln>
          <a:noFill/>
        </a:ln>
        <a:effectLst/>
      </c:spPr>
      <c:txPr>
        <a:bodyPr rot="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r>
              <a:rPr lang="en-IN" sz="900" b="0" i="0" u="none" strike="noStrike" kern="1200" baseline="0">
                <a:solidFill>
                  <a:srgbClr val="44546A"/>
                </a:solidFill>
                <a:latin typeface="+mn-lt"/>
                <a:ea typeface="+mn-ea"/>
                <a:cs typeface="+mn-cs"/>
              </a:rPr>
              <a:t>Chart 2 : 12 Months ECL</a:t>
            </a:r>
          </a:p>
        </c:rich>
      </c:tx>
      <c:overlay val="0"/>
      <c:spPr>
        <a:noFill/>
        <a:ln>
          <a:noFill/>
        </a:ln>
        <a:effectLst/>
      </c:spPr>
      <c:txPr>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78B74D"/>
              </a:solidFill>
              <a:ln>
                <a:noFill/>
              </a:ln>
              <a:effectLst/>
            </c:spPr>
            <c:extLst>
              <c:ext xmlns:c16="http://schemas.microsoft.com/office/drawing/2014/chart" uri="{C3380CC4-5D6E-409C-BE32-E72D297353CC}">
                <c16:uniqueId val="{00000000-25C6-4574-9B86-20B9D8EBF9C9}"/>
              </c:ext>
            </c:extLst>
          </c:dPt>
          <c:dPt>
            <c:idx val="2"/>
            <c:invertIfNegative val="0"/>
            <c:bubble3D val="0"/>
            <c:spPr>
              <a:solidFill>
                <a:srgbClr val="C00000"/>
              </a:solidFill>
              <a:ln>
                <a:noFill/>
              </a:ln>
              <a:effectLst/>
            </c:spPr>
            <c:extLst>
              <c:ext xmlns:c16="http://schemas.microsoft.com/office/drawing/2014/chart" uri="{C3380CC4-5D6E-409C-BE32-E72D297353CC}">
                <c16:uniqueId val="{00000001-25C6-4574-9B86-20B9D8EBF9C9}"/>
              </c:ext>
            </c:extLst>
          </c:dPt>
          <c:dLbls>
            <c:spPr>
              <a:noFill/>
              <a:ln>
                <a:noFill/>
              </a:ln>
              <a:effectLst/>
            </c:spPr>
            <c:txPr>
              <a:bodyPr rot="0" spcFirstLastPara="1" vertOverflow="ellipsis" vert="horz" wrap="square" lIns="38100" tIns="19050" rIns="38100" bIns="19050" anchor="t" anchorCtr="0">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('ECL Calculator'!$E$15,'ECL Calculator'!$E$21,'ECL Calculator'!$E$27)</c:f>
              <c:strCache>
                <c:ptCount val="3"/>
                <c:pt idx="0">
                  <c:v>Upturn</c:v>
                </c:pt>
                <c:pt idx="1">
                  <c:v>Base</c:v>
                </c:pt>
                <c:pt idx="2">
                  <c:v>Downturn</c:v>
                </c:pt>
              </c:strCache>
            </c:strRef>
          </c:cat>
          <c:val>
            <c:numRef>
              <c:f>('ECL Calculator'!$E$296,'ECL Calculator'!$E$302,'ECL Calculator'!$E$308)</c:f>
              <c:numCache>
                <c:formatCode>_-* #,##0_-;\-* #,##0_-;_-* "-"??_-;_-@_-</c:formatCode>
                <c:ptCount val="3"/>
                <c:pt idx="0">
                  <c:v>3828607.1209851452</c:v>
                </c:pt>
                <c:pt idx="1">
                  <c:v>5829690.7860015677</c:v>
                </c:pt>
                <c:pt idx="2">
                  <c:v>7830774.4510179907</c:v>
                </c:pt>
              </c:numCache>
            </c:numRef>
          </c:val>
          <c:extLst>
            <c:ext xmlns:c16="http://schemas.microsoft.com/office/drawing/2014/chart" uri="{C3380CC4-5D6E-409C-BE32-E72D297353CC}">
              <c16:uniqueId val="{00000000-6430-452D-97B4-BC6DE07D563A}"/>
            </c:ext>
          </c:extLst>
        </c:ser>
        <c:dLbls>
          <c:dLblPos val="inEnd"/>
          <c:showLegendKey val="0"/>
          <c:showVal val="1"/>
          <c:showCatName val="0"/>
          <c:showSerName val="0"/>
          <c:showPercent val="0"/>
          <c:showBubbleSize val="0"/>
        </c:dLbls>
        <c:gapWidth val="184"/>
        <c:overlap val="-11"/>
        <c:axId val="735040064"/>
        <c:axId val="735041376"/>
      </c:barChart>
      <c:catAx>
        <c:axId val="7350400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crossAx val="735041376"/>
        <c:crosses val="autoZero"/>
        <c:auto val="1"/>
        <c:lblAlgn val="ctr"/>
        <c:lblOffset val="100"/>
        <c:noMultiLvlLbl val="0"/>
      </c:catAx>
      <c:valAx>
        <c:axId val="735041376"/>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crossAx val="735040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r>
              <a:rPr lang="en-IN" sz="900" b="0"/>
              <a:t>Chart 1 : 12 Months vs Lifetime ECL at Origination and Reporting Date</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314210626006252"/>
          <c:y val="0.15323968102033617"/>
          <c:w val="0.8237818448716735"/>
          <c:h val="0.70811834242103977"/>
        </c:manualLayout>
      </c:layout>
      <c:barChart>
        <c:barDir val="col"/>
        <c:grouping val="clustered"/>
        <c:varyColors val="0"/>
        <c:ser>
          <c:idx val="0"/>
          <c:order val="0"/>
          <c:spPr>
            <a:solidFill>
              <a:schemeClr val="accent5">
                <a:lumMod val="50000"/>
              </a:schemeClr>
            </a:solidFill>
            <a:ln>
              <a:noFill/>
            </a:ln>
            <a:effectLst/>
          </c:spPr>
          <c:invertIfNegative val="0"/>
          <c:dPt>
            <c:idx val="2"/>
            <c:invertIfNegative val="0"/>
            <c:bubble3D val="0"/>
            <c:spPr>
              <a:solidFill>
                <a:srgbClr val="00B0F0"/>
              </a:solidFill>
              <a:ln>
                <a:noFill/>
              </a:ln>
              <a:effectLst/>
            </c:spPr>
            <c:extLst>
              <c:ext xmlns:c16="http://schemas.microsoft.com/office/drawing/2014/chart" uri="{C3380CC4-5D6E-409C-BE32-E72D297353CC}">
                <c16:uniqueId val="{00000001-CA83-48D2-9F68-F973C4659B3A}"/>
              </c:ext>
            </c:extLst>
          </c:dPt>
          <c:dPt>
            <c:idx val="3"/>
            <c:invertIfNegative val="0"/>
            <c:bubble3D val="0"/>
            <c:spPr>
              <a:solidFill>
                <a:srgbClr val="00B0F0"/>
              </a:solidFill>
              <a:ln>
                <a:noFill/>
              </a:ln>
              <a:effectLst/>
            </c:spPr>
            <c:extLst>
              <c:ext xmlns:c16="http://schemas.microsoft.com/office/drawing/2014/chart" uri="{C3380CC4-5D6E-409C-BE32-E72D297353CC}">
                <c16:uniqueId val="{00000000-CA83-48D2-9F68-F973C4659B3A}"/>
              </c:ext>
            </c:extLst>
          </c:dPt>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('ECL Calculator'!$C$37:$D$37,'ECL Calculator'!$C$91:$D$91,'ECL Calculator'!$C$314:$D$314,'ECL Calculator'!$C$275:$D$275)</c:f>
              <c:strCache>
                <c:ptCount val="4"/>
                <c:pt idx="0">
                  <c:v>12-month ECL at Origination</c:v>
                </c:pt>
                <c:pt idx="1">
                  <c:v>Lifetime ECL at Origination</c:v>
                </c:pt>
                <c:pt idx="2">
                  <c:v>12-month ECL at Reporting</c:v>
                </c:pt>
                <c:pt idx="3">
                  <c:v>Lifetime ECL at Reporting</c:v>
                </c:pt>
              </c:strCache>
            </c:strRef>
          </c:cat>
          <c:val>
            <c:numRef>
              <c:f>('ECL Calculator'!$E$37,'ECL Calculator'!$E$91,'ECL Calculator'!$E$314,'ECL Calculator'!$E$275)</c:f>
              <c:numCache>
                <c:formatCode>_-* #,##0_-;\-* #,##0_-;_-* "-"??_-;_-@_-</c:formatCode>
                <c:ptCount val="4"/>
                <c:pt idx="0">
                  <c:v>3788583.1331807151</c:v>
                </c:pt>
                <c:pt idx="1">
                  <c:v>37766935.468546927</c:v>
                </c:pt>
                <c:pt idx="2">
                  <c:v>5829690.7860015677</c:v>
                </c:pt>
                <c:pt idx="3">
                  <c:v>34571797.144134015</c:v>
                </c:pt>
              </c:numCache>
            </c:numRef>
          </c:val>
          <c:extLst>
            <c:ext xmlns:c16="http://schemas.microsoft.com/office/drawing/2014/chart" uri="{C3380CC4-5D6E-409C-BE32-E72D297353CC}">
              <c16:uniqueId val="{00000000-CCC2-42F3-9662-022A64CE67BA}"/>
            </c:ext>
          </c:extLst>
        </c:ser>
        <c:dLbls>
          <c:showLegendKey val="0"/>
          <c:showVal val="0"/>
          <c:showCatName val="0"/>
          <c:showSerName val="0"/>
          <c:showPercent val="0"/>
          <c:showBubbleSize val="0"/>
        </c:dLbls>
        <c:gapWidth val="100"/>
        <c:overlap val="-24"/>
        <c:axId val="735046304"/>
        <c:axId val="735049584"/>
      </c:barChart>
      <c:catAx>
        <c:axId val="7350463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735049584"/>
        <c:crosses val="autoZero"/>
        <c:auto val="1"/>
        <c:lblAlgn val="ctr"/>
        <c:lblOffset val="100"/>
        <c:noMultiLvlLbl val="0"/>
      </c:catAx>
      <c:valAx>
        <c:axId val="735049584"/>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735046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r>
              <a:rPr lang="en-IN" sz="900" b="0" i="0" u="none" strike="noStrike" kern="1200" baseline="0">
                <a:solidFill>
                  <a:srgbClr val="44546A"/>
                </a:solidFill>
                <a:latin typeface="+mn-lt"/>
                <a:ea typeface="+mn-ea"/>
                <a:cs typeface="+mn-cs"/>
              </a:rPr>
              <a:t>Chart 6 : Repayment Schedule </a:t>
            </a:r>
          </a:p>
        </c:rich>
      </c:tx>
      <c:layout>
        <c:manualLayout>
          <c:xMode val="edge"/>
          <c:yMode val="edge"/>
          <c:x val="0.382888332923908"/>
          <c:y val="3.5638590431215381E-2"/>
        </c:manualLayout>
      </c:layout>
      <c:overlay val="0"/>
      <c:spPr>
        <a:noFill/>
        <a:ln>
          <a:noFill/>
        </a:ln>
        <a:effectLst/>
      </c:spPr>
      <c:txPr>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14277357302034846"/>
          <c:y val="0.1467261217069171"/>
          <c:w val="0.81876492175233984"/>
          <c:h val="0.60723138723644732"/>
        </c:manualLayout>
      </c:layout>
      <c:barChart>
        <c:barDir val="col"/>
        <c:grouping val="stacked"/>
        <c:varyColors val="0"/>
        <c:ser>
          <c:idx val="0"/>
          <c:order val="0"/>
          <c:tx>
            <c:strRef>
              <c:f>'ECL Calculator'!$N$284</c:f>
              <c:strCache>
                <c:ptCount val="1"/>
                <c:pt idx="0">
                  <c:v>Interest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'ECL Calculator'!$M$285:$M$287</c:f>
              <c:numCache>
                <c:formatCode>0</c:formatCode>
                <c:ptCount val="3"/>
                <c:pt idx="0">
                  <c:v>1</c:v>
                </c:pt>
                <c:pt idx="1">
                  <c:v>2</c:v>
                </c:pt>
                <c:pt idx="2">
                  <c:v>3</c:v>
                </c:pt>
              </c:numCache>
            </c:numRef>
          </c:cat>
          <c:val>
            <c:numRef>
              <c:f>'ECL Calculator'!$N$285:$N$286</c:f>
              <c:numCache>
                <c:formatCode>_-* #,##0.0_-;\-* #,##0.0_-;_-* "-"??_-;_-@_-</c:formatCode>
                <c:ptCount val="2"/>
                <c:pt idx="0">
                  <c:v>0</c:v>
                </c:pt>
                <c:pt idx="1">
                  <c:v>0</c:v>
                </c:pt>
              </c:numCache>
            </c:numRef>
          </c:val>
          <c:extLst>
            <c:ext xmlns:c16="http://schemas.microsoft.com/office/drawing/2014/chart" uri="{C3380CC4-5D6E-409C-BE32-E72D297353CC}">
              <c16:uniqueId val="{00000000-7F39-4930-821F-F94AD8F60F0A}"/>
            </c:ext>
          </c:extLst>
        </c:ser>
        <c:ser>
          <c:idx val="1"/>
          <c:order val="1"/>
          <c:tx>
            <c:strRef>
              <c:f>'ECL Calculator'!$O$284</c:f>
              <c:strCache>
                <c:ptCount val="1"/>
                <c:pt idx="0">
                  <c:v>Principal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lang="en-GB" sz="7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'ECL Calculator'!$O$285:$O$286</c:f>
              <c:numCache>
                <c:formatCode>_-* #,##0.0_-;\-* #,##0.0_-;_-* "-"??_-;_-@_-</c:formatCode>
                <c:ptCount val="2"/>
                <c:pt idx="0">
                  <c:v>20578359.062645193</c:v>
                </c:pt>
                <c:pt idx="1">
                  <c:v>20989926.243898097</c:v>
                </c:pt>
              </c:numCache>
            </c:numRef>
          </c:val>
          <c:extLst>
            <c:ext xmlns:c16="http://schemas.microsoft.com/office/drawing/2014/chart" uri="{C3380CC4-5D6E-409C-BE32-E72D297353CC}">
              <c16:uniqueId val="{00000000-D49E-4C0A-8A48-0CB6CAC48453}"/>
            </c:ext>
          </c:extLst>
        </c:ser>
        <c:dLbls>
          <c:showLegendKey val="0"/>
          <c:showVal val="0"/>
          <c:showCatName val="0"/>
          <c:showSerName val="0"/>
          <c:showPercent val="0"/>
          <c:showBubbleSize val="0"/>
        </c:dLbls>
        <c:gapWidth val="150"/>
        <c:overlap val="100"/>
        <c:axId val="643991568"/>
        <c:axId val="643992880"/>
      </c:barChart>
      <c:catAx>
        <c:axId val="643991568"/>
        <c:scaling>
          <c:orientation val="minMax"/>
        </c:scaling>
        <c:delete val="0"/>
        <c:axPos val="b"/>
        <c:title>
          <c:tx>
            <c:rich>
              <a:bodyPr rot="0" spcFirstLastPara="1" vertOverflow="ellipsis" vert="horz" wrap="square" anchor="ctr" anchorCtr="1"/>
              <a:lstStyle/>
              <a:p>
                <a:pPr>
                  <a:defRPr lang="en-GB" sz="700" b="0" i="0" u="none" strike="noStrike" kern="1200" baseline="0">
                    <a:solidFill>
                      <a:schemeClr val="tx2"/>
                    </a:solidFill>
                    <a:latin typeface="+mn-lt"/>
                    <a:ea typeface="+mn-ea"/>
                    <a:cs typeface="+mn-cs"/>
                  </a:defRPr>
                </a:pPr>
                <a:r>
                  <a:rPr lang="en-GB"/>
                  <a:t>Term</a:t>
                </a:r>
              </a:p>
            </c:rich>
          </c:tx>
          <c:overlay val="0"/>
          <c:spPr>
            <a:noFill/>
            <a:ln>
              <a:noFill/>
            </a:ln>
            <a:effectLst/>
          </c:spPr>
          <c:txPr>
            <a:bodyPr rot="0" spcFirstLastPara="1" vertOverflow="ellipsis" vert="horz" wrap="square" anchor="ctr" anchorCtr="1"/>
            <a:lstStyle/>
            <a:p>
              <a:pPr>
                <a:defRPr lang="en-GB" sz="700" b="0" i="0" u="none" strike="noStrike" kern="1200" baseline="0">
                  <a:solidFill>
                    <a:schemeClr val="tx2"/>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n-GB" sz="700" b="0" i="0" u="none" strike="noStrike" kern="1200" baseline="0">
                <a:solidFill>
                  <a:schemeClr val="tx2"/>
                </a:solidFill>
                <a:latin typeface="+mn-lt"/>
                <a:ea typeface="+mn-ea"/>
                <a:cs typeface="+mn-cs"/>
              </a:defRPr>
            </a:pPr>
            <a:endParaRPr lang="en-US"/>
          </a:p>
        </c:txPr>
        <c:crossAx val="643992880"/>
        <c:crosses val="autoZero"/>
        <c:auto val="1"/>
        <c:lblAlgn val="ctr"/>
        <c:lblOffset val="100"/>
        <c:noMultiLvlLbl val="0"/>
      </c:catAx>
      <c:valAx>
        <c:axId val="6439928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GB" sz="700" b="0" i="0" u="none" strike="noStrike" kern="1200" baseline="0">
                <a:solidFill>
                  <a:schemeClr val="tx2"/>
                </a:solidFill>
                <a:latin typeface="+mn-lt"/>
                <a:ea typeface="+mn-ea"/>
                <a:cs typeface="+mn-cs"/>
              </a:defRPr>
            </a:pPr>
            <a:endParaRPr lang="en-US"/>
          </a:p>
        </c:txPr>
        <c:crossAx val="643991568"/>
        <c:crosses val="autoZero"/>
        <c:crossBetween val="between"/>
      </c:valAx>
      <c:spPr>
        <a:noFill/>
        <a:ln>
          <a:noFill/>
        </a:ln>
        <a:effectLst/>
      </c:spPr>
    </c:plotArea>
    <c:legend>
      <c:legendPos val="b"/>
      <c:layout>
        <c:manualLayout>
          <c:xMode val="edge"/>
          <c:yMode val="edge"/>
          <c:x val="0.44071475888564837"/>
          <c:y val="0.91077716293254507"/>
          <c:w val="0.20294497485459961"/>
          <c:h val="6.4674854201144841E-2"/>
        </c:manualLayout>
      </c:layout>
      <c:overlay val="0"/>
      <c:spPr>
        <a:noFill/>
        <a:ln>
          <a:noFill/>
        </a:ln>
        <a:effectLst/>
      </c:spPr>
      <c:txPr>
        <a:bodyPr rot="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GB" sz="700" b="0" i="0" u="none" strike="noStrike" kern="1200" baseline="0">
          <a:solidFill>
            <a:schemeClr val="tx2"/>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840" b="0" i="0" u="none" strike="noStrike" kern="1200" baseline="0">
                <a:solidFill>
                  <a:schemeClr val="tx2"/>
                </a:solidFill>
                <a:latin typeface="+mn-lt"/>
                <a:ea typeface="+mn-ea"/>
                <a:cs typeface="+mn-cs"/>
              </a:defRPr>
            </a:pPr>
            <a:r>
              <a:rPr lang="en-IN"/>
              <a:t>Chart 2 : ECL accumulated over the lifetime </a:t>
            </a:r>
          </a:p>
        </c:rich>
      </c:tx>
      <c:overlay val="0"/>
      <c:spPr>
        <a:noFill/>
        <a:ln>
          <a:noFill/>
        </a:ln>
        <a:effectLst/>
      </c:spPr>
      <c:txPr>
        <a:bodyPr rot="0" spcFirstLastPara="1" vertOverflow="ellipsis" vert="horz" wrap="square" anchor="ctr" anchorCtr="1"/>
        <a:lstStyle/>
        <a:p>
          <a:pPr algn="ctr" rtl="0">
            <a:defRPr lang="en-GB" sz="840" b="0"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7493153482866"/>
          <c:y val="0.14959234189865661"/>
          <c:w val="0.84907545966494802"/>
          <c:h val="0.68213374424875439"/>
        </c:manualLayout>
      </c:layout>
      <c:barChart>
        <c:barDir val="col"/>
        <c:grouping val="clustered"/>
        <c:varyColors val="0"/>
        <c:ser>
          <c:idx val="0"/>
          <c:order val="0"/>
          <c:tx>
            <c:strRef>
              <c:f>'ECL Calculator'!$G$111</c:f>
              <c:strCache>
                <c:ptCount val="1"/>
                <c:pt idx="0">
                  <c:v>ECL</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lang="en-GB" sz="7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'ECL Calculator'!$G$112</c:f>
              <c:numCache>
                <c:formatCode>#,##0_);[Red]\(#,##0\);\-_)</c:formatCode>
                <c:ptCount val="1"/>
                <c:pt idx="0">
                  <c:v>5829690.7860015677</c:v>
                </c:pt>
              </c:numCache>
            </c:numRef>
          </c:val>
          <c:extLst>
            <c:ext xmlns:c16="http://schemas.microsoft.com/office/drawing/2014/chart" uri="{C3380CC4-5D6E-409C-BE32-E72D297353CC}">
              <c16:uniqueId val="{00000000-BEB3-423F-84EE-55C4774DE694}"/>
            </c:ext>
          </c:extLst>
        </c:ser>
        <c:dLbls>
          <c:showLegendKey val="0"/>
          <c:showVal val="0"/>
          <c:showCatName val="0"/>
          <c:showSerName val="0"/>
          <c:showPercent val="0"/>
          <c:showBubbleSize val="0"/>
        </c:dLbls>
        <c:gapWidth val="100"/>
        <c:overlap val="-24"/>
        <c:axId val="721357712"/>
        <c:axId val="721356400"/>
      </c:barChart>
      <c:catAx>
        <c:axId val="721357712"/>
        <c:scaling>
          <c:orientation val="minMax"/>
        </c:scaling>
        <c:delete val="0"/>
        <c:axPos val="b"/>
        <c:title>
          <c:tx>
            <c:rich>
              <a:bodyPr rot="0" spcFirstLastPara="1" vertOverflow="ellipsis" vert="horz" wrap="square" anchor="ctr" anchorCtr="1"/>
              <a:lstStyle/>
              <a:p>
                <a:pPr>
                  <a:defRPr lang="en-GB" sz="700" b="0" i="0" u="none" strike="noStrike" kern="1200" baseline="0">
                    <a:solidFill>
                      <a:schemeClr val="tx2"/>
                    </a:solidFill>
                    <a:latin typeface="+mn-lt"/>
                    <a:ea typeface="+mn-ea"/>
                    <a:cs typeface="+mn-cs"/>
                  </a:defRPr>
                </a:pPr>
                <a:r>
                  <a:rPr lang="en-IN"/>
                  <a:t>Term</a:t>
                </a:r>
              </a:p>
            </c:rich>
          </c:tx>
          <c:layout>
            <c:manualLayout>
              <c:xMode val="edge"/>
              <c:yMode val="edge"/>
              <c:x val="0.45989133087564704"/>
              <c:y val="0.89256788131882148"/>
            </c:manualLayout>
          </c:layout>
          <c:overlay val="0"/>
          <c:spPr>
            <a:noFill/>
            <a:ln>
              <a:noFill/>
            </a:ln>
            <a:effectLst/>
          </c:spPr>
          <c:txPr>
            <a:bodyPr rot="0" spcFirstLastPara="1" vertOverflow="ellipsis" vert="horz" wrap="square" anchor="ctr" anchorCtr="1"/>
            <a:lstStyle/>
            <a:p>
              <a:pPr>
                <a:defRPr lang="en-GB" sz="700" b="0"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n-GB" sz="700" b="0" i="0" u="none" strike="noStrike" kern="1200" baseline="0">
                <a:solidFill>
                  <a:schemeClr val="tx2"/>
                </a:solidFill>
                <a:latin typeface="+mn-lt"/>
                <a:ea typeface="+mn-ea"/>
                <a:cs typeface="+mn-cs"/>
              </a:defRPr>
            </a:pPr>
            <a:endParaRPr lang="en-US"/>
          </a:p>
        </c:txPr>
        <c:crossAx val="721356400"/>
        <c:crosses val="autoZero"/>
        <c:auto val="1"/>
        <c:lblAlgn val="ctr"/>
        <c:lblOffset val="100"/>
        <c:noMultiLvlLbl val="0"/>
      </c:catAx>
      <c:valAx>
        <c:axId val="721356400"/>
        <c:scaling>
          <c:orientation val="minMax"/>
          <c:min val="0"/>
        </c:scaling>
        <c:delete val="0"/>
        <c:axPos val="l"/>
        <c:numFmt formatCode="#,##0_);[Red]\(#,##0\);\-_)"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crossAx val="72135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GB" sz="700" b="0" i="0" u="none" strike="noStrike" kern="1200" baseline="0">
          <a:solidFill>
            <a:schemeClr val="tx2"/>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r>
              <a:rPr lang="en-IN" sz="900" b="0" i="0" u="none" strike="noStrike" kern="1200" baseline="0">
                <a:solidFill>
                  <a:srgbClr val="44546A"/>
                </a:solidFill>
                <a:latin typeface="+mn-lt"/>
                <a:ea typeface="+mn-ea"/>
                <a:cs typeface="+mn-cs"/>
              </a:rPr>
              <a:t>Chart 3 : ECL movement with LGD</a:t>
            </a:r>
          </a:p>
        </c:rich>
      </c:tx>
      <c:overlay val="0"/>
      <c:spPr>
        <a:noFill/>
        <a:ln>
          <a:noFill/>
        </a:ln>
        <a:effectLst/>
      </c:spPr>
      <c:txPr>
        <a:bodyPr rot="0" spcFirstLastPara="1" vertOverflow="ellipsis" vert="horz" wrap="square" anchor="ctr" anchorCtr="1"/>
        <a:lstStyle/>
        <a:p>
          <a:pPr algn="ctr" rtl="0">
            <a:defRPr lang="en-IN" sz="900" b="0"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14928027525589754"/>
          <c:y val="0.17171296296296296"/>
          <c:w val="0.82016410031159948"/>
          <c:h val="0.67909780639472039"/>
        </c:manualLayout>
      </c:layout>
      <c:barChart>
        <c:barDir val="col"/>
        <c:grouping val="clustered"/>
        <c:varyColors val="0"/>
        <c:ser>
          <c:idx val="0"/>
          <c:order val="0"/>
          <c:tx>
            <c:strRef>
              <c:f>'ECL Calculator'!$C$193</c:f>
              <c:strCache>
                <c:ptCount val="1"/>
                <c:pt idx="0">
                  <c:v>ECL</c:v>
                </c:pt>
              </c:strCache>
            </c:strRef>
          </c:tx>
          <c:spPr>
            <a:solidFill>
              <a:schemeClr val="accent5">
                <a:lumMod val="50000"/>
              </a:schemeClr>
            </a:solidFill>
            <a:ln>
              <a:noFill/>
            </a:ln>
            <a:effectLst/>
          </c:spPr>
          <c:invertIfNegative val="0"/>
          <c:dPt>
            <c:idx val="6"/>
            <c:invertIfNegative val="0"/>
            <c:bubble3D val="0"/>
            <c:spPr>
              <a:solidFill>
                <a:srgbClr val="89C064"/>
              </a:solidFill>
              <a:ln>
                <a:noFill/>
              </a:ln>
              <a:effectLst/>
            </c:spPr>
            <c:extLst>
              <c:ext xmlns:c16="http://schemas.microsoft.com/office/drawing/2014/chart" uri="{C3380CC4-5D6E-409C-BE32-E72D297353CC}">
                <c16:uniqueId val="{00000003-A940-4286-88C4-854C80326B07}"/>
              </c:ext>
            </c:extLst>
          </c:dPt>
          <c:dLbls>
            <c:dLbl>
              <c:idx val="6"/>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A940-4286-88C4-854C80326B07}"/>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'ECL Calculator'!$B$194:$B$212</c15:sqref>
                  </c15:fullRef>
                </c:ext>
              </c:extLst>
              <c:f>'ECL Calculator'!$B$195:$B$212</c:f>
              <c:numCache>
                <c:formatCode>0%</c:formatCode>
                <c:ptCount val="18"/>
                <c:pt idx="0">
                  <c:v>0.15000000000000002</c:v>
                </c:pt>
                <c:pt idx="1">
                  <c:v>0.2</c:v>
                </c:pt>
                <c:pt idx="2">
                  <c:v>0.25</c:v>
                </c:pt>
                <c:pt idx="3">
                  <c:v>0.3</c:v>
                </c:pt>
                <c:pt idx="4">
                  <c:v>0.35</c:v>
                </c:pt>
                <c:pt idx="5">
                  <c:v>0.39999999999999997</c:v>
                </c:pt>
                <c:pt idx="6">
                  <c:v>0.44999999999999996</c:v>
                </c:pt>
                <c:pt idx="7">
                  <c:v>0.49999999999999994</c:v>
                </c:pt>
                <c:pt idx="8">
                  <c:v>0.54999999999999993</c:v>
                </c:pt>
                <c:pt idx="9">
                  <c:v>0.6</c:v>
                </c:pt>
                <c:pt idx="10">
                  <c:v>0.65</c:v>
                </c:pt>
                <c:pt idx="11">
                  <c:v>0.70000000000000007</c:v>
                </c:pt>
                <c:pt idx="12">
                  <c:v>0.75000000000000011</c:v>
                </c:pt>
                <c:pt idx="13">
                  <c:v>0.80000000000000016</c:v>
                </c:pt>
                <c:pt idx="14">
                  <c:v>0.8500000000000002</c:v>
                </c:pt>
                <c:pt idx="15">
                  <c:v>0.90000000000000024</c:v>
                </c:pt>
                <c:pt idx="16">
                  <c:v>0.95000000000000029</c:v>
                </c:pt>
                <c:pt idx="17">
                  <c:v>1.0000000000000002</c:v>
                </c:pt>
              </c:numCache>
            </c:numRef>
          </c:cat>
          <c:val>
            <c:numRef>
              <c:extLst>
                <c:ext xmlns:c15="http://schemas.microsoft.com/office/drawing/2012/chart" uri="{02D57815-91ED-43cb-92C2-25804820EDAC}">
                  <c15:fullRef>
                    <c15:sqref>'ECL Calculator'!$C$194:$C$212</c15:sqref>
                  </c15:fullRef>
                </c:ext>
              </c:extLst>
              <c:f>'ECL Calculator'!$C$195:$C$212</c:f>
              <c:numCache>
                <c:formatCode>_-* #,##0_-;\-* #,##0_-;_-* "-"??_-;_-@_-</c:formatCode>
                <c:ptCount val="18"/>
                <c:pt idx="0">
                  <c:v>11523932.381378006</c:v>
                </c:pt>
                <c:pt idx="1">
                  <c:v>15365243.175170673</c:v>
                </c:pt>
                <c:pt idx="2">
                  <c:v>19206553.96896334</c:v>
                </c:pt>
                <c:pt idx="3">
                  <c:v>23047864.762756009</c:v>
                </c:pt>
                <c:pt idx="4">
                  <c:v>26889175.556548674</c:v>
                </c:pt>
                <c:pt idx="5">
                  <c:v>30730486.350341342</c:v>
                </c:pt>
                <c:pt idx="6">
                  <c:v>34571797.144134007</c:v>
                </c:pt>
                <c:pt idx="7">
                  <c:v>38413107.937926672</c:v>
                </c:pt>
                <c:pt idx="8">
                  <c:v>42254418.731719345</c:v>
                </c:pt>
                <c:pt idx="9">
                  <c:v>46095729.525512017</c:v>
                </c:pt>
                <c:pt idx="10">
                  <c:v>49937040.319304682</c:v>
                </c:pt>
                <c:pt idx="11">
                  <c:v>53778351.113097355</c:v>
                </c:pt>
                <c:pt idx="12">
                  <c:v>57619661.906890027</c:v>
                </c:pt>
                <c:pt idx="13">
                  <c:v>61460972.7006827</c:v>
                </c:pt>
                <c:pt idx="14">
                  <c:v>65302283.494475372</c:v>
                </c:pt>
                <c:pt idx="15">
                  <c:v>69143594.288268045</c:v>
                </c:pt>
                <c:pt idx="16">
                  <c:v>72984905.08206071</c:v>
                </c:pt>
                <c:pt idx="17">
                  <c:v>76826215.875853375</c:v>
                </c:pt>
              </c:numCache>
            </c:numRef>
          </c:val>
          <c:extLst>
            <c:ext xmlns:c16="http://schemas.microsoft.com/office/drawing/2014/chart" uri="{C3380CC4-5D6E-409C-BE32-E72D297353CC}">
              <c16:uniqueId val="{00000000-3484-4F1F-9082-600C6B5C3192}"/>
            </c:ext>
          </c:extLst>
        </c:ser>
        <c:dLbls>
          <c:showLegendKey val="0"/>
          <c:showVal val="0"/>
          <c:showCatName val="0"/>
          <c:showSerName val="0"/>
          <c:showPercent val="0"/>
          <c:showBubbleSize val="0"/>
        </c:dLbls>
        <c:gapWidth val="150"/>
        <c:axId val="949197048"/>
        <c:axId val="949199672"/>
      </c:barChart>
      <c:catAx>
        <c:axId val="949197048"/>
        <c:scaling>
          <c:orientation val="minMax"/>
        </c:scaling>
        <c:delete val="0"/>
        <c:axPos val="b"/>
        <c:title>
          <c:tx>
            <c:rich>
              <a:bodyPr rot="0" spcFirstLastPara="1" vertOverflow="ellipsis" vert="horz" wrap="square" anchor="ctr" anchorCtr="1"/>
              <a:lstStyle/>
              <a:p>
                <a:pPr algn="ctr">
                  <a:defRPr lang="en-IN" sz="700" b="0" i="0" u="none" strike="noStrike" kern="1200" baseline="0">
                    <a:solidFill>
                      <a:schemeClr val="tx2"/>
                    </a:solidFill>
                    <a:latin typeface="+mn-lt"/>
                    <a:ea typeface="+mn-ea"/>
                    <a:cs typeface="+mn-cs"/>
                  </a:defRPr>
                </a:pPr>
                <a:r>
                  <a:rPr lang="en-IN" sz="700" b="0" i="0" u="none" strike="noStrike" kern="1200" baseline="0">
                    <a:solidFill>
                      <a:schemeClr val="tx2"/>
                    </a:solidFill>
                    <a:latin typeface="+mn-lt"/>
                    <a:ea typeface="+mn-ea"/>
                    <a:cs typeface="+mn-cs"/>
                  </a:rPr>
                  <a:t>LGD</a:t>
                </a:r>
              </a:p>
            </c:rich>
          </c:tx>
          <c:overlay val="0"/>
          <c:spPr>
            <a:noFill/>
            <a:ln>
              <a:noFill/>
            </a:ln>
            <a:effectLst/>
          </c:spPr>
          <c:txPr>
            <a:bodyPr rot="0" spcFirstLastPara="1" vertOverflow="ellipsis" vert="horz" wrap="square" anchor="ctr" anchorCtr="1"/>
            <a:lstStyle/>
            <a:p>
              <a:pPr algn="ctr">
                <a:defRPr lang="en-IN" sz="700" b="0" i="0" u="none" strike="noStrike" kern="1200" baseline="0">
                  <a:solidFill>
                    <a:schemeClr val="tx2"/>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949199672"/>
        <c:crosses val="autoZero"/>
        <c:auto val="1"/>
        <c:lblAlgn val="ctr"/>
        <c:lblOffset val="100"/>
        <c:noMultiLvlLbl val="0"/>
      </c:catAx>
      <c:valAx>
        <c:axId val="9491996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700" b="0" i="0" u="none" strike="noStrike" kern="1200" baseline="0">
                <a:solidFill>
                  <a:schemeClr val="tx2"/>
                </a:solidFill>
                <a:latin typeface="+mn-lt"/>
                <a:ea typeface="+mn-ea"/>
                <a:cs typeface="+mn-cs"/>
              </a:defRPr>
            </a:pPr>
            <a:endParaRPr lang="en-US"/>
          </a:p>
        </c:txPr>
        <c:crossAx val="949197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r>
              <a:rPr lang="en-IN" sz="900" b="0"/>
              <a:t>Chart 4 : EAD at end of</a:t>
            </a:r>
            <a:r>
              <a:rPr lang="en-IN" sz="900" b="0" baseline="0"/>
              <a:t> each term over the lifetime</a:t>
            </a:r>
            <a:endParaRPr lang="en-IN" sz="900" b="0"/>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539637614421762"/>
          <c:y val="0.19084564889224273"/>
          <c:w val="0.83482790937184748"/>
          <c:h val="0.67556740762119882"/>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val>
            <c:numRef>
              <c:f>'ECL Calculator'!$K$284</c:f>
              <c:numCache>
                <c:formatCode>#,##0_);[Red]\(#,##0\);\-_)</c:formatCode>
                <c:ptCount val="1"/>
                <c:pt idx="0">
                  <c:v>479421640.93735486</c:v>
                </c:pt>
              </c:numCache>
            </c:numRef>
          </c:val>
          <c:extLst>
            <c:ext xmlns:c16="http://schemas.microsoft.com/office/drawing/2014/chart" uri="{C3380CC4-5D6E-409C-BE32-E72D297353CC}">
              <c16:uniqueId val="{00000000-F592-49D3-9DF6-5E8AB462C0B2}"/>
            </c:ext>
          </c:extLst>
        </c:ser>
        <c:dLbls>
          <c:showLegendKey val="0"/>
          <c:showVal val="0"/>
          <c:showCatName val="0"/>
          <c:showSerName val="0"/>
          <c:showPercent val="0"/>
          <c:showBubbleSize val="0"/>
        </c:dLbls>
        <c:gapWidth val="100"/>
        <c:axId val="812047848"/>
        <c:axId val="812044240"/>
      </c:barChart>
      <c:catAx>
        <c:axId val="812047848"/>
        <c:scaling>
          <c:orientation val="minMax"/>
        </c:scaling>
        <c:delete val="0"/>
        <c:axPos val="b"/>
        <c:title>
          <c:tx>
            <c:rich>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r>
                  <a:rPr lang="en-IN" sz="700" b="0"/>
                  <a:t>Term</a:t>
                </a:r>
              </a:p>
            </c:rich>
          </c:tx>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title>
        <c:numFmt formatCode="#,##0_);[Red]\(#,##0\);\-_)"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812044240"/>
        <c:crosses val="autoZero"/>
        <c:auto val="1"/>
        <c:lblAlgn val="ctr"/>
        <c:lblOffset val="100"/>
        <c:noMultiLvlLbl val="0"/>
      </c:catAx>
      <c:valAx>
        <c:axId val="812044240"/>
        <c:scaling>
          <c:orientation val="minMax"/>
        </c:scaling>
        <c:delete val="0"/>
        <c:axPos val="l"/>
        <c:numFmt formatCode="#,##0_);[Red]\(#,##0\);\-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812047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'Staging Calculator'!$E$76:$E$95</c:f>
              <c:numCache>
                <c:formatCode>0.000%</c:formatCode>
                <c:ptCount val="20"/>
                <c:pt idx="0">
                  <c:v>1.8988664997101751E-2</c:v>
                </c:pt>
                <c:pt idx="1">
                  <c:v>3.4623964367537258E-2</c:v>
                </c:pt>
                <c:pt idx="2">
                  <c:v>3.4551667747394613E-2</c:v>
                </c:pt>
                <c:pt idx="3">
                  <c:v>2.9799350250469855E-2</c:v>
                </c:pt>
                <c:pt idx="4">
                  <c:v>2.2619589058506941E-2</c:v>
                </c:pt>
                <c:pt idx="5">
                  <c:v>1.9075166827425119E-2</c:v>
                </c:pt>
                <c:pt idx="6">
                  <c:v>1.4251054374024083E-2</c:v>
                </c:pt>
                <c:pt idx="7">
                  <c:v>9.6179953767194671E-3</c:v>
                </c:pt>
                <c:pt idx="8">
                  <c:v>8.4540803365694972E-3</c:v>
                </c:pt>
                <c:pt idx="9">
                  <c:v>7.6494859612944513E-3</c:v>
                </c:pt>
                <c:pt idx="10">
                  <c:v>5.3434082181736987E-3</c:v>
                </c:pt>
                <c:pt idx="11">
                  <c:v>6.5582917193683869E-3</c:v>
                </c:pt>
                <c:pt idx="12">
                  <c:v>2.6449225541383577E-3</c:v>
                </c:pt>
                <c:pt idx="13">
                  <c:v>1.7542335153246092E-3</c:v>
                </c:pt>
                <c:pt idx="14">
                  <c:v>3.6519417638769267E-3</c:v>
                </c:pt>
                <c:pt idx="15">
                  <c:v>5.046183607425093E-3</c:v>
                </c:pt>
                <c:pt idx="16">
                  <c:v>3.8421434254487558E-3</c:v>
                </c:pt>
                <c:pt idx="17">
                  <c:v>3.0479649691703935E-3</c:v>
                </c:pt>
                <c:pt idx="18">
                  <c:v>3.9329857897752894E-4</c:v>
                </c:pt>
                <c:pt idx="19">
                  <c:v>3.9921572936288665E-3</c:v>
                </c:pt>
              </c:numCache>
            </c:numRef>
          </c:val>
          <c:smooth val="0"/>
          <c:extLst>
            <c:ext xmlns:c16="http://schemas.microsoft.com/office/drawing/2014/chart" uri="{C3380CC4-5D6E-409C-BE32-E72D297353CC}">
              <c16:uniqueId val="{00000000-5AD7-49AC-B9D9-BEE1878C7AEF}"/>
            </c:ext>
          </c:extLst>
        </c:ser>
        <c:ser>
          <c:idx val="1"/>
          <c:order val="1"/>
          <c:spPr>
            <a:ln w="28575" cap="rnd">
              <a:solidFill>
                <a:schemeClr val="accent2"/>
              </a:solidFill>
              <a:round/>
            </a:ln>
            <a:effectLst/>
          </c:spPr>
          <c:marker>
            <c:symbol val="none"/>
          </c:marker>
          <c:val>
            <c:numRef>
              <c:f>'Staging Calculator'!$K$76:$K$95</c:f>
              <c:numCache>
                <c:formatCode>0.000%</c:formatCode>
                <c:ptCount val="20"/>
                <c:pt idx="0">
                  <c:v>2.8913399017967314E-2</c:v>
                </c:pt>
                <c:pt idx="1">
                  <c:v>4.3911455510316354E-2</c:v>
                </c:pt>
                <c:pt idx="2">
                  <c:v>4.3015460527928165E-2</c:v>
                </c:pt>
                <c:pt idx="3">
                  <c:v>3.755136273327761E-2</c:v>
                </c:pt>
                <c:pt idx="4">
                  <c:v>2.9899078363419113E-2</c:v>
                </c:pt>
                <c:pt idx="5">
                  <c:v>2.5911770498754785E-2</c:v>
                </c:pt>
                <c:pt idx="6">
                  <c:v>2.0854730594358741E-2</c:v>
                </c:pt>
                <c:pt idx="7">
                  <c:v>1.6153139575162165E-2</c:v>
                </c:pt>
                <c:pt idx="8">
                  <c:v>1.475697964577787E-2</c:v>
                </c:pt>
                <c:pt idx="9">
                  <c:v>1.3722352699213907E-2</c:v>
                </c:pt>
                <c:pt idx="10">
                  <c:v>1.1407091114784954E-2</c:v>
                </c:pt>
                <c:pt idx="11">
                  <c:v>1.2208821845224413E-2</c:v>
                </c:pt>
                <c:pt idx="12">
                  <c:v>8.627525242182155E-3</c:v>
                </c:pt>
                <c:pt idx="13">
                  <c:v>7.7187402559927842E-3</c:v>
                </c:pt>
                <c:pt idx="14">
                  <c:v>9.1231520090849678E-3</c:v>
                </c:pt>
                <c:pt idx="15">
                  <c:v>1.0042936145243658E-2</c:v>
                </c:pt>
                <c:pt idx="16">
                  <c:v>8.8540294574664426E-3</c:v>
                </c:pt>
                <c:pt idx="17">
                  <c:v>8.0339295054595774E-3</c:v>
                </c:pt>
                <c:pt idx="18">
                  <c:v>5.8385742711743668E-3</c:v>
                </c:pt>
                <c:pt idx="19">
                  <c:v>8.4066752786260378E-3</c:v>
                </c:pt>
              </c:numCache>
            </c:numRef>
          </c:val>
          <c:smooth val="0"/>
          <c:extLst>
            <c:ext xmlns:c16="http://schemas.microsoft.com/office/drawing/2014/chart" uri="{C3380CC4-5D6E-409C-BE32-E72D297353CC}">
              <c16:uniqueId val="{00000001-5AD7-49AC-B9D9-BEE1878C7AEF}"/>
            </c:ext>
          </c:extLst>
        </c:ser>
        <c:ser>
          <c:idx val="2"/>
          <c:order val="2"/>
          <c:spPr>
            <a:ln w="28575" cap="rnd">
              <a:solidFill>
                <a:schemeClr val="accent3"/>
              </a:solidFill>
              <a:round/>
            </a:ln>
            <a:effectLst/>
          </c:spPr>
          <c:marker>
            <c:symbol val="none"/>
          </c:marker>
          <c:val>
            <c:numRef>
              <c:f>'Staging Calculator'!$Q$76:$Q$95</c:f>
              <c:numCache>
                <c:formatCode>0.000%</c:formatCode>
                <c:ptCount val="20"/>
                <c:pt idx="0">
                  <c:v>3.8838133038832878E-2</c:v>
                </c:pt>
                <c:pt idx="1">
                  <c:v>5.3001945962325596E-2</c:v>
                </c:pt>
                <c:pt idx="2">
                  <c:v>5.108525192692201E-2</c:v>
                </c:pt>
                <c:pt idx="3">
                  <c:v>4.4712373143775803E-2</c:v>
                </c:pt>
                <c:pt idx="4">
                  <c:v>3.6390564905251867E-2</c:v>
                </c:pt>
                <c:pt idx="5">
                  <c:v>3.1763370716235188E-2</c:v>
                </c:pt>
                <c:pt idx="6">
                  <c:v>2.6276402670074278E-2</c:v>
                </c:pt>
                <c:pt idx="7">
                  <c:v>2.1309278938215888E-2</c:v>
                </c:pt>
                <c:pt idx="8">
                  <c:v>1.948387342882742E-2</c:v>
                </c:pt>
                <c:pt idx="9">
                  <c:v>1.8022213220204683E-2</c:v>
                </c:pt>
                <c:pt idx="10">
                  <c:v>1.5500767103697678E-2</c:v>
                </c:pt>
                <c:pt idx="11">
                  <c:v>1.5692344372612056E-2</c:v>
                </c:pt>
                <c:pt idx="12">
                  <c:v>1.2246119640987714E-2</c:v>
                </c:pt>
                <c:pt idx="13">
                  <c:v>1.112223801665287E-2</c:v>
                </c:pt>
                <c:pt idx="14">
                  <c:v>1.1836352583515067E-2</c:v>
                </c:pt>
                <c:pt idx="15">
                  <c:v>1.2084678321514426E-2</c:v>
                </c:pt>
                <c:pt idx="16">
                  <c:v>1.0713904437166482E-2</c:v>
                </c:pt>
                <c:pt idx="17">
                  <c:v>9.6708822986612576E-3</c:v>
                </c:pt>
                <c:pt idx="18">
                  <c:v>7.7378375295138503E-3</c:v>
                </c:pt>
                <c:pt idx="19">
                  <c:v>9.0781801389960021E-3</c:v>
                </c:pt>
              </c:numCache>
            </c:numRef>
          </c:val>
          <c:smooth val="0"/>
          <c:extLst>
            <c:ext xmlns:c16="http://schemas.microsoft.com/office/drawing/2014/chart" uri="{C3380CC4-5D6E-409C-BE32-E72D297353CC}">
              <c16:uniqueId val="{00000002-5AD7-49AC-B9D9-BEE1878C7AEF}"/>
            </c:ext>
          </c:extLst>
        </c:ser>
        <c:dLbls>
          <c:showLegendKey val="0"/>
          <c:showVal val="0"/>
          <c:showCatName val="0"/>
          <c:showSerName val="0"/>
          <c:showPercent val="0"/>
          <c:showBubbleSize val="0"/>
        </c:dLbls>
        <c:smooth val="0"/>
        <c:axId val="723981712"/>
        <c:axId val="723978104"/>
      </c:lineChart>
      <c:catAx>
        <c:axId val="723981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978104"/>
        <c:crosses val="autoZero"/>
        <c:auto val="1"/>
        <c:lblAlgn val="ctr"/>
        <c:lblOffset val="100"/>
        <c:noMultiLvlLbl val="0"/>
      </c:catAx>
      <c:valAx>
        <c:axId val="7239781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98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6" fmlaLink="Control!$D$63" horiz="1" max="40" noThreeD="1" page="10" val="7"/>
</file>

<file path=xl/ctrlProps/ctrlProp2.xml><?xml version="1.0" encoding="utf-8"?>
<formControlPr xmlns="http://schemas.microsoft.com/office/spreadsheetml/2009/9/main" objectType="Scroll" dx="26" fmlaLink="Control!$D$62" horiz="1" max="100" noThreeD="1" page="10" val="45"/>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5.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15</xdr:col>
      <xdr:colOff>100692</xdr:colOff>
      <xdr:row>3</xdr:row>
      <xdr:rowOff>86903</xdr:rowOff>
    </xdr:from>
    <xdr:to>
      <xdr:col>16</xdr:col>
      <xdr:colOff>685800</xdr:colOff>
      <xdr:row>5</xdr:row>
      <xdr:rowOff>86903</xdr:rowOff>
    </xdr:to>
    <xdr:sp macro="" textlink="">
      <xdr:nvSpPr>
        <xdr:cNvPr id="17" name="Rectangle: Rounded Corners 16">
          <a:extLst>
            <a:ext uri="{FF2B5EF4-FFF2-40B4-BE49-F238E27FC236}">
              <a16:creationId xmlns:a16="http://schemas.microsoft.com/office/drawing/2014/main" id="{00000000-0008-0000-0000-000011000000}"/>
            </a:ext>
          </a:extLst>
        </xdr:cNvPr>
        <xdr:cNvSpPr/>
      </xdr:nvSpPr>
      <xdr:spPr>
        <a:xfrm>
          <a:off x="16799378" y="881560"/>
          <a:ext cx="1390651" cy="533400"/>
        </a:xfrm>
        <a:prstGeom prst="roundRect">
          <a:avLst/>
        </a:prstGeom>
        <a:solidFill>
          <a:schemeClr val="accent5">
            <a:lumMod val="50000"/>
          </a:schemeClr>
        </a:solidFill>
        <a:ln w="190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2</xdr:col>
          <xdr:colOff>670560</xdr:colOff>
          <xdr:row>15</xdr:row>
          <xdr:rowOff>15240</xdr:rowOff>
        </xdr:from>
        <xdr:to>
          <xdr:col>3</xdr:col>
          <xdr:colOff>876300</xdr:colOff>
          <xdr:row>15</xdr:row>
          <xdr:rowOff>175260</xdr:rowOff>
        </xdr:to>
        <xdr:sp macro="" textlink="">
          <xdr:nvSpPr>
            <xdr:cNvPr id="13317" name="Scroll Bar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693420</xdr:colOff>
          <xdr:row>14</xdr:row>
          <xdr:rowOff>22860</xdr:rowOff>
        </xdr:from>
        <xdr:to>
          <xdr:col>3</xdr:col>
          <xdr:colOff>853440</xdr:colOff>
          <xdr:row>14</xdr:row>
          <xdr:rowOff>152400</xdr:rowOff>
        </xdr:to>
        <xdr:sp macro="" textlink="">
          <xdr:nvSpPr>
            <xdr:cNvPr id="13316" name="Scroll Bar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9</xdr:col>
      <xdr:colOff>76200</xdr:colOff>
      <xdr:row>3</xdr:row>
      <xdr:rowOff>59690</xdr:rowOff>
    </xdr:from>
    <xdr:to>
      <xdr:col>9</xdr:col>
      <xdr:colOff>1458686</xdr:colOff>
      <xdr:row>5</xdr:row>
      <xdr:rowOff>59690</xdr:rowOff>
    </xdr:to>
    <xdr:sp mac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9979972" y="861795"/>
          <a:ext cx="1382486" cy="534737"/>
        </a:xfrm>
        <a:prstGeom prst="roundRect">
          <a:avLst/>
        </a:prstGeom>
        <a:solidFill>
          <a:schemeClr val="accent5">
            <a:lumMod val="50000"/>
          </a:schemeClr>
        </a:solidFill>
        <a:ln w="190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9</xdr:col>
          <xdr:colOff>160020</xdr:colOff>
          <xdr:row>3</xdr:row>
          <xdr:rowOff>137160</xdr:rowOff>
        </xdr:from>
        <xdr:to>
          <xdr:col>9</xdr:col>
          <xdr:colOff>1371600</xdr:colOff>
          <xdr:row>4</xdr:row>
          <xdr:rowOff>304800</xdr:rowOff>
        </xdr:to>
        <xdr:sp macro="" textlink="">
          <xdr:nvSpPr>
            <xdr:cNvPr id="13314" name="ECLCalculator"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76199</xdr:colOff>
      <xdr:row>46</xdr:row>
      <xdr:rowOff>10885</xdr:rowOff>
    </xdr:from>
    <xdr:to>
      <xdr:col>11</xdr:col>
      <xdr:colOff>876301</xdr:colOff>
      <xdr:row>61</xdr:row>
      <xdr:rowOff>108857</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910378</xdr:colOff>
      <xdr:row>13</xdr:row>
      <xdr:rowOff>96815</xdr:rowOff>
    </xdr:from>
    <xdr:to>
      <xdr:col>16</xdr:col>
      <xdr:colOff>885825</xdr:colOff>
      <xdr:row>29</xdr:row>
      <xdr:rowOff>76200</xdr:rowOff>
    </xdr:to>
    <xdr:graphicFrame macro="">
      <xdr:nvGraphicFramePr>
        <xdr:cNvPr id="5" name="Chart 4" hidden="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76197</xdr:colOff>
      <xdr:row>13</xdr:row>
      <xdr:rowOff>114299</xdr:rowOff>
    </xdr:from>
    <xdr:to>
      <xdr:col>11</xdr:col>
      <xdr:colOff>869527</xdr:colOff>
      <xdr:row>29</xdr:row>
      <xdr:rowOff>76200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909204</xdr:colOff>
      <xdr:row>46</xdr:row>
      <xdr:rowOff>15966</xdr:rowOff>
    </xdr:from>
    <xdr:to>
      <xdr:col>16</xdr:col>
      <xdr:colOff>876300</xdr:colOff>
      <xdr:row>61</xdr:row>
      <xdr:rowOff>106317</xdr:rowOff>
    </xdr:to>
    <xdr:graphicFrame macro="">
      <xdr:nvGraphicFramePr>
        <xdr:cNvPr id="7" name="RepayChart">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900430</xdr:colOff>
      <xdr:row>13</xdr:row>
      <xdr:rowOff>114299</xdr:rowOff>
    </xdr:from>
    <xdr:to>
      <xdr:col>16</xdr:col>
      <xdr:colOff>876300</xdr:colOff>
      <xdr:row>29</xdr:row>
      <xdr:rowOff>76200</xdr:rowOff>
    </xdr:to>
    <xdr:graphicFrame macro="">
      <xdr:nvGraphicFramePr>
        <xdr:cNvPr id="8" name="LifeChart">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76198</xdr:colOff>
      <xdr:row>29</xdr:row>
      <xdr:rowOff>119739</xdr:rowOff>
    </xdr:from>
    <xdr:to>
      <xdr:col>11</xdr:col>
      <xdr:colOff>881803</xdr:colOff>
      <xdr:row>45</xdr:row>
      <xdr:rowOff>152398</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32661</xdr:colOff>
      <xdr:row>45</xdr:row>
      <xdr:rowOff>174171</xdr:rowOff>
    </xdr:from>
    <xdr:to>
      <xdr:col>5</xdr:col>
      <xdr:colOff>3065270</xdr:colOff>
      <xdr:row>61</xdr:row>
      <xdr:rowOff>129903</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27718" y="8948057"/>
          <a:ext cx="4528453" cy="2906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914399</xdr:colOff>
      <xdr:row>29</xdr:row>
      <xdr:rowOff>119743</xdr:rowOff>
    </xdr:from>
    <xdr:to>
      <xdr:col>16</xdr:col>
      <xdr:colOff>870857</xdr:colOff>
      <xdr:row>45</xdr:row>
      <xdr:rowOff>152400</xdr:rowOff>
    </xdr:to>
    <xdr:graphicFrame macro="">
      <xdr:nvGraphicFramePr>
        <xdr:cNvPr id="16" name="EADChart">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175260</xdr:colOff>
          <xdr:row>3</xdr:row>
          <xdr:rowOff>160020</xdr:rowOff>
        </xdr:from>
        <xdr:to>
          <xdr:col>16</xdr:col>
          <xdr:colOff>624840</xdr:colOff>
          <xdr:row>5</xdr:row>
          <xdr:rowOff>15240</xdr:rowOff>
        </xdr:to>
        <xdr:sp macro="" textlink="">
          <xdr:nvSpPr>
            <xdr:cNvPr id="13318" name="CommandButton1"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2312326</xdr:colOff>
      <xdr:row>3</xdr:row>
      <xdr:rowOff>109276</xdr:rowOff>
    </xdr:from>
    <xdr:to>
      <xdr:col>5</xdr:col>
      <xdr:colOff>2480366</xdr:colOff>
      <xdr:row>4</xdr:row>
      <xdr:rowOff>171706</xdr:rowOff>
    </xdr:to>
    <xdr:sp macro="" textlink="">
      <xdr:nvSpPr>
        <xdr:cNvPr id="3" name="Arrow: Right 2">
          <a:extLst>
            <a:ext uri="{FF2B5EF4-FFF2-40B4-BE49-F238E27FC236}">
              <a16:creationId xmlns:a16="http://schemas.microsoft.com/office/drawing/2014/main" id="{00000000-0008-0000-0000-000003000000}"/>
            </a:ext>
          </a:extLst>
        </xdr:cNvPr>
        <xdr:cNvSpPr/>
      </xdr:nvSpPr>
      <xdr:spPr>
        <a:xfrm>
          <a:off x="7853289" y="899498"/>
          <a:ext cx="168040" cy="259986"/>
        </a:xfrm>
        <a:prstGeom prst="rightArrow">
          <a:avLst/>
        </a:prstGeom>
        <a:solidFill>
          <a:srgbClr val="C0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2002730</xdr:colOff>
      <xdr:row>13</xdr:row>
      <xdr:rowOff>124762</xdr:rowOff>
    </xdr:from>
    <xdr:to>
      <xdr:col>9</xdr:col>
      <xdr:colOff>2002730</xdr:colOff>
      <xdr:row>27</xdr:row>
      <xdr:rowOff>26730</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a:off x="12126444" y="2882476"/>
          <a:ext cx="0" cy="2623397"/>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3379742</xdr:colOff>
          <xdr:row>3</xdr:row>
          <xdr:rowOff>93345</xdr:rowOff>
        </xdr:from>
        <xdr:to>
          <xdr:col>6</xdr:col>
          <xdr:colOff>55517</xdr:colOff>
          <xdr:row>5</xdr:row>
          <xdr:rowOff>272</xdr:rowOff>
        </xdr:to>
        <xdr:sp macro="" textlink="">
          <xdr:nvSpPr>
            <xdr:cNvPr id="13324" name="Object 12" hidden="1">
              <a:extLst>
                <a:ext uri="{63B3BB69-23CF-44E3-9099-C40C66FF867C}">
                  <a14:compatExt spid="_x0000_s13324"/>
                </a:ext>
                <a:ext uri="{FF2B5EF4-FFF2-40B4-BE49-F238E27FC236}">
                  <a16:creationId xmlns:a16="http://schemas.microsoft.com/office/drawing/2014/main" id="{00000000-0008-0000-0000-00000C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2491740</xdr:colOff>
          <xdr:row>3</xdr:row>
          <xdr:rowOff>83820</xdr:rowOff>
        </xdr:from>
        <xdr:to>
          <xdr:col>5</xdr:col>
          <xdr:colOff>3276600</xdr:colOff>
          <xdr:row>5</xdr:row>
          <xdr:rowOff>0</xdr:rowOff>
        </xdr:to>
        <xdr:sp macro="" textlink="">
          <xdr:nvSpPr>
            <xdr:cNvPr id="13325" name="Object 13" hidden="1">
              <a:extLst>
                <a:ext uri="{63B3BB69-23CF-44E3-9099-C40C66FF867C}">
                  <a14:compatExt spid="_x0000_s13325"/>
                </a:ext>
                <a:ext uri="{FF2B5EF4-FFF2-40B4-BE49-F238E27FC236}">
                  <a16:creationId xmlns:a16="http://schemas.microsoft.com/office/drawing/2014/main" id="{00000000-0008-0000-0000-00000D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29119</xdr:colOff>
      <xdr:row>0</xdr:row>
      <xdr:rowOff>93880</xdr:rowOff>
    </xdr:from>
    <xdr:to>
      <xdr:col>16</xdr:col>
      <xdr:colOff>513051</xdr:colOff>
      <xdr:row>0</xdr:row>
      <xdr:rowOff>589811</xdr:rowOff>
    </xdr:to>
    <xdr:pic>
      <xdr:nvPicPr>
        <xdr:cNvPr id="20" name="Picture 19" descr="A picture containing logo&#10;&#10;Description automatically generated">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956405" y="93880"/>
          <a:ext cx="1294373" cy="495931"/>
        </a:xfrm>
        <a:prstGeom prst="rect">
          <a:avLst/>
        </a:prstGeom>
      </xdr:spPr>
    </xdr:pic>
    <xdr:clientData/>
  </xdr:twoCellAnchor>
  <xdr:twoCellAnchor editAs="oneCell">
    <xdr:from>
      <xdr:col>1</xdr:col>
      <xdr:colOff>138973</xdr:colOff>
      <xdr:row>0</xdr:row>
      <xdr:rowOff>75929</xdr:rowOff>
    </xdr:from>
    <xdr:to>
      <xdr:col>2</xdr:col>
      <xdr:colOff>1040667</xdr:colOff>
      <xdr:row>0</xdr:row>
      <xdr:rowOff>580550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0"/>
        <a:stretch>
          <a:fillRect/>
        </a:stretch>
      </xdr:blipFill>
      <xdr:spPr>
        <a:xfrm>
          <a:off x="207009" y="75929"/>
          <a:ext cx="1757039" cy="502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464503</xdr:colOff>
      <xdr:row>72</xdr:row>
      <xdr:rowOff>129858</xdr:rowOff>
    </xdr:from>
    <xdr:to>
      <xdr:col>24</xdr:col>
      <xdr:colOff>9525</xdr:colOff>
      <xdr:row>95</xdr:row>
      <xdr:rowOff>47625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n246zr/Desktop/ALCB%20v0.01%20CORRUPT.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dhanagopal.G/Desktop/ALCB/Received%20Files/ALCB/FINAL%20-%20ALCB%20-%20IFRS%209%20-%20Staging%20and%20ECL%20Calculator_20200630.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dhanagopal.G/Desktop/ALCB/Received%20Files/FINAL%20-%20ALCB%20-%20IFRS%209%20-%20Staging%20and%20ECL%20Calculator_20200630.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dhanagopal.G/Desktop/ALCB/Output%20Files/ALCB/ALCB_ECLCalulator_EY_v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mport &amp; Calculate"/>
      <sheetName val="Interrogate"/>
      <sheetName val="Output"/>
      <sheetName val="Control"/>
      <sheetName val="Exposure"/>
      <sheetName val="Repayments"/>
      <sheetName val="Origination_PD"/>
      <sheetName val="Reporting_Date_PD"/>
    </sheetNames>
    <definedNames>
      <definedName name="Header1" refersTo="#REF!" sheetId="4"/>
    </defined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mport &amp; Calculate"/>
      <sheetName val="Interrogate"/>
      <sheetName val="Output "/>
      <sheetName val="Control"/>
      <sheetName val="Exposure"/>
      <sheetName val="Repayments"/>
      <sheetName val="Origination PD"/>
      <sheetName val="Reporting Date PD"/>
    </sheetNames>
    <sheetDataSet>
      <sheetData sheetId="0" refreshError="1"/>
      <sheetData sheetId="1">
        <row r="14">
          <cell r="E14">
            <v>44012</v>
          </cell>
        </row>
      </sheetData>
      <sheetData sheetId="2">
        <row r="11">
          <cell r="F11">
            <v>49</v>
          </cell>
        </row>
      </sheetData>
      <sheetData sheetId="3" refreshError="1"/>
      <sheetData sheetId="4">
        <row r="12">
          <cell r="E12">
            <v>12</v>
          </cell>
        </row>
      </sheetData>
      <sheetData sheetId="5">
        <row r="9">
          <cell r="D9" t="str">
            <v>Exposure_ID</v>
          </cell>
        </row>
      </sheetData>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mport &amp; Calculate"/>
      <sheetName val="Interrogate"/>
      <sheetName val="Output "/>
      <sheetName val="Control"/>
      <sheetName val="Exposure"/>
      <sheetName val="Repayments"/>
      <sheetName val="Origination PD"/>
      <sheetName val="Reporting Date PD"/>
      <sheetName val="FINAL - ALCB - IFRS 9 - Staging"/>
    </sheetNames>
    <definedNames>
      <definedName name="Header3Find" refersTo="#REF!" sheetId="2"/>
      <definedName name="Header3Find"/>
    </definedNames>
    <sheetDataSet>
      <sheetData sheetId="0"/>
      <sheetData sheetId="1">
        <row r="14">
          <cell r="E14">
            <v>44012</v>
          </cell>
        </row>
        <row r="16">
          <cell r="E16">
            <v>50</v>
          </cell>
        </row>
      </sheetData>
      <sheetData sheetId="2">
        <row r="11">
          <cell r="F11">
            <v>49</v>
          </cell>
        </row>
        <row r="12">
          <cell r="F12">
            <v>0</v>
          </cell>
        </row>
      </sheetData>
      <sheetData sheetId="3"/>
      <sheetData sheetId="4">
        <row r="59">
          <cell r="E59" t="str">
            <v>Exposure_ID</v>
          </cell>
        </row>
        <row r="60">
          <cell r="E60" t="str">
            <v>Counterparty_ID</v>
          </cell>
        </row>
        <row r="61">
          <cell r="E61" t="str">
            <v>Counterparty_Name</v>
          </cell>
        </row>
        <row r="62">
          <cell r="E62" t="str">
            <v>Product_Code</v>
          </cell>
        </row>
        <row r="63">
          <cell r="E63" t="str">
            <v>Description</v>
          </cell>
        </row>
        <row r="64">
          <cell r="E64" t="str">
            <v>Exposure_Currency</v>
          </cell>
        </row>
        <row r="65">
          <cell r="E65" t="str">
            <v>Reporting_Date</v>
          </cell>
        </row>
        <row r="66">
          <cell r="E66" t="str">
            <v>Origination_Date</v>
          </cell>
        </row>
        <row r="67">
          <cell r="E67" t="str">
            <v>Maturity_Date</v>
          </cell>
        </row>
        <row r="68">
          <cell r="E68" t="str">
            <v>BMA</v>
          </cell>
        </row>
        <row r="69">
          <cell r="E69" t="str">
            <v>SPPI_Result</v>
          </cell>
        </row>
        <row r="70">
          <cell r="E70" t="str">
            <v>Accounting_Classification</v>
          </cell>
        </row>
        <row r="71">
          <cell r="E71" t="str">
            <v>Exposure_Country</v>
          </cell>
        </row>
        <row r="72">
          <cell r="E72" t="str">
            <v>Industry</v>
          </cell>
        </row>
        <row r="73">
          <cell r="E73" t="str">
            <v>Amortisation_Indicator</v>
          </cell>
        </row>
        <row r="74">
          <cell r="E74" t="str">
            <v>Watch_list_Indicator</v>
          </cell>
        </row>
        <row r="75">
          <cell r="E75" t="str">
            <v>Forbearence_Indicator</v>
          </cell>
        </row>
        <row r="76">
          <cell r="E76" t="str">
            <v>Convenant_Breach_Indicator</v>
          </cell>
        </row>
        <row r="77">
          <cell r="E77" t="str">
            <v>Default_Indicator</v>
          </cell>
        </row>
        <row r="78">
          <cell r="E78" t="str">
            <v>Days_Past_Due</v>
          </cell>
        </row>
        <row r="79">
          <cell r="E79" t="str">
            <v>IFRS9_Rating</v>
          </cell>
        </row>
        <row r="80">
          <cell r="E80" t="str">
            <v>LGD</v>
          </cell>
        </row>
        <row r="81">
          <cell r="E81" t="str">
            <v>Effective_Interest_Rate</v>
          </cell>
        </row>
        <row r="82">
          <cell r="E82" t="str">
            <v>On_Balance_Sheet_Exposure_Amount</v>
          </cell>
        </row>
        <row r="83">
          <cell r="E83" t="str">
            <v>Off_Balance_Sheet_Exposure_Amount</v>
          </cell>
        </row>
        <row r="84">
          <cell r="E84" t="str">
            <v>Credit_Conversion_Factor_Classification</v>
          </cell>
        </row>
        <row r="85">
          <cell r="E85" t="str">
            <v>Specific_Provision_Overide</v>
          </cell>
        </row>
        <row r="86">
          <cell r="E86" t="str">
            <v>Last_Provision_Made</v>
          </cell>
        </row>
        <row r="87">
          <cell r="E87" t="str">
            <v>Previous_Stage</v>
          </cell>
        </row>
        <row r="88">
          <cell r="E88" t="str">
            <v>Stage_Change_Date</v>
          </cell>
        </row>
        <row r="89">
          <cell r="E89"/>
        </row>
        <row r="94">
          <cell r="E94" t="str">
            <v>Exposure_ID</v>
          </cell>
        </row>
        <row r="95">
          <cell r="E95" t="str">
            <v>Expected_Cashflow_Date</v>
          </cell>
        </row>
        <row r="96">
          <cell r="E96" t="str">
            <v>Expected_Cashflow_Amount</v>
          </cell>
        </row>
        <row r="97">
          <cell r="E97"/>
        </row>
        <row r="102">
          <cell r="E102" t="str">
            <v>Exposure_ID</v>
          </cell>
        </row>
        <row r="103">
          <cell r="E103" t="str">
            <v>Rating_Date</v>
          </cell>
        </row>
        <row r="104">
          <cell r="E104" t="str">
            <v>PD_1</v>
          </cell>
        </row>
        <row r="105">
          <cell r="E105" t="str">
            <v>PD_2</v>
          </cell>
        </row>
        <row r="106">
          <cell r="E106" t="str">
            <v>PD_3</v>
          </cell>
        </row>
        <row r="107">
          <cell r="E107" t="str">
            <v>PD_4</v>
          </cell>
        </row>
        <row r="108">
          <cell r="E108" t="str">
            <v>PD_5</v>
          </cell>
        </row>
        <row r="109">
          <cell r="E109" t="str">
            <v>PD_6</v>
          </cell>
        </row>
        <row r="110">
          <cell r="E110" t="str">
            <v>PD_7</v>
          </cell>
        </row>
        <row r="111">
          <cell r="E111" t="str">
            <v>PD_8</v>
          </cell>
        </row>
        <row r="112">
          <cell r="E112" t="str">
            <v>PD_9</v>
          </cell>
        </row>
        <row r="113">
          <cell r="E113" t="str">
            <v>PD_10</v>
          </cell>
        </row>
        <row r="114">
          <cell r="E114" t="str">
            <v>PD_11</v>
          </cell>
        </row>
        <row r="115">
          <cell r="E115" t="str">
            <v>PD_12</v>
          </cell>
        </row>
        <row r="116">
          <cell r="E116" t="str">
            <v>PD_13</v>
          </cell>
        </row>
        <row r="117">
          <cell r="E117" t="str">
            <v>PD_14</v>
          </cell>
        </row>
        <row r="118">
          <cell r="E118" t="str">
            <v>PD_15</v>
          </cell>
        </row>
        <row r="119">
          <cell r="E119" t="str">
            <v>PD_16</v>
          </cell>
        </row>
        <row r="120">
          <cell r="E120" t="str">
            <v>PD_17</v>
          </cell>
        </row>
        <row r="121">
          <cell r="E121" t="str">
            <v>PD_18</v>
          </cell>
        </row>
        <row r="122">
          <cell r="E122" t="str">
            <v>PD_19</v>
          </cell>
        </row>
        <row r="123">
          <cell r="E123" t="str">
            <v>PD_20</v>
          </cell>
        </row>
        <row r="124">
          <cell r="E124"/>
        </row>
        <row r="129">
          <cell r="E129" t="str">
            <v>Rating_Grade</v>
          </cell>
        </row>
        <row r="130">
          <cell r="E130" t="str">
            <v>Macroeconomic_Variable</v>
          </cell>
        </row>
        <row r="131">
          <cell r="E131" t="str">
            <v>Scenario</v>
          </cell>
        </row>
        <row r="132">
          <cell r="E132" t="str">
            <v>PD_1</v>
          </cell>
        </row>
        <row r="133">
          <cell r="E133" t="str">
            <v>PD_2</v>
          </cell>
        </row>
        <row r="134">
          <cell r="E134" t="str">
            <v>PD_3</v>
          </cell>
        </row>
        <row r="135">
          <cell r="E135" t="str">
            <v>PD_4</v>
          </cell>
        </row>
        <row r="136">
          <cell r="E136" t="str">
            <v>PD_5</v>
          </cell>
        </row>
        <row r="137">
          <cell r="E137" t="str">
            <v>PD_6</v>
          </cell>
        </row>
        <row r="138">
          <cell r="E138" t="str">
            <v>PD_7</v>
          </cell>
        </row>
        <row r="139">
          <cell r="E139" t="str">
            <v>PD_8</v>
          </cell>
        </row>
        <row r="140">
          <cell r="E140" t="str">
            <v>PD_9</v>
          </cell>
        </row>
        <row r="141">
          <cell r="E141" t="str">
            <v>PD_10</v>
          </cell>
        </row>
        <row r="142">
          <cell r="E142" t="str">
            <v>PD_11</v>
          </cell>
        </row>
        <row r="143">
          <cell r="E143" t="str">
            <v>PD_12</v>
          </cell>
        </row>
        <row r="144">
          <cell r="E144" t="str">
            <v>PD_13</v>
          </cell>
        </row>
        <row r="145">
          <cell r="E145" t="str">
            <v>PD_14</v>
          </cell>
        </row>
        <row r="146">
          <cell r="E146" t="str">
            <v>PD_15</v>
          </cell>
        </row>
        <row r="147">
          <cell r="E147" t="str">
            <v>PD_16</v>
          </cell>
        </row>
        <row r="148">
          <cell r="E148" t="str">
            <v>PD_17</v>
          </cell>
        </row>
        <row r="149">
          <cell r="E149" t="str">
            <v>PD_18</v>
          </cell>
        </row>
        <row r="150">
          <cell r="E150" t="str">
            <v>PD_19</v>
          </cell>
        </row>
        <row r="151">
          <cell r="E151" t="str">
            <v>PD_20</v>
          </cell>
        </row>
        <row r="152">
          <cell r="E152"/>
        </row>
      </sheetData>
      <sheetData sheetId="5">
        <row r="9">
          <cell r="D9" t="str">
            <v>Exposure_ID</v>
          </cell>
          <cell r="E9" t="str">
            <v>Counterparty_ID</v>
          </cell>
          <cell r="F9" t="str">
            <v>Counterparty_Name</v>
          </cell>
          <cell r="G9" t="str">
            <v>Product_Code</v>
          </cell>
          <cell r="H9" t="str">
            <v>Description</v>
          </cell>
          <cell r="I9" t="str">
            <v>Exposure_Currency</v>
          </cell>
          <cell r="J9" t="str">
            <v>Reporting_Date</v>
          </cell>
          <cell r="K9" t="str">
            <v>Origination_Date</v>
          </cell>
          <cell r="L9" t="str">
            <v>Maturity_Date</v>
          </cell>
          <cell r="M9" t="str">
            <v>BMA</v>
          </cell>
          <cell r="N9" t="str">
            <v>SPPI_Result</v>
          </cell>
          <cell r="O9" t="str">
            <v>Accounting_Classification</v>
          </cell>
          <cell r="P9" t="str">
            <v>Exposure_Country</v>
          </cell>
          <cell r="Q9" t="str">
            <v>Industry</v>
          </cell>
          <cell r="R9" t="str">
            <v>Amortisation_Indicator</v>
          </cell>
          <cell r="S9" t="str">
            <v>Watch_list_Indicator</v>
          </cell>
          <cell r="T9" t="str">
            <v>Forbearence_Indicator</v>
          </cell>
          <cell r="U9" t="str">
            <v>Convenant_Breach_Indicator</v>
          </cell>
          <cell r="V9" t="str">
            <v>Default_Indicator</v>
          </cell>
          <cell r="W9" t="str">
            <v>Days_Past_Due</v>
          </cell>
          <cell r="X9" t="str">
            <v>IFRS9_Rating</v>
          </cell>
          <cell r="Y9" t="str">
            <v>LGD</v>
          </cell>
          <cell r="Z9" t="str">
            <v>Effective_Interest_Rate</v>
          </cell>
          <cell r="AA9" t="str">
            <v>On_Balance_Sheet_Exposure_Amount</v>
          </cell>
          <cell r="AB9" t="str">
            <v>Off_Balance_Sheet_Exposure_Amount</v>
          </cell>
          <cell r="AC9" t="str">
            <v>Credit_Conversion_Factor_Classification</v>
          </cell>
          <cell r="AD9" t="str">
            <v>Specific_Provision_Overide</v>
          </cell>
          <cell r="AE9" t="str">
            <v>Last_Provision_Made</v>
          </cell>
          <cell r="AF9" t="str">
            <v>Previous_Stage</v>
          </cell>
          <cell r="AG9" t="str">
            <v>Stage_Change_Date</v>
          </cell>
        </row>
        <row r="10">
          <cell r="D10" t="str">
            <v>ALCBF0001</v>
          </cell>
          <cell r="E10" t="str">
            <v>CRRH_B</v>
          </cell>
          <cell r="F10" t="str">
            <v>CRRH</v>
          </cell>
          <cell r="G10" t="str">
            <v>Bond</v>
          </cell>
          <cell r="H10" t="str">
            <v>Fixed Rate</v>
          </cell>
          <cell r="I10" t="str">
            <v>XOF</v>
          </cell>
          <cell r="J10">
            <v>44012</v>
          </cell>
          <cell r="K10">
            <v>41573</v>
          </cell>
          <cell r="L10">
            <v>45225</v>
          </cell>
          <cell r="M10" t="str">
            <v>HTC</v>
          </cell>
          <cell r="N10" t="str">
            <v>PASS</v>
          </cell>
          <cell r="O10" t="str">
            <v>Amortised cost</v>
          </cell>
          <cell r="P10" t="str">
            <v>Togo</v>
          </cell>
          <cell r="Q10" t="str">
            <v>Housing</v>
          </cell>
          <cell r="R10" t="str">
            <v>Y</v>
          </cell>
          <cell r="S10" t="str">
            <v>N</v>
          </cell>
          <cell r="T10" t="str">
            <v>N</v>
          </cell>
          <cell r="U10" t="str">
            <v>N</v>
          </cell>
          <cell r="V10" t="str">
            <v>N</v>
          </cell>
          <cell r="W10">
            <v>0</v>
          </cell>
          <cell r="X10" t="str">
            <v>Ba3</v>
          </cell>
          <cell r="Y10">
            <v>0.45</v>
          </cell>
          <cell r="Z10">
            <v>0.06</v>
          </cell>
          <cell r="AA10">
            <v>525000000</v>
          </cell>
          <cell r="AB10">
            <v>0</v>
          </cell>
          <cell r="AC10" t="str">
            <v>Unassigned</v>
          </cell>
          <cell r="AD10">
            <v>0</v>
          </cell>
          <cell r="AE10">
            <v>0</v>
          </cell>
          <cell r="AF10">
            <v>0</v>
          </cell>
          <cell r="AG10"/>
        </row>
        <row r="11">
          <cell r="D11" t="str">
            <v>ALCBF0002</v>
          </cell>
          <cell r="E11" t="str">
            <v>Alios_B</v>
          </cell>
          <cell r="F11" t="str">
            <v>Alios</v>
          </cell>
          <cell r="G11" t="str">
            <v>Bond</v>
          </cell>
          <cell r="H11" t="str">
            <v>Fixed Rate</v>
          </cell>
          <cell r="I11" t="str">
            <v>XAF</v>
          </cell>
          <cell r="J11">
            <v>44012</v>
          </cell>
          <cell r="K11">
            <v>41864</v>
          </cell>
          <cell r="L11">
            <v>44421</v>
          </cell>
          <cell r="M11" t="str">
            <v>HTC</v>
          </cell>
          <cell r="N11" t="str">
            <v>PASS</v>
          </cell>
          <cell r="O11" t="str">
            <v>Amortised cost</v>
          </cell>
          <cell r="P11" t="str">
            <v>Gabon</v>
          </cell>
          <cell r="Q11" t="str">
            <v>MSME Finance</v>
          </cell>
          <cell r="R11" t="str">
            <v>Y</v>
          </cell>
          <cell r="S11" t="str">
            <v>Y</v>
          </cell>
          <cell r="T11" t="str">
            <v>N</v>
          </cell>
          <cell r="U11" t="str">
            <v>N</v>
          </cell>
          <cell r="V11" t="str">
            <v>Y</v>
          </cell>
          <cell r="W11">
            <v>0</v>
          </cell>
          <cell r="X11" t="str">
            <v>D</v>
          </cell>
          <cell r="Y11">
            <v>1</v>
          </cell>
          <cell r="Z11">
            <v>5.9400000000000001E-2</v>
          </cell>
          <cell r="AA11">
            <v>285714285.70999998</v>
          </cell>
          <cell r="AB11">
            <v>0</v>
          </cell>
          <cell r="AC11" t="str">
            <v>Unassigned</v>
          </cell>
          <cell r="AD11">
            <v>0</v>
          </cell>
          <cell r="AE11">
            <v>0</v>
          </cell>
          <cell r="AF11">
            <v>0</v>
          </cell>
          <cell r="AG11"/>
        </row>
        <row r="12">
          <cell r="D12" t="str">
            <v>ALCBF0003</v>
          </cell>
          <cell r="E12" t="str">
            <v>Baybots2_B</v>
          </cell>
          <cell r="F12" t="str">
            <v>Bayport Botswana II</v>
          </cell>
          <cell r="G12" t="str">
            <v>Bond</v>
          </cell>
          <cell r="H12" t="str">
            <v>Fixed Rate</v>
          </cell>
          <cell r="I12" t="str">
            <v>BWP</v>
          </cell>
          <cell r="J12">
            <v>44012</v>
          </cell>
          <cell r="K12">
            <v>42153</v>
          </cell>
          <cell r="L12">
            <v>43980</v>
          </cell>
          <cell r="M12" t="str">
            <v>HTC</v>
          </cell>
          <cell r="N12" t="str">
            <v>PASS</v>
          </cell>
          <cell r="O12" t="str">
            <v>Amortised cost</v>
          </cell>
          <cell r="P12" t="str">
            <v>Botswana</v>
          </cell>
          <cell r="Q12" t="str">
            <v>Micro-Lending</v>
          </cell>
          <cell r="R12" t="str">
            <v>Y</v>
          </cell>
          <cell r="S12" t="str">
            <v>N</v>
          </cell>
          <cell r="T12" t="str">
            <v>N</v>
          </cell>
          <cell r="U12" t="str">
            <v>N</v>
          </cell>
          <cell r="V12" t="str">
            <v>N</v>
          </cell>
          <cell r="W12">
            <v>0</v>
          </cell>
          <cell r="X12" t="str">
            <v>A2</v>
          </cell>
          <cell r="Y12">
            <v>0.45</v>
          </cell>
          <cell r="Z12">
            <v>0.13250000000000001</v>
          </cell>
          <cell r="AA12">
            <v>0</v>
          </cell>
          <cell r="AB12">
            <v>0</v>
          </cell>
          <cell r="AC12" t="str">
            <v>Unassigned</v>
          </cell>
          <cell r="AD12">
            <v>0</v>
          </cell>
          <cell r="AE12">
            <v>0</v>
          </cell>
          <cell r="AF12">
            <v>0</v>
          </cell>
          <cell r="AG12"/>
        </row>
        <row r="13">
          <cell r="D13" t="str">
            <v>ALCBF0004</v>
          </cell>
          <cell r="E13" t="str">
            <v>mfin_snr_B</v>
          </cell>
          <cell r="F13" t="str">
            <v>M Fin Snr Fixed</v>
          </cell>
          <cell r="G13" t="str">
            <v>Bond</v>
          </cell>
          <cell r="H13" t="str">
            <v>Fixed Rate</v>
          </cell>
          <cell r="I13" t="str">
            <v>ZMW</v>
          </cell>
          <cell r="J13">
            <v>44012</v>
          </cell>
          <cell r="K13">
            <v>42297</v>
          </cell>
          <cell r="L13">
            <v>44124</v>
          </cell>
          <cell r="M13" t="str">
            <v>HTC</v>
          </cell>
          <cell r="N13" t="str">
            <v>PASS</v>
          </cell>
          <cell r="O13" t="str">
            <v>Amortised cost</v>
          </cell>
          <cell r="P13" t="str">
            <v>Zambia</v>
          </cell>
          <cell r="Q13" t="str">
            <v>MSME Finance</v>
          </cell>
          <cell r="R13" t="str">
            <v>N</v>
          </cell>
          <cell r="S13" t="str">
            <v>Y</v>
          </cell>
          <cell r="T13" t="str">
            <v>N</v>
          </cell>
          <cell r="U13" t="str">
            <v>Y</v>
          </cell>
          <cell r="V13" t="str">
            <v>N</v>
          </cell>
          <cell r="W13">
            <v>71</v>
          </cell>
          <cell r="X13" t="str">
            <v>Caa</v>
          </cell>
          <cell r="Y13">
            <v>0.37</v>
          </cell>
          <cell r="Z13">
            <v>0.22500000000000001</v>
          </cell>
          <cell r="AA13">
            <v>26150000</v>
          </cell>
          <cell r="AB13">
            <v>0</v>
          </cell>
          <cell r="AC13" t="str">
            <v>Unassigned</v>
          </cell>
          <cell r="AD13">
            <v>0</v>
          </cell>
          <cell r="AE13">
            <v>0</v>
          </cell>
          <cell r="AF13">
            <v>0</v>
          </cell>
          <cell r="AG13"/>
        </row>
        <row r="14">
          <cell r="D14" t="str">
            <v>ALCBF0005</v>
          </cell>
          <cell r="E14" t="str">
            <v>mfin_jnr_B</v>
          </cell>
          <cell r="F14" t="str">
            <v>M Finance Jnr</v>
          </cell>
          <cell r="G14" t="str">
            <v>Bond</v>
          </cell>
          <cell r="H14" t="str">
            <v>Fixed Rate</v>
          </cell>
          <cell r="I14" t="str">
            <v>ZMW</v>
          </cell>
          <cell r="J14">
            <v>44012</v>
          </cell>
          <cell r="K14">
            <v>42297</v>
          </cell>
          <cell r="L14">
            <v>44124</v>
          </cell>
          <cell r="M14" t="str">
            <v>HTC</v>
          </cell>
          <cell r="N14" t="str">
            <v>PASS</v>
          </cell>
          <cell r="O14" t="str">
            <v>Amortised cost</v>
          </cell>
          <cell r="P14" t="str">
            <v>Zambia</v>
          </cell>
          <cell r="Q14" t="str">
            <v>MSME Finance</v>
          </cell>
          <cell r="R14" t="str">
            <v>N</v>
          </cell>
          <cell r="S14" t="str">
            <v>Y</v>
          </cell>
          <cell r="T14" t="str">
            <v>N</v>
          </cell>
          <cell r="U14" t="str">
            <v>Y</v>
          </cell>
          <cell r="V14" t="str">
            <v>N</v>
          </cell>
          <cell r="W14">
            <v>71</v>
          </cell>
          <cell r="X14" t="str">
            <v>Caa</v>
          </cell>
          <cell r="Y14">
            <v>0.75</v>
          </cell>
          <cell r="Z14">
            <v>0.23400000000000001</v>
          </cell>
          <cell r="AA14">
            <v>10000000</v>
          </cell>
          <cell r="AB14">
            <v>0</v>
          </cell>
          <cell r="AC14" t="str">
            <v>Unassigned</v>
          </cell>
          <cell r="AD14">
            <v>0</v>
          </cell>
          <cell r="AE14">
            <v>0</v>
          </cell>
          <cell r="AF14">
            <v>0</v>
          </cell>
          <cell r="AG14"/>
        </row>
        <row r="15">
          <cell r="D15" t="str">
            <v>ALCBF0006</v>
          </cell>
          <cell r="E15" t="str">
            <v>BPG5Y_B</v>
          </cell>
          <cell r="F15" t="str">
            <v>Bayport Ghana (5yr)</v>
          </cell>
          <cell r="G15" t="str">
            <v>Bond</v>
          </cell>
          <cell r="H15" t="str">
            <v>Fixed Rate</v>
          </cell>
          <cell r="I15" t="str">
            <v>GHS</v>
          </cell>
          <cell r="J15">
            <v>44012</v>
          </cell>
          <cell r="K15">
            <v>42496</v>
          </cell>
          <cell r="L15">
            <v>44322</v>
          </cell>
          <cell r="M15" t="str">
            <v>HTC</v>
          </cell>
          <cell r="N15" t="str">
            <v>PASS</v>
          </cell>
          <cell r="O15" t="str">
            <v>Amortised cost</v>
          </cell>
          <cell r="P15" t="str">
            <v>Ghana</v>
          </cell>
          <cell r="Q15" t="str">
            <v>Micro-Lending</v>
          </cell>
          <cell r="R15" t="str">
            <v>N</v>
          </cell>
          <cell r="S15" t="str">
            <v>N</v>
          </cell>
          <cell r="T15" t="str">
            <v>N</v>
          </cell>
          <cell r="U15" t="str">
            <v>N</v>
          </cell>
          <cell r="V15" t="str">
            <v>N</v>
          </cell>
          <cell r="W15">
            <v>0</v>
          </cell>
          <cell r="X15" t="str">
            <v>B3</v>
          </cell>
          <cell r="Y15">
            <v>0.45</v>
          </cell>
          <cell r="Z15">
            <v>0.2576</v>
          </cell>
          <cell r="AA15">
            <v>8000000</v>
          </cell>
          <cell r="AB15">
            <v>0</v>
          </cell>
          <cell r="AC15" t="str">
            <v>Unassigned</v>
          </cell>
          <cell r="AD15">
            <v>0</v>
          </cell>
          <cell r="AE15">
            <v>0</v>
          </cell>
          <cell r="AF15">
            <v>0</v>
          </cell>
          <cell r="AG15"/>
        </row>
        <row r="16">
          <cell r="D16" t="str">
            <v>ALCBF0007</v>
          </cell>
          <cell r="E16" t="str">
            <v>MCS_B</v>
          </cell>
          <cell r="F16" t="str">
            <v>Baobab Senegal</v>
          </cell>
          <cell r="G16" t="str">
            <v>Bond</v>
          </cell>
          <cell r="H16" t="str">
            <v>Fixed Rate</v>
          </cell>
          <cell r="I16" t="str">
            <v>XOF</v>
          </cell>
          <cell r="J16">
            <v>44012</v>
          </cell>
          <cell r="K16">
            <v>42635</v>
          </cell>
          <cell r="L16">
            <v>45191</v>
          </cell>
          <cell r="M16" t="str">
            <v>HTC</v>
          </cell>
          <cell r="N16" t="str">
            <v>PASS</v>
          </cell>
          <cell r="O16" t="str">
            <v>Amortised cost</v>
          </cell>
          <cell r="P16" t="str">
            <v>Senegal</v>
          </cell>
          <cell r="Q16" t="str">
            <v>MSME Finance</v>
          </cell>
          <cell r="R16" t="str">
            <v>Y</v>
          </cell>
          <cell r="S16" t="str">
            <v>N</v>
          </cell>
          <cell r="T16" t="str">
            <v>N</v>
          </cell>
          <cell r="U16" t="str">
            <v>N</v>
          </cell>
          <cell r="V16" t="str">
            <v>N</v>
          </cell>
          <cell r="W16">
            <v>0</v>
          </cell>
          <cell r="X16" t="str">
            <v>Ba3</v>
          </cell>
          <cell r="Y16">
            <v>0.45</v>
          </cell>
          <cell r="Z16">
            <v>6.3899999999999998E-2</v>
          </cell>
          <cell r="AA16">
            <v>1225000000</v>
          </cell>
          <cell r="AB16">
            <v>0</v>
          </cell>
          <cell r="AC16" t="str">
            <v>Unassigned</v>
          </cell>
          <cell r="AD16">
            <v>0</v>
          </cell>
          <cell r="AE16">
            <v>0</v>
          </cell>
          <cell r="AF16">
            <v>0</v>
          </cell>
          <cell r="AG16"/>
        </row>
        <row r="17">
          <cell r="D17" t="str">
            <v>ALCBF0008</v>
          </cell>
          <cell r="E17" t="str">
            <v>BPRoll_B</v>
          </cell>
          <cell r="F17" t="str">
            <v>Bayport Botswana III</v>
          </cell>
          <cell r="G17" t="str">
            <v>Bond</v>
          </cell>
          <cell r="H17" t="str">
            <v>Fixed Rate</v>
          </cell>
          <cell r="I17" t="str">
            <v>BWP</v>
          </cell>
          <cell r="J17">
            <v>44012</v>
          </cell>
          <cell r="K17">
            <v>42709</v>
          </cell>
          <cell r="L17">
            <v>45265</v>
          </cell>
          <cell r="M17" t="str">
            <v>HTC</v>
          </cell>
          <cell r="N17" t="str">
            <v>PASS</v>
          </cell>
          <cell r="O17" t="str">
            <v>Amortised cost</v>
          </cell>
          <cell r="P17" t="str">
            <v>Botswana</v>
          </cell>
          <cell r="Q17" t="str">
            <v>Micro-Lending</v>
          </cell>
          <cell r="R17" t="str">
            <v>N</v>
          </cell>
          <cell r="S17" t="str">
            <v>N</v>
          </cell>
          <cell r="T17" t="str">
            <v>N</v>
          </cell>
          <cell r="U17" t="str">
            <v>N</v>
          </cell>
          <cell r="V17" t="str">
            <v>N</v>
          </cell>
          <cell r="W17">
            <v>0</v>
          </cell>
          <cell r="X17" t="str">
            <v>A2</v>
          </cell>
          <cell r="Y17">
            <v>0.45</v>
          </cell>
          <cell r="Z17">
            <v>0.13500000000000001</v>
          </cell>
          <cell r="AA17">
            <v>30500000</v>
          </cell>
          <cell r="AB17">
            <v>0</v>
          </cell>
          <cell r="AC17" t="str">
            <v>Unassigned</v>
          </cell>
          <cell r="AD17">
            <v>0</v>
          </cell>
          <cell r="AE17">
            <v>0</v>
          </cell>
          <cell r="AF17">
            <v>0</v>
          </cell>
          <cell r="AG17"/>
        </row>
        <row r="18">
          <cell r="D18" t="str">
            <v>ALCBF0009</v>
          </cell>
          <cell r="E18" t="str">
            <v>GetBucksB_B</v>
          </cell>
          <cell r="F18" t="str">
            <v>GetBucks Botswana</v>
          </cell>
          <cell r="G18" t="str">
            <v>Bond</v>
          </cell>
          <cell r="H18" t="str">
            <v>Fixed Rate</v>
          </cell>
          <cell r="I18" t="str">
            <v>BWP</v>
          </cell>
          <cell r="J18">
            <v>44012</v>
          </cell>
          <cell r="K18">
            <v>42790</v>
          </cell>
          <cell r="L18">
            <v>44043</v>
          </cell>
          <cell r="M18" t="str">
            <v>HTC</v>
          </cell>
          <cell r="N18" t="str">
            <v>PASS</v>
          </cell>
          <cell r="O18" t="str">
            <v>Amortised cost</v>
          </cell>
          <cell r="P18" t="str">
            <v>Botswana</v>
          </cell>
          <cell r="Q18" t="str">
            <v>Micro-Lending</v>
          </cell>
          <cell r="R18" t="str">
            <v>N</v>
          </cell>
          <cell r="S18" t="str">
            <v>Y</v>
          </cell>
          <cell r="T18" t="str">
            <v>N</v>
          </cell>
          <cell r="U18" t="str">
            <v>Y</v>
          </cell>
          <cell r="V18" t="str">
            <v>Y</v>
          </cell>
          <cell r="W18">
            <v>127</v>
          </cell>
          <cell r="X18" t="str">
            <v>D</v>
          </cell>
          <cell r="Y18">
            <v>0.45</v>
          </cell>
          <cell r="Z18">
            <v>0.13200000000000001</v>
          </cell>
          <cell r="AA18">
            <v>15000000</v>
          </cell>
          <cell r="AB18">
            <v>0</v>
          </cell>
          <cell r="AC18" t="str">
            <v>Unassigned</v>
          </cell>
          <cell r="AD18">
            <v>0</v>
          </cell>
          <cell r="AE18">
            <v>0</v>
          </cell>
          <cell r="AF18">
            <v>0</v>
          </cell>
          <cell r="AG18"/>
        </row>
        <row r="19">
          <cell r="D19" t="str">
            <v>ALCBF0010</v>
          </cell>
          <cell r="E19" t="str">
            <v>ZHL_B</v>
          </cell>
          <cell r="F19" t="str">
            <v>Zambian Home Loans</v>
          </cell>
          <cell r="G19" t="str">
            <v>Bond</v>
          </cell>
          <cell r="H19" t="str">
            <v>Fixed Rate</v>
          </cell>
          <cell r="I19" t="str">
            <v>ZMW</v>
          </cell>
          <cell r="J19">
            <v>44012</v>
          </cell>
          <cell r="K19">
            <v>42822</v>
          </cell>
          <cell r="L19">
            <v>45379</v>
          </cell>
          <cell r="M19" t="str">
            <v>HTC</v>
          </cell>
          <cell r="N19" t="str">
            <v>PASS</v>
          </cell>
          <cell r="O19" t="str">
            <v>Amortised cost</v>
          </cell>
          <cell r="P19" t="str">
            <v>Zambia</v>
          </cell>
          <cell r="Q19" t="str">
            <v>Housing</v>
          </cell>
          <cell r="R19" t="str">
            <v>N</v>
          </cell>
          <cell r="S19" t="str">
            <v>N</v>
          </cell>
          <cell r="T19" t="str">
            <v>N</v>
          </cell>
          <cell r="U19" t="str">
            <v>N</v>
          </cell>
          <cell r="V19" t="str">
            <v>N</v>
          </cell>
          <cell r="W19">
            <v>0</v>
          </cell>
          <cell r="X19" t="str">
            <v>Caa</v>
          </cell>
          <cell r="Y19">
            <v>0.37</v>
          </cell>
          <cell r="Z19">
            <v>0.2</v>
          </cell>
          <cell r="AA19">
            <v>10000000.029999999</v>
          </cell>
          <cell r="AB19">
            <v>0</v>
          </cell>
          <cell r="AC19" t="str">
            <v>Unassigned</v>
          </cell>
          <cell r="AD19">
            <v>0</v>
          </cell>
          <cell r="AE19">
            <v>0</v>
          </cell>
          <cell r="AF19">
            <v>0</v>
          </cell>
          <cell r="AG19"/>
        </row>
        <row r="20">
          <cell r="D20" t="str">
            <v>ALCBF0011</v>
          </cell>
          <cell r="E20" t="str">
            <v>Alios_B</v>
          </cell>
          <cell r="F20" t="str">
            <v>Alios Cote D'Ivoire</v>
          </cell>
          <cell r="G20" t="str">
            <v>Bond</v>
          </cell>
          <cell r="H20" t="str">
            <v>Fixed Rate</v>
          </cell>
          <cell r="I20" t="str">
            <v>XOF</v>
          </cell>
          <cell r="J20">
            <v>44012</v>
          </cell>
          <cell r="K20">
            <v>42895</v>
          </cell>
          <cell r="L20">
            <v>45452</v>
          </cell>
          <cell r="M20" t="str">
            <v>HTC</v>
          </cell>
          <cell r="N20" t="str">
            <v>PASS</v>
          </cell>
          <cell r="O20" t="str">
            <v>Amortised cost</v>
          </cell>
          <cell r="P20" t="str">
            <v>Cote D'Ivoire</v>
          </cell>
          <cell r="Q20" t="str">
            <v>MSME Finance</v>
          </cell>
          <cell r="R20" t="str">
            <v>Y</v>
          </cell>
          <cell r="S20" t="str">
            <v>N</v>
          </cell>
          <cell r="T20" t="str">
            <v>N</v>
          </cell>
          <cell r="U20" t="str">
            <v>N</v>
          </cell>
          <cell r="V20" t="str">
            <v>N</v>
          </cell>
          <cell r="W20">
            <v>0</v>
          </cell>
          <cell r="X20" t="str">
            <v>Ba3</v>
          </cell>
          <cell r="Y20">
            <v>0.45</v>
          </cell>
          <cell r="Z20">
            <v>6.5699999999999995E-2</v>
          </cell>
          <cell r="AA20">
            <v>1028571429</v>
          </cell>
          <cell r="AB20">
            <v>0</v>
          </cell>
          <cell r="AC20" t="str">
            <v>Unassigned</v>
          </cell>
          <cell r="AD20">
            <v>0</v>
          </cell>
          <cell r="AE20">
            <v>0</v>
          </cell>
          <cell r="AF20">
            <v>0</v>
          </cell>
          <cell r="AG20"/>
        </row>
        <row r="21">
          <cell r="D21" t="str">
            <v>ALCBF0012</v>
          </cell>
          <cell r="E21" t="str">
            <v>LES_B</v>
          </cell>
          <cell r="F21" t="str">
            <v>Lesana Lesotho Roll</v>
          </cell>
          <cell r="G21" t="str">
            <v>Bond</v>
          </cell>
          <cell r="H21" t="str">
            <v>Fixed Rate</v>
          </cell>
          <cell r="I21" t="str">
            <v>LSL</v>
          </cell>
          <cell r="J21">
            <v>44012</v>
          </cell>
          <cell r="K21">
            <v>42901</v>
          </cell>
          <cell r="L21">
            <v>45092</v>
          </cell>
          <cell r="M21" t="str">
            <v>HTC</v>
          </cell>
          <cell r="N21" t="str">
            <v>PASS</v>
          </cell>
          <cell r="O21" t="str">
            <v>Amortised cost</v>
          </cell>
          <cell r="P21" t="str">
            <v>Lesotho</v>
          </cell>
          <cell r="Q21" t="str">
            <v>Housing</v>
          </cell>
          <cell r="R21" t="str">
            <v>N</v>
          </cell>
          <cell r="S21" t="str">
            <v>N</v>
          </cell>
          <cell r="T21" t="str">
            <v>N</v>
          </cell>
          <cell r="U21" t="str">
            <v>N</v>
          </cell>
          <cell r="V21" t="str">
            <v>N</v>
          </cell>
          <cell r="W21">
            <v>0</v>
          </cell>
          <cell r="X21" t="str">
            <v>B2</v>
          </cell>
          <cell r="Y21">
            <v>0.37</v>
          </cell>
          <cell r="Z21">
            <v>0.126</v>
          </cell>
          <cell r="AA21">
            <v>30000000.039999999</v>
          </cell>
          <cell r="AB21">
            <v>0</v>
          </cell>
          <cell r="AC21" t="str">
            <v>Unassigned</v>
          </cell>
          <cell r="AD21">
            <v>0</v>
          </cell>
          <cell r="AE21">
            <v>0</v>
          </cell>
          <cell r="AF21">
            <v>0</v>
          </cell>
          <cell r="AG21"/>
        </row>
        <row r="22">
          <cell r="D22" t="str">
            <v>ALCBF0013</v>
          </cell>
          <cell r="E22" t="str">
            <v>DPF_B</v>
          </cell>
          <cell r="F22" t="str">
            <v>Dufil Prima Foods</v>
          </cell>
          <cell r="G22" t="str">
            <v>Bond</v>
          </cell>
          <cell r="H22" t="str">
            <v>Fixed Rate</v>
          </cell>
          <cell r="I22" t="str">
            <v>NGN</v>
          </cell>
          <cell r="J22">
            <v>44012</v>
          </cell>
          <cell r="K22">
            <v>42978</v>
          </cell>
          <cell r="L22">
            <v>44805</v>
          </cell>
          <cell r="M22" t="str">
            <v>HTC</v>
          </cell>
          <cell r="N22" t="str">
            <v>PASS</v>
          </cell>
          <cell r="O22" t="str">
            <v>Amortised cost</v>
          </cell>
          <cell r="P22" t="str">
            <v>Nigeria</v>
          </cell>
          <cell r="Q22" t="str">
            <v>Agriculture</v>
          </cell>
          <cell r="R22" t="str">
            <v>N</v>
          </cell>
          <cell r="S22" t="str">
            <v>N</v>
          </cell>
          <cell r="T22" t="str">
            <v>N</v>
          </cell>
          <cell r="U22" t="str">
            <v>N</v>
          </cell>
          <cell r="V22" t="str">
            <v>N</v>
          </cell>
          <cell r="W22">
            <v>0</v>
          </cell>
          <cell r="X22" t="str">
            <v>B2</v>
          </cell>
          <cell r="Y22">
            <v>0.45</v>
          </cell>
          <cell r="Z22">
            <v>0.1825</v>
          </cell>
          <cell r="AA22">
            <v>1400000000</v>
          </cell>
          <cell r="AB22">
            <v>0</v>
          </cell>
          <cell r="AC22" t="str">
            <v>Unassigned</v>
          </cell>
          <cell r="AD22">
            <v>0</v>
          </cell>
          <cell r="AE22">
            <v>0</v>
          </cell>
          <cell r="AF22">
            <v>0</v>
          </cell>
          <cell r="AG22"/>
        </row>
        <row r="23">
          <cell r="D23" t="str">
            <v>ALCBF0014</v>
          </cell>
          <cell r="E23" t="str">
            <v>CRRH2_B</v>
          </cell>
          <cell r="F23" t="str">
            <v>CRRH II</v>
          </cell>
          <cell r="G23" t="str">
            <v>Bond</v>
          </cell>
          <cell r="H23" t="str">
            <v>Fixed Rate</v>
          </cell>
          <cell r="I23" t="str">
            <v>XOF</v>
          </cell>
          <cell r="J23">
            <v>44012</v>
          </cell>
          <cell r="K23">
            <v>43055</v>
          </cell>
          <cell r="L23">
            <v>47438</v>
          </cell>
          <cell r="M23" t="str">
            <v>HTC</v>
          </cell>
          <cell r="N23" t="str">
            <v>PASS</v>
          </cell>
          <cell r="O23" t="str">
            <v>Amortised cost</v>
          </cell>
          <cell r="P23" t="str">
            <v>Togo</v>
          </cell>
          <cell r="Q23" t="str">
            <v>Housing</v>
          </cell>
          <cell r="R23" t="str">
            <v>Y</v>
          </cell>
          <cell r="S23" t="str">
            <v>N</v>
          </cell>
          <cell r="T23" t="str">
            <v>N</v>
          </cell>
          <cell r="U23" t="str">
            <v>N</v>
          </cell>
          <cell r="V23" t="str">
            <v>N</v>
          </cell>
          <cell r="W23">
            <v>0</v>
          </cell>
          <cell r="X23" t="str">
            <v>B3</v>
          </cell>
          <cell r="Y23">
            <v>0.45</v>
          </cell>
          <cell r="Z23">
            <v>5.9499999999999997E-2</v>
          </cell>
          <cell r="AA23">
            <v>668625833.33000004</v>
          </cell>
          <cell r="AB23">
            <v>0</v>
          </cell>
          <cell r="AC23" t="str">
            <v>Unassigned</v>
          </cell>
          <cell r="AD23">
            <v>0</v>
          </cell>
          <cell r="AE23">
            <v>0</v>
          </cell>
          <cell r="AF23">
            <v>0</v>
          </cell>
          <cell r="AG23"/>
        </row>
        <row r="24">
          <cell r="D24" t="str">
            <v>ALCBF0015</v>
          </cell>
          <cell r="E24" t="str">
            <v>sel_B</v>
          </cell>
          <cell r="F24" t="str">
            <v>Select Malawi</v>
          </cell>
          <cell r="G24" t="str">
            <v>Bond</v>
          </cell>
          <cell r="H24" t="str">
            <v>Fixed Rate</v>
          </cell>
          <cell r="I24" t="str">
            <v>MKW</v>
          </cell>
          <cell r="J24">
            <v>44012</v>
          </cell>
          <cell r="K24">
            <v>43052</v>
          </cell>
          <cell r="L24">
            <v>44513</v>
          </cell>
          <cell r="M24" t="str">
            <v>HTC</v>
          </cell>
          <cell r="N24" t="str">
            <v>PASS</v>
          </cell>
          <cell r="O24" t="str">
            <v>Amortised cost</v>
          </cell>
          <cell r="P24" t="str">
            <v>Malawi</v>
          </cell>
          <cell r="Q24" t="str">
            <v>Housing</v>
          </cell>
          <cell r="R24" t="str">
            <v>N</v>
          </cell>
          <cell r="S24" t="str">
            <v>N</v>
          </cell>
          <cell r="T24" t="str">
            <v>N</v>
          </cell>
          <cell r="U24" t="str">
            <v>N</v>
          </cell>
          <cell r="V24" t="str">
            <v>N</v>
          </cell>
          <cell r="W24">
            <v>0</v>
          </cell>
          <cell r="X24" t="str">
            <v>B3</v>
          </cell>
          <cell r="Y24">
            <v>0.37</v>
          </cell>
          <cell r="Z24">
            <v>0.20830000000000001</v>
          </cell>
          <cell r="AA24">
            <v>750000000</v>
          </cell>
          <cell r="AB24">
            <v>0</v>
          </cell>
          <cell r="AC24" t="str">
            <v>Unassigned</v>
          </cell>
          <cell r="AD24">
            <v>0</v>
          </cell>
          <cell r="AE24">
            <v>0</v>
          </cell>
          <cell r="AF24">
            <v>0</v>
          </cell>
          <cell r="AG24"/>
        </row>
        <row r="25">
          <cell r="D25" t="str">
            <v>ALCBF0016</v>
          </cell>
          <cell r="E25" t="str">
            <v>PUG3Y_B</v>
          </cell>
          <cell r="F25" t="str">
            <v>Platinum Uganda 3yr</v>
          </cell>
          <cell r="G25" t="str">
            <v>Bond</v>
          </cell>
          <cell r="H25" t="str">
            <v>Fixed Rate</v>
          </cell>
          <cell r="I25" t="str">
            <v>UGX</v>
          </cell>
          <cell r="J25">
            <v>44012</v>
          </cell>
          <cell r="K25">
            <v>43087</v>
          </cell>
          <cell r="L25">
            <v>44179</v>
          </cell>
          <cell r="M25" t="str">
            <v>HTC</v>
          </cell>
          <cell r="N25" t="str">
            <v>PASS</v>
          </cell>
          <cell r="O25" t="str">
            <v>Amortised cost</v>
          </cell>
          <cell r="P25" t="str">
            <v>Uganda</v>
          </cell>
          <cell r="Q25" t="str">
            <v>Micro-Lending</v>
          </cell>
          <cell r="R25" t="str">
            <v>N</v>
          </cell>
          <cell r="S25" t="str">
            <v>N</v>
          </cell>
          <cell r="T25" t="str">
            <v>N</v>
          </cell>
          <cell r="U25" t="str">
            <v>N</v>
          </cell>
          <cell r="V25" t="str">
            <v>N</v>
          </cell>
          <cell r="W25">
            <v>0</v>
          </cell>
          <cell r="X25" t="str">
            <v>B2</v>
          </cell>
          <cell r="Y25">
            <v>0.45</v>
          </cell>
          <cell r="Z25">
            <v>0.1573</v>
          </cell>
          <cell r="AA25">
            <v>10844950000</v>
          </cell>
          <cell r="AB25">
            <v>0</v>
          </cell>
          <cell r="AC25" t="str">
            <v>Unassigned</v>
          </cell>
          <cell r="AD25">
            <v>0</v>
          </cell>
          <cell r="AE25">
            <v>0</v>
          </cell>
          <cell r="AF25">
            <v>0</v>
          </cell>
          <cell r="AG25"/>
        </row>
        <row r="26">
          <cell r="D26" t="str">
            <v>ALCBF0017</v>
          </cell>
          <cell r="E26" t="str">
            <v>PUG5Y_B</v>
          </cell>
          <cell r="F26" t="str">
            <v>Platinum Uganda 5yr</v>
          </cell>
          <cell r="G26" t="str">
            <v>Bond</v>
          </cell>
          <cell r="H26" t="str">
            <v>Fixed Rate</v>
          </cell>
          <cell r="I26" t="str">
            <v>UGX</v>
          </cell>
          <cell r="J26">
            <v>44012</v>
          </cell>
          <cell r="K26">
            <v>43087</v>
          </cell>
          <cell r="L26">
            <v>44907</v>
          </cell>
          <cell r="M26" t="str">
            <v>HTC</v>
          </cell>
          <cell r="N26" t="str">
            <v>PASS</v>
          </cell>
          <cell r="O26" t="str">
            <v>Amortised cost</v>
          </cell>
          <cell r="P26" t="str">
            <v>Uganda</v>
          </cell>
          <cell r="Q26" t="str">
            <v>Micro-Lending</v>
          </cell>
          <cell r="R26" t="str">
            <v>N</v>
          </cell>
          <cell r="S26" t="str">
            <v>N</v>
          </cell>
          <cell r="T26" t="str">
            <v>N</v>
          </cell>
          <cell r="U26" t="str">
            <v>N</v>
          </cell>
          <cell r="V26" t="str">
            <v>N</v>
          </cell>
          <cell r="W26">
            <v>0</v>
          </cell>
          <cell r="X26" t="str">
            <v>B2</v>
          </cell>
          <cell r="Y26">
            <v>0.45</v>
          </cell>
          <cell r="Z26">
            <v>0.17430000000000001</v>
          </cell>
          <cell r="AA26">
            <v>3615000000</v>
          </cell>
          <cell r="AB26">
            <v>0</v>
          </cell>
          <cell r="AC26" t="str">
            <v>Unassigned</v>
          </cell>
          <cell r="AD26">
            <v>0</v>
          </cell>
          <cell r="AE26">
            <v>0</v>
          </cell>
          <cell r="AF26">
            <v>0</v>
          </cell>
          <cell r="AG26"/>
        </row>
        <row r="27">
          <cell r="D27" t="str">
            <v>ALCBF0018</v>
          </cell>
          <cell r="E27" t="str">
            <v>LAPO_B</v>
          </cell>
          <cell r="F27" t="str">
            <v>LAPO Microfinance</v>
          </cell>
          <cell r="G27" t="str">
            <v>Bond</v>
          </cell>
          <cell r="H27" t="str">
            <v>Fixed Rate</v>
          </cell>
          <cell r="I27" t="str">
            <v>NGN</v>
          </cell>
          <cell r="J27">
            <v>44012</v>
          </cell>
          <cell r="K27">
            <v>43088</v>
          </cell>
          <cell r="L27">
            <v>44914</v>
          </cell>
          <cell r="M27" t="str">
            <v>HTC</v>
          </cell>
          <cell r="N27" t="str">
            <v>PASS</v>
          </cell>
          <cell r="O27" t="str">
            <v>Amortised cost</v>
          </cell>
          <cell r="P27" t="str">
            <v>Nigeria</v>
          </cell>
          <cell r="Q27" t="str">
            <v>MSME Finance</v>
          </cell>
          <cell r="R27" t="str">
            <v>N</v>
          </cell>
          <cell r="S27" t="str">
            <v>N</v>
          </cell>
          <cell r="T27" t="str">
            <v>N</v>
          </cell>
          <cell r="U27" t="str">
            <v>N</v>
          </cell>
          <cell r="V27" t="str">
            <v>N</v>
          </cell>
          <cell r="W27">
            <v>0</v>
          </cell>
          <cell r="X27" t="str">
            <v>B2</v>
          </cell>
          <cell r="Y27">
            <v>0.45</v>
          </cell>
          <cell r="Z27">
            <v>0.17749999999999999</v>
          </cell>
          <cell r="AA27">
            <v>2000000000</v>
          </cell>
          <cell r="AB27">
            <v>0</v>
          </cell>
          <cell r="AC27" t="str">
            <v>Unassigned</v>
          </cell>
          <cell r="AD27">
            <v>0</v>
          </cell>
          <cell r="AE27">
            <v>0</v>
          </cell>
          <cell r="AF27">
            <v>0</v>
          </cell>
          <cell r="AG27"/>
        </row>
        <row r="28">
          <cell r="D28" t="str">
            <v>ALCBF0019</v>
          </cell>
          <cell r="E28" t="str">
            <v>IZWE5Y_B</v>
          </cell>
          <cell r="F28" t="str">
            <v>IZWE II</v>
          </cell>
          <cell r="G28" t="str">
            <v>Bond</v>
          </cell>
          <cell r="H28" t="str">
            <v>Fixed Rate</v>
          </cell>
          <cell r="I28" t="str">
            <v>ZMW</v>
          </cell>
          <cell r="J28">
            <v>44012</v>
          </cell>
          <cell r="K28">
            <v>43160</v>
          </cell>
          <cell r="L28">
            <v>44986</v>
          </cell>
          <cell r="M28" t="str">
            <v>HTC</v>
          </cell>
          <cell r="N28" t="str">
            <v>PASS</v>
          </cell>
          <cell r="O28" t="str">
            <v>Amortised cost</v>
          </cell>
          <cell r="P28" t="str">
            <v>Zambia</v>
          </cell>
          <cell r="Q28" t="str">
            <v>Micro-Lending</v>
          </cell>
          <cell r="R28" t="str">
            <v>N</v>
          </cell>
          <cell r="S28" t="str">
            <v>N</v>
          </cell>
          <cell r="T28" t="str">
            <v>N</v>
          </cell>
          <cell r="U28" t="str">
            <v>N</v>
          </cell>
          <cell r="V28" t="str">
            <v>N</v>
          </cell>
          <cell r="W28">
            <v>0</v>
          </cell>
          <cell r="X28" t="str">
            <v>Caa</v>
          </cell>
          <cell r="Y28">
            <v>0.37</v>
          </cell>
          <cell r="Z28">
            <v>0.19800000000000001</v>
          </cell>
          <cell r="AA28">
            <v>50000000</v>
          </cell>
          <cell r="AB28">
            <v>0</v>
          </cell>
          <cell r="AC28" t="str">
            <v>Unassigned</v>
          </cell>
          <cell r="AD28">
            <v>0</v>
          </cell>
          <cell r="AE28">
            <v>0</v>
          </cell>
          <cell r="AF28">
            <v>0</v>
          </cell>
          <cell r="AG28"/>
        </row>
        <row r="29">
          <cell r="D29" t="str">
            <v>ALCBF0020</v>
          </cell>
          <cell r="E29" t="str">
            <v>GTR_B</v>
          </cell>
          <cell r="F29" t="str">
            <v xml:space="preserve">Growthpoint </v>
          </cell>
          <cell r="G29" t="str">
            <v>Bond</v>
          </cell>
          <cell r="H29" t="str">
            <v>3mo Jibar</v>
          </cell>
          <cell r="I29" t="str">
            <v>ZAR</v>
          </cell>
          <cell r="J29">
            <v>44012</v>
          </cell>
          <cell r="K29">
            <v>43168</v>
          </cell>
          <cell r="L29">
            <v>47038</v>
          </cell>
          <cell r="M29" t="str">
            <v>HTC</v>
          </cell>
          <cell r="N29" t="str">
            <v>PASS</v>
          </cell>
          <cell r="O29" t="str">
            <v>Amortised cost</v>
          </cell>
          <cell r="P29" t="str">
            <v>South Africa</v>
          </cell>
          <cell r="Q29" t="str">
            <v>Housing</v>
          </cell>
          <cell r="R29" t="str">
            <v>N</v>
          </cell>
          <cell r="S29" t="str">
            <v>N</v>
          </cell>
          <cell r="T29" t="str">
            <v>N</v>
          </cell>
          <cell r="U29" t="str">
            <v>N</v>
          </cell>
          <cell r="V29" t="str">
            <v>N</v>
          </cell>
          <cell r="W29">
            <v>0</v>
          </cell>
          <cell r="X29" t="str">
            <v>Ba1</v>
          </cell>
          <cell r="Y29">
            <v>0.45</v>
          </cell>
          <cell r="Z29">
            <v>8.14E-2</v>
          </cell>
          <cell r="AA29">
            <v>52000000</v>
          </cell>
          <cell r="AB29">
            <v>0</v>
          </cell>
          <cell r="AC29" t="str">
            <v>Unassigned</v>
          </cell>
          <cell r="AD29">
            <v>0</v>
          </cell>
          <cell r="AE29">
            <v>0</v>
          </cell>
          <cell r="AF29">
            <v>0</v>
          </cell>
          <cell r="AG29"/>
        </row>
        <row r="30">
          <cell r="D30" t="str">
            <v>ALCBF0021</v>
          </cell>
          <cell r="E30" t="str">
            <v>SEN_B</v>
          </cell>
          <cell r="F30" t="str">
            <v>Senelec</v>
          </cell>
          <cell r="G30" t="str">
            <v>Bond</v>
          </cell>
          <cell r="H30" t="str">
            <v>Fixed Rate</v>
          </cell>
          <cell r="I30" t="str">
            <v>XOF</v>
          </cell>
          <cell r="J30">
            <v>44012</v>
          </cell>
          <cell r="K30">
            <v>43186</v>
          </cell>
          <cell r="L30">
            <v>45743</v>
          </cell>
          <cell r="M30" t="str">
            <v>HTC</v>
          </cell>
          <cell r="N30" t="str">
            <v>PASS</v>
          </cell>
          <cell r="O30" t="str">
            <v>Amortised cost</v>
          </cell>
          <cell r="P30" t="str">
            <v>Senegal</v>
          </cell>
          <cell r="Q30" t="str">
            <v>Infrastructure</v>
          </cell>
          <cell r="R30" t="str">
            <v>Y</v>
          </cell>
          <cell r="S30" t="str">
            <v>N</v>
          </cell>
          <cell r="T30" t="str">
            <v>N</v>
          </cell>
          <cell r="U30" t="str">
            <v>N</v>
          </cell>
          <cell r="V30" t="str">
            <v>N</v>
          </cell>
          <cell r="W30">
            <v>0</v>
          </cell>
          <cell r="X30" t="str">
            <v>Ba3</v>
          </cell>
          <cell r="Y30">
            <v>0.45</v>
          </cell>
          <cell r="Z30">
            <v>6.5000000000000002E-2</v>
          </cell>
          <cell r="AA30">
            <v>2690540000</v>
          </cell>
          <cell r="AB30">
            <v>0</v>
          </cell>
          <cell r="AC30" t="str">
            <v>Unassigned</v>
          </cell>
          <cell r="AD30">
            <v>0</v>
          </cell>
          <cell r="AE30">
            <v>0</v>
          </cell>
          <cell r="AF30">
            <v>0</v>
          </cell>
          <cell r="AG30"/>
        </row>
        <row r="31">
          <cell r="D31" t="str">
            <v>ALCBF0022</v>
          </cell>
          <cell r="E31" t="str">
            <v>FIN_B</v>
          </cell>
          <cell r="F31" t="str">
            <v>FINCORP</v>
          </cell>
          <cell r="G31" t="str">
            <v>Bond</v>
          </cell>
          <cell r="H31" t="str">
            <v>Fixed Rate</v>
          </cell>
          <cell r="I31" t="str">
            <v>SZL</v>
          </cell>
          <cell r="J31">
            <v>44012</v>
          </cell>
          <cell r="K31">
            <v>43189</v>
          </cell>
          <cell r="L31">
            <v>45015</v>
          </cell>
          <cell r="M31" t="str">
            <v>HTC</v>
          </cell>
          <cell r="N31" t="str">
            <v>PASS</v>
          </cell>
          <cell r="O31" t="str">
            <v>Amortised cost</v>
          </cell>
          <cell r="P31" t="str">
            <v>Swaziland</v>
          </cell>
          <cell r="Q31" t="str">
            <v>MSME Finance</v>
          </cell>
          <cell r="R31" t="str">
            <v>N</v>
          </cell>
          <cell r="S31" t="str">
            <v>N</v>
          </cell>
          <cell r="T31" t="str">
            <v>N</v>
          </cell>
          <cell r="U31" t="str">
            <v>N</v>
          </cell>
          <cell r="V31" t="str">
            <v>N</v>
          </cell>
          <cell r="W31">
            <v>0</v>
          </cell>
          <cell r="X31" t="str">
            <v>B2</v>
          </cell>
          <cell r="Y31">
            <v>0.45</v>
          </cell>
          <cell r="Z31">
            <v>0.13300000000000001</v>
          </cell>
          <cell r="AA31">
            <v>48000000</v>
          </cell>
          <cell r="AB31">
            <v>0</v>
          </cell>
          <cell r="AC31" t="str">
            <v>Unassigned</v>
          </cell>
          <cell r="AD31">
            <v>0</v>
          </cell>
          <cell r="AE31">
            <v>0</v>
          </cell>
          <cell r="AF31">
            <v>0</v>
          </cell>
          <cell r="AG31"/>
        </row>
        <row r="32">
          <cell r="D32" t="str">
            <v>ALCBF0023</v>
          </cell>
          <cell r="E32" t="str">
            <v>GetBucksBII_B</v>
          </cell>
          <cell r="F32" t="str">
            <v>GetBucks Botswana II</v>
          </cell>
          <cell r="G32" t="str">
            <v>Bond</v>
          </cell>
          <cell r="H32" t="str">
            <v>Fixed Rate</v>
          </cell>
          <cell r="I32" t="str">
            <v>BWP</v>
          </cell>
          <cell r="J32">
            <v>44012</v>
          </cell>
          <cell r="K32">
            <v>43200</v>
          </cell>
          <cell r="L32">
            <v>44296</v>
          </cell>
          <cell r="M32" t="str">
            <v>HTC</v>
          </cell>
          <cell r="N32" t="str">
            <v>PASS</v>
          </cell>
          <cell r="O32" t="str">
            <v>Amortised cost</v>
          </cell>
          <cell r="P32" t="str">
            <v>Botswana</v>
          </cell>
          <cell r="Q32" t="str">
            <v>Micro-Lending</v>
          </cell>
          <cell r="R32" t="str">
            <v>N</v>
          </cell>
          <cell r="S32" t="str">
            <v>Y</v>
          </cell>
          <cell r="T32" t="str">
            <v>N</v>
          </cell>
          <cell r="U32" t="str">
            <v>Y</v>
          </cell>
          <cell r="V32" t="str">
            <v>N</v>
          </cell>
          <cell r="W32">
            <v>0</v>
          </cell>
          <cell r="X32" t="str">
            <v>B2</v>
          </cell>
          <cell r="Y32">
            <v>0.45</v>
          </cell>
          <cell r="Z32">
            <v>0.13200000000000001</v>
          </cell>
          <cell r="AA32">
            <v>25000000</v>
          </cell>
          <cell r="AB32">
            <v>0</v>
          </cell>
          <cell r="AC32" t="str">
            <v>Unassigned</v>
          </cell>
          <cell r="AD32">
            <v>0</v>
          </cell>
          <cell r="AE32">
            <v>0</v>
          </cell>
          <cell r="AF32">
            <v>0</v>
          </cell>
          <cell r="AG32"/>
        </row>
        <row r="33">
          <cell r="D33" t="str">
            <v>ALCBF0024</v>
          </cell>
          <cell r="E33" t="str">
            <v>AFB3_B</v>
          </cell>
          <cell r="F33" t="str">
            <v>AFBG III Fixed</v>
          </cell>
          <cell r="G33" t="str">
            <v>Bond</v>
          </cell>
          <cell r="H33" t="str">
            <v>Fixed Rate</v>
          </cell>
          <cell r="I33" t="str">
            <v>GHS</v>
          </cell>
          <cell r="J33">
            <v>44012</v>
          </cell>
          <cell r="K33">
            <v>43236</v>
          </cell>
          <cell r="L33">
            <v>45793</v>
          </cell>
          <cell r="M33" t="str">
            <v>HTC</v>
          </cell>
          <cell r="N33" t="str">
            <v>PASS</v>
          </cell>
          <cell r="O33" t="str">
            <v>Amortised cost</v>
          </cell>
          <cell r="P33" t="str">
            <v>Ghana</v>
          </cell>
          <cell r="Q33" t="str">
            <v>Micro-Lending</v>
          </cell>
          <cell r="R33" t="str">
            <v>N</v>
          </cell>
          <cell r="S33" t="str">
            <v>N</v>
          </cell>
          <cell r="T33" t="str">
            <v>N</v>
          </cell>
          <cell r="U33" t="str">
            <v>N</v>
          </cell>
          <cell r="V33" t="str">
            <v>N</v>
          </cell>
          <cell r="W33">
            <v>0</v>
          </cell>
          <cell r="X33" t="str">
            <v>B3</v>
          </cell>
          <cell r="Y33">
            <v>0.45</v>
          </cell>
          <cell r="Z33">
            <v>0.1757</v>
          </cell>
          <cell r="AA33">
            <v>22000000</v>
          </cell>
          <cell r="AB33">
            <v>0</v>
          </cell>
          <cell r="AC33" t="str">
            <v>Unassigned</v>
          </cell>
          <cell r="AD33">
            <v>0</v>
          </cell>
          <cell r="AE33">
            <v>0</v>
          </cell>
          <cell r="AF33">
            <v>0</v>
          </cell>
          <cell r="AG33"/>
        </row>
        <row r="34">
          <cell r="D34" t="str">
            <v>ALCBF0025</v>
          </cell>
          <cell r="E34" t="str">
            <v>Honde_B</v>
          </cell>
          <cell r="F34" t="str">
            <v>Honde Hydro</v>
          </cell>
          <cell r="G34" t="str">
            <v>Bond</v>
          </cell>
          <cell r="H34" t="str">
            <v>Fixed Rate</v>
          </cell>
          <cell r="I34" t="str">
            <v>ZWD</v>
          </cell>
          <cell r="J34">
            <v>44012</v>
          </cell>
          <cell r="K34">
            <v>43277</v>
          </cell>
          <cell r="L34">
            <v>45107</v>
          </cell>
          <cell r="M34" t="str">
            <v>HTC</v>
          </cell>
          <cell r="N34" t="str">
            <v>PASS</v>
          </cell>
          <cell r="O34" t="str">
            <v>Amortised cost</v>
          </cell>
          <cell r="P34" t="str">
            <v>Zimbabwe</v>
          </cell>
          <cell r="Q34" t="str">
            <v>Infrastructure</v>
          </cell>
          <cell r="R34" t="str">
            <v>N</v>
          </cell>
          <cell r="S34" t="str">
            <v>Y</v>
          </cell>
          <cell r="T34" t="str">
            <v>N</v>
          </cell>
          <cell r="U34" t="str">
            <v>N</v>
          </cell>
          <cell r="V34" t="str">
            <v>N</v>
          </cell>
          <cell r="W34">
            <v>0</v>
          </cell>
          <cell r="X34" t="str">
            <v>Caa</v>
          </cell>
          <cell r="Y34">
            <v>0.45</v>
          </cell>
          <cell r="Z34">
            <v>8.5000000000000006E-2</v>
          </cell>
          <cell r="AA34">
            <v>2250000</v>
          </cell>
          <cell r="AB34">
            <v>0</v>
          </cell>
          <cell r="AC34" t="str">
            <v>Unassigned</v>
          </cell>
          <cell r="AD34">
            <v>0</v>
          </cell>
          <cell r="AE34">
            <v>0</v>
          </cell>
          <cell r="AF34">
            <v>0</v>
          </cell>
          <cell r="AG34"/>
        </row>
        <row r="35">
          <cell r="D35" t="str">
            <v>ALCBF0026</v>
          </cell>
          <cell r="E35" t="str">
            <v>OPPB_B</v>
          </cell>
          <cell r="F35" t="str">
            <v>Opportunity Bank</v>
          </cell>
          <cell r="G35" t="str">
            <v>Bond</v>
          </cell>
          <cell r="H35" t="str">
            <v>Fixed Rate</v>
          </cell>
          <cell r="I35" t="str">
            <v>MZN</v>
          </cell>
          <cell r="J35">
            <v>44012</v>
          </cell>
          <cell r="K35">
            <v>43280</v>
          </cell>
          <cell r="L35">
            <v>44376</v>
          </cell>
          <cell r="M35" t="str">
            <v>HTC</v>
          </cell>
          <cell r="N35" t="str">
            <v>PASS</v>
          </cell>
          <cell r="O35" t="str">
            <v>Amortised cost</v>
          </cell>
          <cell r="P35" t="str">
            <v>Mozambique</v>
          </cell>
          <cell r="Q35" t="str">
            <v>Micro-Lending</v>
          </cell>
          <cell r="R35" t="str">
            <v>N</v>
          </cell>
          <cell r="S35" t="str">
            <v>Y</v>
          </cell>
          <cell r="T35" t="str">
            <v>N</v>
          </cell>
          <cell r="U35" t="str">
            <v>N</v>
          </cell>
          <cell r="V35" t="str">
            <v>N</v>
          </cell>
          <cell r="W35">
            <v>0</v>
          </cell>
          <cell r="X35" t="str">
            <v>Caa</v>
          </cell>
          <cell r="Y35">
            <v>0.45</v>
          </cell>
          <cell r="Z35">
            <v>0.17199999999999999</v>
          </cell>
          <cell r="AA35">
            <v>180000000</v>
          </cell>
          <cell r="AB35">
            <v>0</v>
          </cell>
          <cell r="AC35" t="str">
            <v>Unassigned</v>
          </cell>
          <cell r="AD35">
            <v>0</v>
          </cell>
          <cell r="AE35">
            <v>0</v>
          </cell>
          <cell r="AF35">
            <v>0</v>
          </cell>
          <cell r="AG35"/>
        </row>
        <row r="36">
          <cell r="D36" t="str">
            <v>ALCBF0027</v>
          </cell>
          <cell r="E36" t="str">
            <v>Musn_B</v>
          </cell>
          <cell r="F36" t="str">
            <v>Musoni Kenya</v>
          </cell>
          <cell r="G36" t="str">
            <v>Bond</v>
          </cell>
          <cell r="H36" t="str">
            <v>Fixed Rate</v>
          </cell>
          <cell r="I36" t="str">
            <v>KES</v>
          </cell>
          <cell r="J36">
            <v>44012</v>
          </cell>
          <cell r="K36">
            <v>43280</v>
          </cell>
          <cell r="L36">
            <v>44376</v>
          </cell>
          <cell r="M36" t="str">
            <v>HTC</v>
          </cell>
          <cell r="N36" t="str">
            <v>PASS</v>
          </cell>
          <cell r="O36" t="str">
            <v>Amortised cost</v>
          </cell>
          <cell r="P36" t="str">
            <v>Kenya</v>
          </cell>
          <cell r="Q36" t="str">
            <v>Micro-Lending</v>
          </cell>
          <cell r="R36" t="str">
            <v>N</v>
          </cell>
          <cell r="S36" t="str">
            <v>Y</v>
          </cell>
          <cell r="T36" t="str">
            <v>N</v>
          </cell>
          <cell r="U36" t="str">
            <v>Y</v>
          </cell>
          <cell r="V36" t="str">
            <v>N</v>
          </cell>
          <cell r="W36">
            <v>0</v>
          </cell>
          <cell r="X36" t="str">
            <v>B2</v>
          </cell>
          <cell r="Y36">
            <v>0.45</v>
          </cell>
          <cell r="Z36">
            <v>0.1411</v>
          </cell>
          <cell r="AA36">
            <v>250000000</v>
          </cell>
          <cell r="AB36">
            <v>0</v>
          </cell>
          <cell r="AC36" t="str">
            <v>Unassigned</v>
          </cell>
          <cell r="AD36">
            <v>0</v>
          </cell>
          <cell r="AE36">
            <v>0</v>
          </cell>
          <cell r="AF36">
            <v>0</v>
          </cell>
          <cell r="AG36"/>
        </row>
        <row r="37">
          <cell r="D37" t="str">
            <v>ALCBF0028</v>
          </cell>
          <cell r="E37" t="str">
            <v>SOAF24_B</v>
          </cell>
          <cell r="F37" t="str">
            <v>South African Government</v>
          </cell>
          <cell r="G37" t="str">
            <v>Bond</v>
          </cell>
          <cell r="H37" t="str">
            <v>Fixed Rate</v>
          </cell>
          <cell r="I37" t="str">
            <v>USD</v>
          </cell>
          <cell r="J37">
            <v>44012</v>
          </cell>
          <cell r="K37">
            <v>43186</v>
          </cell>
          <cell r="L37">
            <v>45308</v>
          </cell>
          <cell r="M37" t="str">
            <v>HTC</v>
          </cell>
          <cell r="N37" t="str">
            <v>PASS</v>
          </cell>
          <cell r="O37" t="str">
            <v>Amortised cost</v>
          </cell>
          <cell r="P37" t="str">
            <v>South Africa</v>
          </cell>
          <cell r="Q37" t="str">
            <v>Government</v>
          </cell>
          <cell r="R37" t="str">
            <v>N</v>
          </cell>
          <cell r="S37" t="str">
            <v>N</v>
          </cell>
          <cell r="T37" t="str">
            <v>N</v>
          </cell>
          <cell r="U37" t="str">
            <v>N</v>
          </cell>
          <cell r="V37" t="str">
            <v>N</v>
          </cell>
          <cell r="W37">
            <v>0</v>
          </cell>
          <cell r="X37" t="str">
            <v>Ba1</v>
          </cell>
          <cell r="Y37">
            <v>0.45</v>
          </cell>
          <cell r="Z37">
            <v>4.8399999999999999E-2</v>
          </cell>
          <cell r="AA37">
            <v>1000000</v>
          </cell>
          <cell r="AB37">
            <v>0</v>
          </cell>
          <cell r="AC37" t="str">
            <v>Unassigned</v>
          </cell>
          <cell r="AD37">
            <v>0</v>
          </cell>
          <cell r="AE37">
            <v>0</v>
          </cell>
          <cell r="AF37">
            <v>0</v>
          </cell>
          <cell r="AG37"/>
        </row>
        <row r="38">
          <cell r="D38" t="str">
            <v>ALCBF0029</v>
          </cell>
          <cell r="E38" t="str">
            <v>SOAF28_B</v>
          </cell>
          <cell r="F38" t="str">
            <v>South African Government</v>
          </cell>
          <cell r="G38" t="str">
            <v>Bond</v>
          </cell>
          <cell r="H38" t="str">
            <v>Fixed Rate</v>
          </cell>
          <cell r="I38" t="str">
            <v>USD</v>
          </cell>
          <cell r="J38">
            <v>44012</v>
          </cell>
          <cell r="K38">
            <v>43277</v>
          </cell>
          <cell r="L38">
            <v>47097</v>
          </cell>
          <cell r="M38" t="str">
            <v>HTC</v>
          </cell>
          <cell r="N38" t="str">
            <v>PASS</v>
          </cell>
          <cell r="O38" t="str">
            <v>Amortised cost</v>
          </cell>
          <cell r="P38" t="str">
            <v>South Africa</v>
          </cell>
          <cell r="Q38" t="str">
            <v>Government</v>
          </cell>
          <cell r="R38" t="str">
            <v>N</v>
          </cell>
          <cell r="S38" t="str">
            <v>N</v>
          </cell>
          <cell r="T38" t="str">
            <v>N</v>
          </cell>
          <cell r="U38" t="str">
            <v>N</v>
          </cell>
          <cell r="V38" t="str">
            <v>N</v>
          </cell>
          <cell r="W38">
            <v>0</v>
          </cell>
          <cell r="X38" t="str">
            <v>Ba1</v>
          </cell>
          <cell r="Y38">
            <v>0.45</v>
          </cell>
          <cell r="Z38">
            <v>4.2999999999999997E-2</v>
          </cell>
          <cell r="AA38">
            <v>4679000</v>
          </cell>
          <cell r="AB38">
            <v>0</v>
          </cell>
          <cell r="AC38" t="str">
            <v>Unassigned</v>
          </cell>
          <cell r="AD38">
            <v>0</v>
          </cell>
          <cell r="AE38">
            <v>0</v>
          </cell>
          <cell r="AF38">
            <v>0</v>
          </cell>
          <cell r="AG38"/>
        </row>
        <row r="39">
          <cell r="D39" t="str">
            <v>ALCBF0030</v>
          </cell>
          <cell r="E39" t="str">
            <v>BPM_B</v>
          </cell>
          <cell r="F39" t="str">
            <v>Bayport Mozambique</v>
          </cell>
          <cell r="G39" t="str">
            <v>Bond</v>
          </cell>
          <cell r="H39" t="str">
            <v>Fixed Rate</v>
          </cell>
          <cell r="I39" t="str">
            <v>MZN</v>
          </cell>
          <cell r="J39">
            <v>44012</v>
          </cell>
          <cell r="K39">
            <v>43327</v>
          </cell>
          <cell r="L39">
            <v>44423</v>
          </cell>
          <cell r="M39" t="str">
            <v>HTC</v>
          </cell>
          <cell r="N39" t="str">
            <v>PASS</v>
          </cell>
          <cell r="O39" t="str">
            <v>Amortised cost</v>
          </cell>
          <cell r="P39" t="str">
            <v>Mozambique</v>
          </cell>
          <cell r="Q39" t="str">
            <v>Micro-Lending</v>
          </cell>
          <cell r="R39" t="str">
            <v>N</v>
          </cell>
          <cell r="S39" t="str">
            <v>N</v>
          </cell>
          <cell r="T39" t="str">
            <v>N</v>
          </cell>
          <cell r="U39" t="str">
            <v>N</v>
          </cell>
          <cell r="V39" t="str">
            <v>N</v>
          </cell>
          <cell r="W39">
            <v>0</v>
          </cell>
          <cell r="X39" t="str">
            <v>Caa</v>
          </cell>
          <cell r="Y39">
            <v>0.45</v>
          </cell>
          <cell r="Z39">
            <v>0.17599999999999999</v>
          </cell>
          <cell r="AA39">
            <v>180000000</v>
          </cell>
          <cell r="AB39">
            <v>0</v>
          </cell>
          <cell r="AC39" t="str">
            <v>Unassigned</v>
          </cell>
          <cell r="AD39">
            <v>0</v>
          </cell>
          <cell r="AE39">
            <v>0</v>
          </cell>
          <cell r="AF39">
            <v>0</v>
          </cell>
          <cell r="AG39"/>
        </row>
        <row r="40">
          <cell r="D40" t="str">
            <v>ALCBF0031</v>
          </cell>
          <cell r="E40" t="str">
            <v>MIX_B</v>
          </cell>
          <cell r="F40" t="str">
            <v>Mixta Nigeria</v>
          </cell>
          <cell r="G40" t="str">
            <v>Bond</v>
          </cell>
          <cell r="H40" t="str">
            <v>Fixed Rate</v>
          </cell>
          <cell r="I40" t="str">
            <v>NGN</v>
          </cell>
          <cell r="J40">
            <v>44012</v>
          </cell>
          <cell r="K40">
            <v>43385</v>
          </cell>
          <cell r="L40">
            <v>45211</v>
          </cell>
          <cell r="M40" t="str">
            <v>HTC</v>
          </cell>
          <cell r="N40" t="str">
            <v>PASS</v>
          </cell>
          <cell r="O40" t="str">
            <v>Amortised cost</v>
          </cell>
          <cell r="P40" t="str">
            <v>Nigeria</v>
          </cell>
          <cell r="Q40" t="str">
            <v>Housing</v>
          </cell>
          <cell r="R40" t="str">
            <v>Y</v>
          </cell>
          <cell r="S40" t="str">
            <v>N</v>
          </cell>
          <cell r="T40" t="str">
            <v>N</v>
          </cell>
          <cell r="U40" t="str">
            <v>N</v>
          </cell>
          <cell r="V40" t="str">
            <v>N</v>
          </cell>
          <cell r="W40">
            <v>0</v>
          </cell>
          <cell r="X40" t="str">
            <v>B2</v>
          </cell>
          <cell r="Y40">
            <v>0.45</v>
          </cell>
          <cell r="Z40">
            <v>0.17749999999999999</v>
          </cell>
          <cell r="AA40">
            <v>1320000000</v>
          </cell>
          <cell r="AB40">
            <v>0</v>
          </cell>
          <cell r="AC40" t="str">
            <v>Unassigned</v>
          </cell>
          <cell r="AD40">
            <v>0</v>
          </cell>
          <cell r="AE40">
            <v>0</v>
          </cell>
          <cell r="AF40">
            <v>0</v>
          </cell>
          <cell r="AG40"/>
        </row>
        <row r="41">
          <cell r="D41" t="str">
            <v>ALCBF0032</v>
          </cell>
          <cell r="E41" t="str">
            <v>BAYSEC_B</v>
          </cell>
          <cell r="F41" t="str">
            <v>BaySec SA</v>
          </cell>
          <cell r="G41" t="str">
            <v>Bond</v>
          </cell>
          <cell r="H41" t="str">
            <v>Fixed Rate</v>
          </cell>
          <cell r="I41" t="str">
            <v>ZAR</v>
          </cell>
          <cell r="J41">
            <v>44012</v>
          </cell>
          <cell r="K41">
            <v>43371</v>
          </cell>
          <cell r="L41">
            <v>45199</v>
          </cell>
          <cell r="M41" t="str">
            <v>HTC</v>
          </cell>
          <cell r="N41" t="str">
            <v>PASS</v>
          </cell>
          <cell r="O41" t="str">
            <v>Amortised cost</v>
          </cell>
          <cell r="P41" t="str">
            <v>South Africa</v>
          </cell>
          <cell r="Q41" t="str">
            <v>Housing</v>
          </cell>
          <cell r="R41" t="str">
            <v>N</v>
          </cell>
          <cell r="S41" t="str">
            <v>N</v>
          </cell>
          <cell r="T41" t="str">
            <v>N</v>
          </cell>
          <cell r="U41" t="str">
            <v>N</v>
          </cell>
          <cell r="V41" t="str">
            <v>N</v>
          </cell>
          <cell r="W41">
            <v>0</v>
          </cell>
          <cell r="X41" t="str">
            <v>Ba3</v>
          </cell>
          <cell r="Y41">
            <v>0.75</v>
          </cell>
          <cell r="Z41">
            <v>0.12189999999999999</v>
          </cell>
          <cell r="AA41">
            <v>70000000</v>
          </cell>
          <cell r="AB41">
            <v>0</v>
          </cell>
          <cell r="AC41" t="str">
            <v>Unassigned</v>
          </cell>
          <cell r="AD41">
            <v>0</v>
          </cell>
          <cell r="AE41">
            <v>0</v>
          </cell>
          <cell r="AF41">
            <v>0</v>
          </cell>
          <cell r="AG41"/>
        </row>
        <row r="42">
          <cell r="D42" t="str">
            <v>ALCBF0033</v>
          </cell>
          <cell r="E42" t="str">
            <v>SAHLC_B</v>
          </cell>
          <cell r="F42" t="str">
            <v>SA Homeloans Class C</v>
          </cell>
          <cell r="G42" t="str">
            <v>Bond</v>
          </cell>
          <cell r="H42" t="str">
            <v>3mo Jibar</v>
          </cell>
          <cell r="I42" t="str">
            <v>ZAR</v>
          </cell>
          <cell r="J42">
            <v>44012</v>
          </cell>
          <cell r="K42">
            <v>43399</v>
          </cell>
          <cell r="L42">
            <v>45159</v>
          </cell>
          <cell r="M42" t="str">
            <v>HTC</v>
          </cell>
          <cell r="N42" t="str">
            <v>PASS</v>
          </cell>
          <cell r="O42" t="str">
            <v>Amortised cost</v>
          </cell>
          <cell r="P42" t="str">
            <v>South Africa</v>
          </cell>
          <cell r="Q42" t="str">
            <v>Housing</v>
          </cell>
          <cell r="R42" t="str">
            <v>N</v>
          </cell>
          <cell r="S42" t="str">
            <v>N</v>
          </cell>
          <cell r="T42" t="str">
            <v>N</v>
          </cell>
          <cell r="U42" t="str">
            <v>N</v>
          </cell>
          <cell r="V42" t="str">
            <v>N</v>
          </cell>
          <cell r="W42">
            <v>0</v>
          </cell>
          <cell r="X42" t="str">
            <v>Ba3</v>
          </cell>
          <cell r="Y42">
            <v>0.75</v>
          </cell>
          <cell r="Z42">
            <v>8.5599999999999996E-2</v>
          </cell>
          <cell r="AA42">
            <v>8000000</v>
          </cell>
          <cell r="AB42">
            <v>0</v>
          </cell>
          <cell r="AC42" t="str">
            <v>Unassigned</v>
          </cell>
          <cell r="AD42">
            <v>0</v>
          </cell>
          <cell r="AE42">
            <v>0</v>
          </cell>
          <cell r="AF42">
            <v>0</v>
          </cell>
          <cell r="AG42"/>
        </row>
        <row r="43">
          <cell r="D43" t="str">
            <v>ALCBF0034</v>
          </cell>
          <cell r="E43" t="str">
            <v>SAHLD_B</v>
          </cell>
          <cell r="F43" t="str">
            <v>SA Homeloans Class D</v>
          </cell>
          <cell r="G43" t="str">
            <v>Bond</v>
          </cell>
          <cell r="H43" t="str">
            <v>3mo Jibar</v>
          </cell>
          <cell r="I43" t="str">
            <v>ZAR</v>
          </cell>
          <cell r="J43">
            <v>44012</v>
          </cell>
          <cell r="K43">
            <v>43399</v>
          </cell>
          <cell r="L43">
            <v>45159</v>
          </cell>
          <cell r="M43" t="str">
            <v>HTC</v>
          </cell>
          <cell r="N43" t="str">
            <v>PASS</v>
          </cell>
          <cell r="O43" t="str">
            <v>Amortised cost</v>
          </cell>
          <cell r="P43" t="str">
            <v>South Africa</v>
          </cell>
          <cell r="Q43" t="str">
            <v>Housing</v>
          </cell>
          <cell r="R43" t="str">
            <v>N</v>
          </cell>
          <cell r="S43" t="str">
            <v>N</v>
          </cell>
          <cell r="T43" t="str">
            <v>N</v>
          </cell>
          <cell r="U43" t="str">
            <v>N</v>
          </cell>
          <cell r="V43" t="str">
            <v>N</v>
          </cell>
          <cell r="W43">
            <v>0</v>
          </cell>
          <cell r="X43" t="str">
            <v>Ba3</v>
          </cell>
          <cell r="Y43">
            <v>0.75</v>
          </cell>
          <cell r="Z43">
            <v>0.1137</v>
          </cell>
          <cell r="AA43">
            <v>21000000</v>
          </cell>
          <cell r="AB43">
            <v>0</v>
          </cell>
          <cell r="AC43" t="str">
            <v>Unassigned</v>
          </cell>
          <cell r="AD43">
            <v>0</v>
          </cell>
          <cell r="AE43">
            <v>0</v>
          </cell>
          <cell r="AF43">
            <v>0</v>
          </cell>
          <cell r="AG43"/>
        </row>
        <row r="44">
          <cell r="D44" t="str">
            <v>ALCBF0035</v>
          </cell>
          <cell r="E44" t="str">
            <v>FGN2023_B</v>
          </cell>
          <cell r="F44" t="str">
            <v>Nigeria Government</v>
          </cell>
          <cell r="G44" t="str">
            <v>Bond</v>
          </cell>
          <cell r="H44" t="str">
            <v>Fixed Rate</v>
          </cell>
          <cell r="I44" t="str">
            <v>NGN</v>
          </cell>
          <cell r="J44">
            <v>44012</v>
          </cell>
          <cell r="K44">
            <v>43370</v>
          </cell>
          <cell r="L44">
            <v>45043</v>
          </cell>
          <cell r="M44" t="str">
            <v>HTC</v>
          </cell>
          <cell r="N44" t="str">
            <v>PASS</v>
          </cell>
          <cell r="O44" t="str">
            <v>Amortised cost</v>
          </cell>
          <cell r="P44" t="str">
            <v>Nigeria</v>
          </cell>
          <cell r="Q44" t="str">
            <v>Government</v>
          </cell>
          <cell r="R44" t="str">
            <v>N</v>
          </cell>
          <cell r="S44" t="str">
            <v>N</v>
          </cell>
          <cell r="T44" t="str">
            <v>N</v>
          </cell>
          <cell r="U44" t="str">
            <v>N</v>
          </cell>
          <cell r="V44" t="str">
            <v>N</v>
          </cell>
          <cell r="W44">
            <v>0</v>
          </cell>
          <cell r="X44" t="str">
            <v>B2</v>
          </cell>
          <cell r="Y44">
            <v>0.45</v>
          </cell>
          <cell r="Z44">
            <v>0.1275</v>
          </cell>
          <cell r="AA44">
            <v>431482000</v>
          </cell>
          <cell r="AB44">
            <v>0</v>
          </cell>
          <cell r="AC44" t="str">
            <v>Unassigned</v>
          </cell>
          <cell r="AD44">
            <v>0</v>
          </cell>
          <cell r="AE44">
            <v>0</v>
          </cell>
          <cell r="AF44">
            <v>0</v>
          </cell>
          <cell r="AG44"/>
        </row>
        <row r="45">
          <cell r="D45" t="str">
            <v>ALCBF0036</v>
          </cell>
          <cell r="E45" t="str">
            <v>PKE_B</v>
          </cell>
          <cell r="F45" t="str">
            <v>Platinum Kenya</v>
          </cell>
          <cell r="G45" t="str">
            <v>Bond</v>
          </cell>
          <cell r="H45" t="str">
            <v>Fixed Rate</v>
          </cell>
          <cell r="I45" t="str">
            <v>KES</v>
          </cell>
          <cell r="J45">
            <v>44012</v>
          </cell>
          <cell r="K45">
            <v>43486</v>
          </cell>
          <cell r="L45">
            <v>44942</v>
          </cell>
          <cell r="M45" t="str">
            <v>HTC</v>
          </cell>
          <cell r="N45" t="str">
            <v>PASS</v>
          </cell>
          <cell r="O45" t="str">
            <v>Amortised cost</v>
          </cell>
          <cell r="P45" t="str">
            <v>Kenya</v>
          </cell>
          <cell r="Q45" t="str">
            <v>Micro-Lending</v>
          </cell>
          <cell r="R45" t="str">
            <v>N</v>
          </cell>
          <cell r="S45" t="str">
            <v>N</v>
          </cell>
          <cell r="T45" t="str">
            <v>N</v>
          </cell>
          <cell r="U45" t="str">
            <v>N</v>
          </cell>
          <cell r="V45" t="str">
            <v>N</v>
          </cell>
          <cell r="W45">
            <v>0</v>
          </cell>
          <cell r="X45" t="str">
            <v>B2</v>
          </cell>
          <cell r="Y45">
            <v>0.45</v>
          </cell>
          <cell r="Z45">
            <v>0.14280000000000001</v>
          </cell>
          <cell r="AA45">
            <v>400000000</v>
          </cell>
          <cell r="AB45">
            <v>0</v>
          </cell>
          <cell r="AC45" t="str">
            <v>Unassigned</v>
          </cell>
          <cell r="AD45">
            <v>0</v>
          </cell>
          <cell r="AE45">
            <v>0</v>
          </cell>
          <cell r="AF45">
            <v>0</v>
          </cell>
          <cell r="AG45"/>
        </row>
        <row r="46">
          <cell r="D46" t="str">
            <v>ALCBF0037</v>
          </cell>
          <cell r="E46" t="str">
            <v>ORA1_B</v>
          </cell>
          <cell r="F46" t="str">
            <v>OraBank Group</v>
          </cell>
          <cell r="G46" t="str">
            <v>Bond</v>
          </cell>
          <cell r="H46" t="str">
            <v>Fixed Rate</v>
          </cell>
          <cell r="I46" t="str">
            <v>XAF</v>
          </cell>
          <cell r="J46">
            <v>44012</v>
          </cell>
          <cell r="K46">
            <v>43522</v>
          </cell>
          <cell r="L46">
            <v>45322</v>
          </cell>
          <cell r="M46" t="str">
            <v>HTC</v>
          </cell>
          <cell r="N46" t="str">
            <v>PASS</v>
          </cell>
          <cell r="O46" t="str">
            <v>Amortised cost</v>
          </cell>
          <cell r="P46" t="str">
            <v>Cameroon</v>
          </cell>
          <cell r="Q46" t="str">
            <v>MSME Finance</v>
          </cell>
          <cell r="R46" t="str">
            <v>Y</v>
          </cell>
          <cell r="S46" t="str">
            <v>N</v>
          </cell>
          <cell r="T46" t="str">
            <v>N</v>
          </cell>
          <cell r="U46" t="str">
            <v>N</v>
          </cell>
          <cell r="V46" t="str">
            <v>N</v>
          </cell>
          <cell r="W46">
            <v>0</v>
          </cell>
          <cell r="X46" t="str">
            <v>B2</v>
          </cell>
          <cell r="Y46">
            <v>0.45</v>
          </cell>
          <cell r="Z46">
            <v>6.5000000000000002E-2</v>
          </cell>
          <cell r="AA46">
            <v>3455000000</v>
          </cell>
          <cell r="AB46">
            <v>0</v>
          </cell>
          <cell r="AC46" t="str">
            <v>Unassigned</v>
          </cell>
          <cell r="AD46">
            <v>0</v>
          </cell>
          <cell r="AE46">
            <v>0</v>
          </cell>
          <cell r="AF46">
            <v>0</v>
          </cell>
          <cell r="AG46"/>
        </row>
        <row r="47">
          <cell r="D47" t="str">
            <v>ALCBF0038</v>
          </cell>
          <cell r="E47" t="str">
            <v>NSP_B</v>
          </cell>
          <cell r="F47" t="str">
            <v>NS Power</v>
          </cell>
          <cell r="G47" t="str">
            <v>Bond</v>
          </cell>
          <cell r="H47" t="str">
            <v>Fixed Rate</v>
          </cell>
          <cell r="I47" t="str">
            <v>NGN</v>
          </cell>
          <cell r="J47">
            <v>44012</v>
          </cell>
          <cell r="K47">
            <v>43523</v>
          </cell>
          <cell r="L47">
            <v>49002</v>
          </cell>
          <cell r="M47" t="str">
            <v>HTC</v>
          </cell>
          <cell r="N47" t="str">
            <v>PASS</v>
          </cell>
          <cell r="O47" t="str">
            <v>Amortised cost</v>
          </cell>
          <cell r="P47" t="str">
            <v>Nigeria</v>
          </cell>
          <cell r="Q47" t="str">
            <v>Infrastructure</v>
          </cell>
          <cell r="R47" t="str">
            <v>Y</v>
          </cell>
          <cell r="S47" t="str">
            <v>N</v>
          </cell>
          <cell r="T47" t="str">
            <v>N</v>
          </cell>
          <cell r="U47" t="str">
            <v>N</v>
          </cell>
          <cell r="V47" t="str">
            <v>N</v>
          </cell>
          <cell r="W47">
            <v>0</v>
          </cell>
          <cell r="X47" t="str">
            <v>B2</v>
          </cell>
          <cell r="Y47">
            <v>0.45</v>
          </cell>
          <cell r="Z47">
            <v>0.156</v>
          </cell>
          <cell r="AA47">
            <v>353150074.06999999</v>
          </cell>
          <cell r="AB47">
            <v>0</v>
          </cell>
          <cell r="AC47" t="str">
            <v>Unassigned</v>
          </cell>
          <cell r="AD47">
            <v>0</v>
          </cell>
          <cell r="AE47">
            <v>0</v>
          </cell>
          <cell r="AF47">
            <v>0</v>
          </cell>
          <cell r="AG47"/>
        </row>
        <row r="48">
          <cell r="D48" t="str">
            <v>ALCBF0039</v>
          </cell>
          <cell r="E48" t="str">
            <v>GHL_B</v>
          </cell>
          <cell r="F48" t="str">
            <v>Ghana Home Loans</v>
          </cell>
          <cell r="G48" t="str">
            <v>Bond</v>
          </cell>
          <cell r="H48" t="str">
            <v>Fixed Rate</v>
          </cell>
          <cell r="I48" t="str">
            <v>USD</v>
          </cell>
          <cell r="J48">
            <v>44012</v>
          </cell>
          <cell r="K48">
            <v>43524</v>
          </cell>
          <cell r="L48">
            <v>46081</v>
          </cell>
          <cell r="M48" t="str">
            <v>HTC</v>
          </cell>
          <cell r="N48" t="str">
            <v>PASS</v>
          </cell>
          <cell r="O48" t="str">
            <v>Amortised cost</v>
          </cell>
          <cell r="P48" t="str">
            <v>Ghana</v>
          </cell>
          <cell r="Q48" t="str">
            <v>Housing</v>
          </cell>
          <cell r="R48" t="str">
            <v>N</v>
          </cell>
          <cell r="S48" t="str">
            <v>N</v>
          </cell>
          <cell r="T48" t="str">
            <v>N</v>
          </cell>
          <cell r="U48" t="str">
            <v>N</v>
          </cell>
          <cell r="V48" t="str">
            <v>N</v>
          </cell>
          <cell r="W48">
            <v>0</v>
          </cell>
          <cell r="X48" t="str">
            <v>B3</v>
          </cell>
          <cell r="Y48">
            <v>0.37859999999999999</v>
          </cell>
          <cell r="Z48">
            <v>7.8200000000000006E-2</v>
          </cell>
          <cell r="AA48">
            <v>1480000</v>
          </cell>
          <cell r="AB48">
            <v>0</v>
          </cell>
          <cell r="AC48" t="str">
            <v>Unassigned</v>
          </cell>
          <cell r="AD48">
            <v>0</v>
          </cell>
          <cell r="AE48">
            <v>0</v>
          </cell>
          <cell r="AF48">
            <v>0</v>
          </cell>
          <cell r="AG48"/>
        </row>
        <row r="49">
          <cell r="D49" t="str">
            <v>ALCBF0040</v>
          </cell>
          <cell r="E49" t="str">
            <v>LSLII_B</v>
          </cell>
          <cell r="F49" t="str">
            <v>Lesana Lesotho II</v>
          </cell>
          <cell r="G49" t="str">
            <v>Bond</v>
          </cell>
          <cell r="H49" t="str">
            <v>Fixed Rate</v>
          </cell>
          <cell r="I49" t="str">
            <v>LSL</v>
          </cell>
          <cell r="J49">
            <v>44012</v>
          </cell>
          <cell r="K49">
            <v>43553</v>
          </cell>
          <cell r="L49">
            <v>45380</v>
          </cell>
          <cell r="M49" t="str">
            <v>HTC</v>
          </cell>
          <cell r="N49" t="str">
            <v>PASS</v>
          </cell>
          <cell r="O49" t="str">
            <v>Amortised cost</v>
          </cell>
          <cell r="P49" t="str">
            <v>Lesotho</v>
          </cell>
          <cell r="Q49" t="str">
            <v>Housing</v>
          </cell>
          <cell r="R49" t="str">
            <v>N</v>
          </cell>
          <cell r="S49" t="str">
            <v>N</v>
          </cell>
          <cell r="T49" t="str">
            <v>N</v>
          </cell>
          <cell r="U49" t="str">
            <v>N</v>
          </cell>
          <cell r="V49" t="str">
            <v>N</v>
          </cell>
          <cell r="W49">
            <v>0</v>
          </cell>
          <cell r="X49" t="str">
            <v>B2</v>
          </cell>
          <cell r="Y49">
            <v>0.37</v>
          </cell>
          <cell r="Z49">
            <v>0.126</v>
          </cell>
          <cell r="AA49">
            <v>25000000</v>
          </cell>
          <cell r="AB49">
            <v>0</v>
          </cell>
          <cell r="AC49" t="str">
            <v>Unassigned</v>
          </cell>
          <cell r="AD49">
            <v>0</v>
          </cell>
          <cell r="AE49">
            <v>0</v>
          </cell>
          <cell r="AF49">
            <v>0</v>
          </cell>
          <cell r="AG49"/>
        </row>
        <row r="50">
          <cell r="D50" t="str">
            <v>ALCBF0041</v>
          </cell>
          <cell r="E50" t="str">
            <v>IZWEGH_B</v>
          </cell>
          <cell r="F50" t="str">
            <v>IZWE Ghana</v>
          </cell>
          <cell r="G50" t="str">
            <v>loan</v>
          </cell>
          <cell r="H50" t="str">
            <v>Fixed Rate</v>
          </cell>
          <cell r="I50" t="str">
            <v>GHS</v>
          </cell>
          <cell r="J50">
            <v>44012</v>
          </cell>
          <cell r="K50">
            <v>43585</v>
          </cell>
          <cell r="L50">
            <v>43951</v>
          </cell>
          <cell r="M50" t="str">
            <v>HTC</v>
          </cell>
          <cell r="N50" t="str">
            <v>PASS</v>
          </cell>
          <cell r="O50" t="str">
            <v>Amortised cost</v>
          </cell>
          <cell r="P50" t="str">
            <v>Ghana</v>
          </cell>
          <cell r="Q50" t="str">
            <v>Micro-Lending</v>
          </cell>
          <cell r="R50" t="str">
            <v>N</v>
          </cell>
          <cell r="S50" t="str">
            <v>N</v>
          </cell>
          <cell r="T50" t="str">
            <v>N</v>
          </cell>
          <cell r="U50" t="str">
            <v>N</v>
          </cell>
          <cell r="V50" t="str">
            <v>N</v>
          </cell>
          <cell r="W50">
            <v>0</v>
          </cell>
          <cell r="X50" t="str">
            <v>B3</v>
          </cell>
          <cell r="Y50">
            <v>0.37</v>
          </cell>
          <cell r="Z50">
            <v>0.2208</v>
          </cell>
          <cell r="AA50">
            <v>0</v>
          </cell>
          <cell r="AB50">
            <v>0</v>
          </cell>
          <cell r="AC50" t="str">
            <v>Unassigned</v>
          </cell>
          <cell r="AD50">
            <v>0</v>
          </cell>
          <cell r="AE50">
            <v>0</v>
          </cell>
          <cell r="AF50">
            <v>0</v>
          </cell>
          <cell r="AG50"/>
        </row>
        <row r="51">
          <cell r="D51" t="str">
            <v>ALCBF0042</v>
          </cell>
          <cell r="E51" t="str">
            <v>NED_B</v>
          </cell>
          <cell r="F51" t="str">
            <v>Nedbank</v>
          </cell>
          <cell r="G51" t="str">
            <v>Bond</v>
          </cell>
          <cell r="H51" t="str">
            <v>3mo Jibar</v>
          </cell>
          <cell r="I51" t="str">
            <v>ZAR</v>
          </cell>
          <cell r="J51">
            <v>44012</v>
          </cell>
          <cell r="K51">
            <v>43585</v>
          </cell>
          <cell r="L51">
            <v>46142</v>
          </cell>
          <cell r="M51" t="str">
            <v>HTC</v>
          </cell>
          <cell r="N51" t="str">
            <v>PASS</v>
          </cell>
          <cell r="O51" t="str">
            <v>Amortised cost</v>
          </cell>
          <cell r="P51" t="str">
            <v>South Africa</v>
          </cell>
          <cell r="Q51" t="str">
            <v>Infrastructure</v>
          </cell>
          <cell r="R51" t="str">
            <v>N</v>
          </cell>
          <cell r="S51" t="str">
            <v>N</v>
          </cell>
          <cell r="T51" t="str">
            <v>N</v>
          </cell>
          <cell r="U51" t="str">
            <v>N</v>
          </cell>
          <cell r="V51" t="str">
            <v>N</v>
          </cell>
          <cell r="W51">
            <v>0</v>
          </cell>
          <cell r="X51" t="str">
            <v>Ba1</v>
          </cell>
          <cell r="Y51">
            <v>0.45</v>
          </cell>
          <cell r="Z51">
            <v>7.5700000000000003E-2</v>
          </cell>
          <cell r="AA51">
            <v>41000000</v>
          </cell>
          <cell r="AB51">
            <v>0</v>
          </cell>
          <cell r="AC51" t="str">
            <v>Unassigned</v>
          </cell>
          <cell r="AD51">
            <v>0</v>
          </cell>
          <cell r="AE51">
            <v>0</v>
          </cell>
          <cell r="AF51">
            <v>0</v>
          </cell>
          <cell r="AG51"/>
        </row>
        <row r="52">
          <cell r="D52" t="str">
            <v>ALCBF0043</v>
          </cell>
          <cell r="E52" t="str">
            <v>BAOB_B</v>
          </cell>
          <cell r="F52" t="str">
            <v>Baobab Senegal II</v>
          </cell>
          <cell r="G52" t="str">
            <v>Bond</v>
          </cell>
          <cell r="H52" t="str">
            <v>Fixed Rate</v>
          </cell>
          <cell r="I52" t="str">
            <v>XOF</v>
          </cell>
          <cell r="J52">
            <v>44012</v>
          </cell>
          <cell r="K52">
            <v>43634</v>
          </cell>
          <cell r="L52">
            <v>46191</v>
          </cell>
          <cell r="M52" t="str">
            <v>HTC</v>
          </cell>
          <cell r="N52" t="str">
            <v>PASS</v>
          </cell>
          <cell r="O52" t="str">
            <v>Amortised cost</v>
          </cell>
          <cell r="P52" t="str">
            <v>Senegal</v>
          </cell>
          <cell r="Q52" t="str">
            <v>MSME Finance</v>
          </cell>
          <cell r="R52" t="str">
            <v>Y</v>
          </cell>
          <cell r="S52" t="str">
            <v>N</v>
          </cell>
          <cell r="T52" t="str">
            <v>N</v>
          </cell>
          <cell r="U52" t="str">
            <v>N</v>
          </cell>
          <cell r="V52" t="str">
            <v>N</v>
          </cell>
          <cell r="W52">
            <v>0</v>
          </cell>
          <cell r="X52" t="str">
            <v>Ba3</v>
          </cell>
          <cell r="Y52">
            <v>0.45</v>
          </cell>
          <cell r="Z52">
            <v>7.4999999999999997E-2</v>
          </cell>
          <cell r="AA52">
            <v>1750000000</v>
          </cell>
          <cell r="AB52">
            <v>0</v>
          </cell>
          <cell r="AC52" t="str">
            <v>Unassigned</v>
          </cell>
          <cell r="AD52">
            <v>0</v>
          </cell>
          <cell r="AE52">
            <v>0</v>
          </cell>
          <cell r="AF52">
            <v>0</v>
          </cell>
          <cell r="AG52"/>
        </row>
        <row r="53">
          <cell r="D53" t="str">
            <v>ALCBF0044</v>
          </cell>
          <cell r="E53" t="str">
            <v>BHS1_B</v>
          </cell>
          <cell r="F53" t="str">
            <v>BHS Senegal</v>
          </cell>
          <cell r="G53" t="str">
            <v>Bond</v>
          </cell>
          <cell r="H53" t="str">
            <v>Fixed Rate</v>
          </cell>
          <cell r="I53" t="str">
            <v>XOF</v>
          </cell>
          <cell r="J53">
            <v>44012</v>
          </cell>
          <cell r="K53">
            <v>43656</v>
          </cell>
          <cell r="L53">
            <v>45483</v>
          </cell>
          <cell r="M53" t="str">
            <v>HTC</v>
          </cell>
          <cell r="N53" t="str">
            <v>PASS</v>
          </cell>
          <cell r="O53" t="str">
            <v>Amortised cost</v>
          </cell>
          <cell r="P53" t="str">
            <v>Senegal</v>
          </cell>
          <cell r="Q53" t="str">
            <v>Housing</v>
          </cell>
          <cell r="R53" t="str">
            <v>Y</v>
          </cell>
          <cell r="S53" t="str">
            <v>N</v>
          </cell>
          <cell r="T53" t="str">
            <v>N</v>
          </cell>
          <cell r="U53" t="str">
            <v>N</v>
          </cell>
          <cell r="V53" t="str">
            <v>N</v>
          </cell>
          <cell r="W53">
            <v>0</v>
          </cell>
          <cell r="X53" t="str">
            <v>B2</v>
          </cell>
          <cell r="Y53">
            <v>0.45</v>
          </cell>
          <cell r="Z53">
            <v>6.25E-2</v>
          </cell>
          <cell r="AA53">
            <v>4400000000</v>
          </cell>
          <cell r="AB53">
            <v>0</v>
          </cell>
          <cell r="AC53" t="str">
            <v>Unassigned</v>
          </cell>
          <cell r="AD53">
            <v>0</v>
          </cell>
          <cell r="AE53">
            <v>0</v>
          </cell>
          <cell r="AF53">
            <v>0</v>
          </cell>
          <cell r="AG53"/>
        </row>
        <row r="54">
          <cell r="D54" t="str">
            <v>ALCBF0045</v>
          </cell>
          <cell r="E54" t="str">
            <v>TUHF_B</v>
          </cell>
          <cell r="F54" t="str">
            <v xml:space="preserve">TUHF </v>
          </cell>
          <cell r="G54" t="str">
            <v>loan</v>
          </cell>
          <cell r="H54" t="str">
            <v>Fixed Rate</v>
          </cell>
          <cell r="I54" t="str">
            <v>ZAR</v>
          </cell>
          <cell r="J54">
            <v>44012</v>
          </cell>
          <cell r="K54">
            <v>43719</v>
          </cell>
          <cell r="L54">
            <v>44084</v>
          </cell>
          <cell r="M54" t="str">
            <v>HTC</v>
          </cell>
          <cell r="N54" t="str">
            <v>PASS</v>
          </cell>
          <cell r="O54" t="str">
            <v>Amortised cost</v>
          </cell>
          <cell r="P54" t="str">
            <v>South Africa</v>
          </cell>
          <cell r="Q54" t="str">
            <v>Housing</v>
          </cell>
          <cell r="R54" t="str">
            <v>N</v>
          </cell>
          <cell r="S54" t="str">
            <v>N</v>
          </cell>
          <cell r="T54" t="str">
            <v>N</v>
          </cell>
          <cell r="U54" t="str">
            <v>N</v>
          </cell>
          <cell r="V54" t="str">
            <v>N</v>
          </cell>
          <cell r="W54">
            <v>0</v>
          </cell>
          <cell r="X54" t="str">
            <v>B2</v>
          </cell>
          <cell r="Y54">
            <v>0.35</v>
          </cell>
          <cell r="Z54">
            <v>7.5700000000000003E-2</v>
          </cell>
          <cell r="AA54">
            <v>100000000</v>
          </cell>
          <cell r="AB54">
            <v>0</v>
          </cell>
          <cell r="AC54" t="str">
            <v>Unassigned</v>
          </cell>
          <cell r="AD54">
            <v>0</v>
          </cell>
          <cell r="AE54">
            <v>0</v>
          </cell>
          <cell r="AF54">
            <v>0</v>
          </cell>
          <cell r="AG54"/>
        </row>
        <row r="55">
          <cell r="D55" t="str">
            <v>ALCBF0046</v>
          </cell>
          <cell r="E55" t="str">
            <v>BPM_BII</v>
          </cell>
          <cell r="F55" t="str">
            <v>Bayport Mozambique II</v>
          </cell>
          <cell r="G55" t="str">
            <v>Bond</v>
          </cell>
          <cell r="H55" t="str">
            <v>Fixed Rate</v>
          </cell>
          <cell r="I55" t="str">
            <v>MZN</v>
          </cell>
          <cell r="J55">
            <v>44012</v>
          </cell>
          <cell r="K55">
            <v>43759</v>
          </cell>
          <cell r="L55">
            <v>45586</v>
          </cell>
          <cell r="M55" t="str">
            <v>HTC</v>
          </cell>
          <cell r="N55" t="str">
            <v>PASS</v>
          </cell>
          <cell r="O55" t="str">
            <v>Amortised cost</v>
          </cell>
          <cell r="P55" t="str">
            <v>Mozambique</v>
          </cell>
          <cell r="Q55" t="str">
            <v>Micro-Lending</v>
          </cell>
          <cell r="R55" t="str">
            <v>N</v>
          </cell>
          <cell r="S55" t="str">
            <v>N</v>
          </cell>
          <cell r="T55" t="str">
            <v>N</v>
          </cell>
          <cell r="U55" t="str">
            <v>N</v>
          </cell>
          <cell r="V55" t="str">
            <v>N</v>
          </cell>
          <cell r="W55">
            <v>0</v>
          </cell>
          <cell r="X55" t="str">
            <v>Caa</v>
          </cell>
          <cell r="Y55">
            <v>0.45</v>
          </cell>
          <cell r="Z55">
            <v>0.152</v>
          </cell>
          <cell r="AA55">
            <v>130000000</v>
          </cell>
          <cell r="AB55">
            <v>0</v>
          </cell>
          <cell r="AC55" t="str">
            <v>Unassigned</v>
          </cell>
          <cell r="AD55">
            <v>0</v>
          </cell>
          <cell r="AE55">
            <v>0</v>
          </cell>
          <cell r="AF55">
            <v>0</v>
          </cell>
          <cell r="AG55"/>
        </row>
        <row r="56">
          <cell r="D56" t="str">
            <v>ALCBF0047</v>
          </cell>
          <cell r="E56" t="str">
            <v>ORAG_B</v>
          </cell>
          <cell r="F56" t="str">
            <v>OraBank Group II</v>
          </cell>
          <cell r="G56" t="str">
            <v>Bond</v>
          </cell>
          <cell r="H56" t="str">
            <v>Fixed Rate</v>
          </cell>
          <cell r="I56" t="str">
            <v>XOF</v>
          </cell>
          <cell r="J56">
            <v>44012</v>
          </cell>
          <cell r="K56">
            <v>43811</v>
          </cell>
          <cell r="L56">
            <v>44542</v>
          </cell>
          <cell r="M56" t="str">
            <v>HTC</v>
          </cell>
          <cell r="N56" t="str">
            <v>PASS</v>
          </cell>
          <cell r="O56" t="str">
            <v>Amortised cost</v>
          </cell>
          <cell r="P56" t="str">
            <v>Togo</v>
          </cell>
          <cell r="Q56" t="str">
            <v>MSME Finance</v>
          </cell>
          <cell r="R56" t="str">
            <v>N</v>
          </cell>
          <cell r="S56" t="str">
            <v>N</v>
          </cell>
          <cell r="T56" t="str">
            <v>N</v>
          </cell>
          <cell r="U56" t="str">
            <v>N</v>
          </cell>
          <cell r="V56" t="str">
            <v>N</v>
          </cell>
          <cell r="W56">
            <v>0</v>
          </cell>
          <cell r="X56" t="str">
            <v>B3</v>
          </cell>
          <cell r="Y56">
            <v>0.45</v>
          </cell>
          <cell r="Z56">
            <v>6.0999999999999999E-2</v>
          </cell>
          <cell r="AA56">
            <v>2400000000</v>
          </cell>
          <cell r="AB56">
            <v>0</v>
          </cell>
          <cell r="AC56" t="str">
            <v>Unassigned</v>
          </cell>
          <cell r="AD56">
            <v>0</v>
          </cell>
          <cell r="AE56">
            <v>0</v>
          </cell>
          <cell r="AF56">
            <v>0</v>
          </cell>
          <cell r="AG56"/>
        </row>
        <row r="57">
          <cell r="D57" t="str">
            <v>ALCBF0048</v>
          </cell>
          <cell r="E57" t="str">
            <v>LAPOII_B</v>
          </cell>
          <cell r="F57" t="str">
            <v>LAPO Microfinance II</v>
          </cell>
          <cell r="G57" t="str">
            <v>Bond</v>
          </cell>
          <cell r="H57" t="str">
            <v>Fixed Rate</v>
          </cell>
          <cell r="I57" t="str">
            <v>NGN</v>
          </cell>
          <cell r="J57">
            <v>44012</v>
          </cell>
          <cell r="K57">
            <v>43902</v>
          </cell>
          <cell r="L57">
            <v>45721</v>
          </cell>
          <cell r="M57" t="str">
            <v>HTC</v>
          </cell>
          <cell r="N57" t="str">
            <v>PASS</v>
          </cell>
          <cell r="O57" t="str">
            <v>Amortised cost</v>
          </cell>
          <cell r="P57" t="str">
            <v>Nigeria</v>
          </cell>
          <cell r="Q57" t="str">
            <v>MSME Finance</v>
          </cell>
          <cell r="R57" t="str">
            <v>N</v>
          </cell>
          <cell r="S57" t="str">
            <v>N</v>
          </cell>
          <cell r="T57" t="str">
            <v>N</v>
          </cell>
          <cell r="U57" t="str">
            <v>N</v>
          </cell>
          <cell r="V57" t="str">
            <v>N</v>
          </cell>
          <cell r="W57">
            <v>0</v>
          </cell>
          <cell r="X57" t="str">
            <v>B2</v>
          </cell>
          <cell r="Y57">
            <v>0.45</v>
          </cell>
          <cell r="Z57">
            <v>0.13</v>
          </cell>
          <cell r="AA57">
            <v>1000000000</v>
          </cell>
          <cell r="AB57">
            <v>0</v>
          </cell>
          <cell r="AC57" t="str">
            <v>Unassigned</v>
          </cell>
          <cell r="AD57">
            <v>0</v>
          </cell>
          <cell r="AE57">
            <v>0</v>
          </cell>
          <cell r="AF57">
            <v>0</v>
          </cell>
          <cell r="AG57"/>
        </row>
        <row r="58">
          <cell r="D58" t="str">
            <v>ALCBF0049</v>
          </cell>
          <cell r="E58" t="str">
            <v>FCTCN_B</v>
          </cell>
          <cell r="F58" t="str">
            <v>FCTC NSIA Banque</v>
          </cell>
          <cell r="G58" t="str">
            <v>Bond</v>
          </cell>
          <cell r="H58" t="str">
            <v>Fixed Rate</v>
          </cell>
          <cell r="I58" t="str">
            <v>XOF</v>
          </cell>
          <cell r="J58">
            <v>44012</v>
          </cell>
          <cell r="K58">
            <v>43906</v>
          </cell>
          <cell r="L58">
            <v>45732</v>
          </cell>
          <cell r="M58" t="str">
            <v>HTC</v>
          </cell>
          <cell r="N58" t="str">
            <v>PASS</v>
          </cell>
          <cell r="O58" t="str">
            <v>Amortised cost</v>
          </cell>
          <cell r="P58" t="str">
            <v>Cote D'Ivoire</v>
          </cell>
          <cell r="Q58" t="str">
            <v>MSME Finance</v>
          </cell>
          <cell r="R58" t="str">
            <v>N</v>
          </cell>
          <cell r="S58" t="str">
            <v>N</v>
          </cell>
          <cell r="T58" t="str">
            <v>N</v>
          </cell>
          <cell r="U58" t="str">
            <v>N</v>
          </cell>
          <cell r="V58" t="str">
            <v>N</v>
          </cell>
          <cell r="W58">
            <v>0</v>
          </cell>
          <cell r="X58" t="str">
            <v>Ba3</v>
          </cell>
          <cell r="Y58">
            <v>0.45</v>
          </cell>
          <cell r="Z58">
            <v>6.8599999999999994E-2</v>
          </cell>
          <cell r="AA58">
            <v>4164640000</v>
          </cell>
          <cell r="AB58">
            <v>0</v>
          </cell>
          <cell r="AC58" t="str">
            <v>Unassigned</v>
          </cell>
          <cell r="AD58">
            <v>0</v>
          </cell>
          <cell r="AE58">
            <v>0</v>
          </cell>
          <cell r="AF58">
            <v>0</v>
          </cell>
          <cell r="AG58"/>
        </row>
        <row r="59">
          <cell r="D59" t="str">
            <v>ALCBF0050</v>
          </cell>
          <cell r="E59" t="str">
            <v>IZWEGH_B II</v>
          </cell>
          <cell r="F59" t="str">
            <v>IZWE Ghana</v>
          </cell>
          <cell r="G59" t="str">
            <v>loan</v>
          </cell>
          <cell r="H59" t="str">
            <v>Fixed Rate</v>
          </cell>
          <cell r="I59" t="str">
            <v>GHS</v>
          </cell>
          <cell r="J59">
            <v>44012</v>
          </cell>
          <cell r="K59">
            <v>43951</v>
          </cell>
          <cell r="L59">
            <v>44316</v>
          </cell>
          <cell r="M59" t="str">
            <v>HTC</v>
          </cell>
          <cell r="N59" t="str">
            <v>PASS</v>
          </cell>
          <cell r="O59" t="str">
            <v>Amortised cost</v>
          </cell>
          <cell r="P59" t="str">
            <v>Ghana</v>
          </cell>
          <cell r="Q59" t="str">
            <v>Micro-Lending</v>
          </cell>
          <cell r="R59" t="str">
            <v>N</v>
          </cell>
          <cell r="S59" t="str">
            <v>N</v>
          </cell>
          <cell r="T59" t="str">
            <v>N</v>
          </cell>
          <cell r="U59" t="str">
            <v>N</v>
          </cell>
          <cell r="V59" t="str">
            <v>N</v>
          </cell>
          <cell r="W59">
            <v>0</v>
          </cell>
          <cell r="X59" t="str">
            <v>B3</v>
          </cell>
          <cell r="Y59">
            <v>0.37</v>
          </cell>
          <cell r="Z59">
            <v>0.25484000000000001</v>
          </cell>
          <cell r="AA59">
            <v>40000000</v>
          </cell>
          <cell r="AB59">
            <v>0</v>
          </cell>
          <cell r="AC59" t="str">
            <v>Unassigned</v>
          </cell>
          <cell r="AD59">
            <v>0</v>
          </cell>
          <cell r="AE59">
            <v>0</v>
          </cell>
          <cell r="AF59">
            <v>0</v>
          </cell>
          <cell r="AG59"/>
        </row>
        <row r="60">
          <cell r="D60"/>
          <cell r="E60"/>
          <cell r="I60"/>
          <cell r="J60"/>
          <cell r="K60"/>
          <cell r="L60"/>
          <cell r="N60"/>
          <cell r="R60"/>
          <cell r="S60"/>
          <cell r="T60"/>
          <cell r="U60"/>
          <cell r="V60"/>
          <cell r="X60"/>
          <cell r="Y60"/>
          <cell r="Z60"/>
          <cell r="AG60"/>
        </row>
        <row r="61">
          <cell r="D61"/>
          <cell r="E61"/>
          <cell r="I61"/>
          <cell r="J61"/>
          <cell r="K61"/>
          <cell r="L61"/>
          <cell r="N61"/>
          <cell r="R61"/>
          <cell r="S61"/>
          <cell r="T61"/>
          <cell r="U61"/>
          <cell r="V61"/>
          <cell r="X61"/>
          <cell r="Y61"/>
          <cell r="Z61"/>
          <cell r="AG61"/>
        </row>
        <row r="62">
          <cell r="D62"/>
          <cell r="E62"/>
          <cell r="I62"/>
          <cell r="J62"/>
          <cell r="K62"/>
          <cell r="L62"/>
          <cell r="N62"/>
          <cell r="R62"/>
          <cell r="S62"/>
          <cell r="T62"/>
          <cell r="U62"/>
          <cell r="V62"/>
          <cell r="X62"/>
          <cell r="Y62"/>
          <cell r="Z62"/>
          <cell r="AG62"/>
        </row>
        <row r="63">
          <cell r="D63"/>
          <cell r="E63"/>
          <cell r="I63"/>
          <cell r="J63"/>
          <cell r="K63"/>
          <cell r="L63"/>
          <cell r="N63"/>
          <cell r="R63"/>
          <cell r="S63"/>
          <cell r="T63"/>
          <cell r="U63"/>
          <cell r="V63"/>
          <cell r="X63"/>
          <cell r="Y63"/>
          <cell r="Z63"/>
          <cell r="AG63"/>
        </row>
        <row r="64">
          <cell r="D64"/>
          <cell r="E64"/>
          <cell r="I64"/>
          <cell r="J64"/>
          <cell r="K64"/>
          <cell r="L64"/>
          <cell r="N64"/>
          <cell r="R64"/>
          <cell r="S64"/>
          <cell r="T64"/>
          <cell r="U64"/>
          <cell r="V64"/>
          <cell r="X64"/>
          <cell r="Y64"/>
          <cell r="Z64"/>
          <cell r="AG64"/>
        </row>
        <row r="65">
          <cell r="D65"/>
          <cell r="E65"/>
          <cell r="I65"/>
          <cell r="J65"/>
          <cell r="K65"/>
          <cell r="L65"/>
          <cell r="N65"/>
          <cell r="R65"/>
          <cell r="S65"/>
          <cell r="T65"/>
          <cell r="U65"/>
          <cell r="V65"/>
          <cell r="X65"/>
          <cell r="Y65"/>
          <cell r="Z65"/>
          <cell r="AG65"/>
        </row>
        <row r="66">
          <cell r="D66"/>
          <cell r="E66"/>
          <cell r="I66"/>
          <cell r="J66"/>
          <cell r="K66"/>
          <cell r="L66"/>
          <cell r="N66"/>
          <cell r="R66"/>
          <cell r="S66"/>
          <cell r="T66"/>
          <cell r="U66"/>
          <cell r="V66"/>
          <cell r="X66"/>
          <cell r="Y66"/>
          <cell r="Z66"/>
          <cell r="AG66"/>
        </row>
        <row r="67">
          <cell r="D67"/>
          <cell r="E67"/>
          <cell r="I67"/>
          <cell r="J67"/>
          <cell r="K67"/>
          <cell r="L67"/>
          <cell r="N67"/>
          <cell r="R67"/>
          <cell r="S67"/>
          <cell r="T67"/>
          <cell r="U67"/>
          <cell r="V67"/>
          <cell r="X67"/>
          <cell r="Y67"/>
          <cell r="Z67"/>
          <cell r="AG67"/>
        </row>
        <row r="68">
          <cell r="D68"/>
          <cell r="E68"/>
          <cell r="I68"/>
          <cell r="J68"/>
          <cell r="K68"/>
          <cell r="L68"/>
          <cell r="N68"/>
          <cell r="R68"/>
          <cell r="S68"/>
          <cell r="T68"/>
          <cell r="U68"/>
          <cell r="V68"/>
          <cell r="X68"/>
          <cell r="Y68"/>
          <cell r="Z68"/>
          <cell r="AG68"/>
        </row>
        <row r="69">
          <cell r="D69"/>
          <cell r="E69"/>
          <cell r="I69"/>
          <cell r="J69"/>
          <cell r="K69"/>
          <cell r="L69"/>
          <cell r="N69"/>
          <cell r="R69"/>
          <cell r="S69"/>
          <cell r="T69"/>
          <cell r="U69"/>
          <cell r="V69"/>
          <cell r="X69"/>
          <cell r="Y69"/>
          <cell r="Z69"/>
          <cell r="AG69"/>
        </row>
        <row r="70">
          <cell r="D70"/>
          <cell r="E70"/>
          <cell r="I70"/>
          <cell r="J70"/>
          <cell r="K70"/>
          <cell r="L70"/>
          <cell r="N70"/>
          <cell r="R70"/>
          <cell r="S70"/>
          <cell r="T70"/>
          <cell r="U70"/>
          <cell r="V70"/>
          <cell r="X70"/>
          <cell r="Y70"/>
          <cell r="Z70"/>
          <cell r="AG70"/>
        </row>
        <row r="71">
          <cell r="D71"/>
          <cell r="E71"/>
          <cell r="I71"/>
          <cell r="J71"/>
          <cell r="K71"/>
          <cell r="L71"/>
          <cell r="N71"/>
          <cell r="R71"/>
          <cell r="S71"/>
          <cell r="T71"/>
          <cell r="U71"/>
          <cell r="V71"/>
          <cell r="X71"/>
          <cell r="Y71"/>
          <cell r="Z71"/>
          <cell r="AG71"/>
        </row>
        <row r="72">
          <cell r="D72"/>
          <cell r="E72"/>
          <cell r="I72"/>
          <cell r="J72"/>
          <cell r="K72"/>
          <cell r="L72"/>
          <cell r="N72"/>
          <cell r="R72"/>
          <cell r="S72"/>
          <cell r="T72"/>
          <cell r="U72"/>
          <cell r="V72"/>
          <cell r="X72"/>
          <cell r="Y72"/>
          <cell r="Z72"/>
          <cell r="AG72"/>
        </row>
        <row r="73">
          <cell r="D73"/>
          <cell r="E73"/>
          <cell r="I73"/>
          <cell r="J73"/>
          <cell r="K73"/>
          <cell r="L73"/>
          <cell r="N73"/>
          <cell r="R73"/>
          <cell r="S73"/>
          <cell r="T73"/>
          <cell r="U73"/>
          <cell r="V73"/>
          <cell r="X73"/>
          <cell r="Y73"/>
          <cell r="Z73"/>
          <cell r="AG73"/>
        </row>
        <row r="74">
          <cell r="D74"/>
          <cell r="E74"/>
          <cell r="I74"/>
          <cell r="J74"/>
          <cell r="K74"/>
          <cell r="L74"/>
          <cell r="N74"/>
          <cell r="R74"/>
          <cell r="S74"/>
          <cell r="T74"/>
          <cell r="U74"/>
          <cell r="V74"/>
          <cell r="X74"/>
          <cell r="Y74"/>
          <cell r="Z74"/>
          <cell r="AG74"/>
        </row>
        <row r="75">
          <cell r="D75"/>
          <cell r="E75"/>
          <cell r="I75"/>
          <cell r="J75"/>
          <cell r="K75"/>
          <cell r="L75"/>
          <cell r="N75"/>
          <cell r="R75"/>
          <cell r="S75"/>
          <cell r="T75"/>
          <cell r="U75"/>
          <cell r="V75"/>
          <cell r="X75"/>
          <cell r="Y75"/>
          <cell r="Z75"/>
          <cell r="AG75"/>
        </row>
        <row r="76">
          <cell r="D76"/>
          <cell r="E76"/>
          <cell r="I76"/>
          <cell r="J76"/>
          <cell r="K76"/>
          <cell r="L76"/>
          <cell r="N76"/>
          <cell r="R76"/>
          <cell r="S76"/>
          <cell r="T76"/>
          <cell r="U76"/>
          <cell r="V76"/>
          <cell r="X76"/>
          <cell r="Y76"/>
          <cell r="Z76"/>
          <cell r="AG76"/>
        </row>
        <row r="77">
          <cell r="D77"/>
          <cell r="E77"/>
          <cell r="I77"/>
          <cell r="J77"/>
          <cell r="K77"/>
          <cell r="L77"/>
          <cell r="N77"/>
          <cell r="R77"/>
          <cell r="S77"/>
          <cell r="T77"/>
          <cell r="U77"/>
          <cell r="V77"/>
          <cell r="X77"/>
          <cell r="Y77"/>
          <cell r="Z77"/>
          <cell r="AG77"/>
        </row>
        <row r="78">
          <cell r="D78"/>
          <cell r="E78"/>
          <cell r="I78"/>
          <cell r="J78"/>
          <cell r="K78"/>
          <cell r="L78"/>
          <cell r="N78"/>
          <cell r="R78"/>
          <cell r="S78"/>
          <cell r="T78"/>
          <cell r="U78"/>
          <cell r="V78"/>
          <cell r="X78"/>
          <cell r="Y78"/>
          <cell r="Z78"/>
          <cell r="AG78"/>
        </row>
        <row r="79">
          <cell r="D79"/>
          <cell r="E79"/>
          <cell r="I79"/>
          <cell r="J79"/>
          <cell r="K79"/>
          <cell r="L79"/>
          <cell r="N79"/>
          <cell r="R79"/>
          <cell r="S79"/>
          <cell r="T79"/>
          <cell r="U79"/>
          <cell r="V79"/>
          <cell r="X79"/>
          <cell r="Y79"/>
          <cell r="Z79"/>
          <cell r="AG79"/>
        </row>
        <row r="80">
          <cell r="D80"/>
          <cell r="E80"/>
          <cell r="I80"/>
          <cell r="J80"/>
          <cell r="K80"/>
          <cell r="L80"/>
          <cell r="N80"/>
          <cell r="R80"/>
          <cell r="S80"/>
          <cell r="T80"/>
          <cell r="U80"/>
          <cell r="V80"/>
          <cell r="X80"/>
          <cell r="Y80"/>
          <cell r="Z80"/>
          <cell r="AG80"/>
        </row>
        <row r="81">
          <cell r="D81"/>
          <cell r="E81"/>
          <cell r="I81"/>
          <cell r="J81"/>
          <cell r="K81"/>
          <cell r="L81"/>
          <cell r="N81"/>
          <cell r="R81"/>
          <cell r="S81"/>
          <cell r="T81"/>
          <cell r="U81"/>
          <cell r="V81"/>
          <cell r="X81"/>
          <cell r="Y81"/>
          <cell r="Z81"/>
          <cell r="AG81"/>
        </row>
        <row r="82">
          <cell r="D82"/>
          <cell r="E82"/>
          <cell r="I82"/>
          <cell r="J82"/>
          <cell r="K82"/>
          <cell r="L82"/>
          <cell r="N82"/>
          <cell r="R82"/>
          <cell r="S82"/>
          <cell r="T82"/>
          <cell r="U82"/>
          <cell r="V82"/>
          <cell r="X82"/>
          <cell r="Y82"/>
          <cell r="Z82"/>
          <cell r="AG82"/>
        </row>
        <row r="83">
          <cell r="D83"/>
          <cell r="E83"/>
          <cell r="I83"/>
          <cell r="J83"/>
          <cell r="K83"/>
          <cell r="L83"/>
          <cell r="N83"/>
          <cell r="R83"/>
          <cell r="S83"/>
          <cell r="T83"/>
          <cell r="U83"/>
          <cell r="V83"/>
          <cell r="X83"/>
          <cell r="Y83"/>
          <cell r="Z83"/>
          <cell r="AG83"/>
        </row>
        <row r="84">
          <cell r="D84"/>
          <cell r="E84"/>
          <cell r="I84"/>
          <cell r="J84"/>
          <cell r="K84"/>
          <cell r="L84"/>
          <cell r="N84"/>
          <cell r="R84"/>
          <cell r="S84"/>
          <cell r="T84"/>
          <cell r="U84"/>
          <cell r="V84"/>
          <cell r="X84"/>
          <cell r="Y84"/>
          <cell r="Z84"/>
          <cell r="AG84"/>
        </row>
        <row r="85">
          <cell r="D85"/>
          <cell r="E85"/>
          <cell r="I85"/>
          <cell r="J85"/>
          <cell r="K85"/>
          <cell r="L85"/>
          <cell r="N85"/>
          <cell r="R85"/>
          <cell r="S85"/>
          <cell r="T85"/>
          <cell r="U85"/>
          <cell r="V85"/>
          <cell r="X85"/>
          <cell r="Y85"/>
          <cell r="Z85"/>
          <cell r="AG85"/>
        </row>
        <row r="86">
          <cell r="D86"/>
          <cell r="E86"/>
          <cell r="I86"/>
          <cell r="J86"/>
          <cell r="K86"/>
          <cell r="L86"/>
          <cell r="N86"/>
          <cell r="R86"/>
          <cell r="S86"/>
          <cell r="T86"/>
          <cell r="U86"/>
          <cell r="V86"/>
          <cell r="X86"/>
          <cell r="Y86"/>
          <cell r="Z86"/>
          <cell r="AG86"/>
        </row>
        <row r="87">
          <cell r="D87"/>
          <cell r="E87"/>
          <cell r="I87"/>
          <cell r="J87"/>
          <cell r="K87"/>
          <cell r="L87"/>
          <cell r="N87"/>
          <cell r="R87"/>
          <cell r="S87"/>
          <cell r="T87"/>
          <cell r="U87"/>
          <cell r="V87"/>
          <cell r="X87"/>
          <cell r="Y87"/>
          <cell r="Z87"/>
          <cell r="AG87"/>
        </row>
        <row r="88">
          <cell r="D88"/>
          <cell r="E88"/>
          <cell r="I88"/>
          <cell r="J88"/>
          <cell r="K88"/>
          <cell r="L88"/>
          <cell r="N88"/>
          <cell r="R88"/>
          <cell r="S88"/>
          <cell r="T88"/>
          <cell r="U88"/>
          <cell r="V88"/>
          <cell r="X88"/>
          <cell r="Y88"/>
          <cell r="Z88"/>
          <cell r="AG88"/>
        </row>
        <row r="89">
          <cell r="D89"/>
          <cell r="E89"/>
          <cell r="I89"/>
          <cell r="J89"/>
          <cell r="K89"/>
          <cell r="L89"/>
          <cell r="N89"/>
          <cell r="R89"/>
          <cell r="S89"/>
          <cell r="T89"/>
          <cell r="U89"/>
          <cell r="V89"/>
          <cell r="X89"/>
          <cell r="Y89"/>
          <cell r="Z89"/>
          <cell r="AG89"/>
        </row>
        <row r="90">
          <cell r="D90"/>
          <cell r="E90"/>
          <cell r="I90"/>
          <cell r="J90"/>
          <cell r="K90"/>
          <cell r="L90"/>
          <cell r="N90"/>
          <cell r="R90"/>
          <cell r="S90"/>
          <cell r="T90"/>
          <cell r="U90"/>
          <cell r="V90"/>
          <cell r="X90"/>
          <cell r="Y90"/>
          <cell r="Z90"/>
          <cell r="AG90"/>
        </row>
        <row r="91">
          <cell r="D91"/>
          <cell r="E91"/>
          <cell r="I91"/>
          <cell r="J91"/>
          <cell r="K91"/>
          <cell r="L91"/>
          <cell r="N91"/>
          <cell r="R91"/>
          <cell r="S91"/>
          <cell r="T91"/>
          <cell r="U91"/>
          <cell r="V91"/>
          <cell r="X91"/>
          <cell r="Y91"/>
          <cell r="Z91"/>
          <cell r="AG91"/>
        </row>
        <row r="92">
          <cell r="D92"/>
          <cell r="E92"/>
          <cell r="I92"/>
          <cell r="J92"/>
          <cell r="K92"/>
          <cell r="L92"/>
          <cell r="N92"/>
          <cell r="R92"/>
          <cell r="S92"/>
          <cell r="T92"/>
          <cell r="U92"/>
          <cell r="V92"/>
          <cell r="X92"/>
          <cell r="Y92"/>
          <cell r="Z92"/>
          <cell r="AG92"/>
        </row>
        <row r="93">
          <cell r="D93"/>
          <cell r="E93"/>
          <cell r="I93"/>
          <cell r="J93"/>
          <cell r="K93"/>
          <cell r="L93"/>
          <cell r="N93"/>
          <cell r="R93"/>
          <cell r="S93"/>
          <cell r="T93"/>
          <cell r="U93"/>
          <cell r="V93"/>
          <cell r="X93"/>
          <cell r="Y93"/>
          <cell r="Z93"/>
          <cell r="AG93"/>
        </row>
        <row r="94">
          <cell r="D94"/>
          <cell r="E94"/>
          <cell r="I94"/>
          <cell r="J94"/>
          <cell r="K94"/>
          <cell r="L94"/>
          <cell r="N94"/>
          <cell r="R94"/>
          <cell r="S94"/>
          <cell r="T94"/>
          <cell r="U94"/>
          <cell r="V94"/>
          <cell r="X94"/>
          <cell r="Y94"/>
          <cell r="Z94"/>
          <cell r="AG94"/>
        </row>
        <row r="95">
          <cell r="D95"/>
          <cell r="E95"/>
          <cell r="I95"/>
          <cell r="J95"/>
          <cell r="K95"/>
          <cell r="L95"/>
          <cell r="N95"/>
          <cell r="R95"/>
          <cell r="S95"/>
          <cell r="T95"/>
          <cell r="U95"/>
          <cell r="V95"/>
          <cell r="X95"/>
          <cell r="Y95"/>
          <cell r="Z95"/>
          <cell r="AG95"/>
        </row>
        <row r="96">
          <cell r="D96"/>
          <cell r="E96"/>
          <cell r="I96"/>
          <cell r="J96"/>
          <cell r="K96"/>
          <cell r="L96"/>
          <cell r="N96"/>
          <cell r="R96"/>
          <cell r="S96"/>
          <cell r="T96"/>
          <cell r="U96"/>
          <cell r="V96"/>
          <cell r="X96"/>
          <cell r="Y96"/>
          <cell r="Z96"/>
          <cell r="AG96"/>
        </row>
        <row r="97">
          <cell r="D97"/>
          <cell r="E97"/>
          <cell r="I97"/>
          <cell r="J97"/>
          <cell r="K97"/>
          <cell r="L97"/>
          <cell r="N97"/>
          <cell r="R97"/>
          <cell r="S97"/>
          <cell r="T97"/>
          <cell r="U97"/>
          <cell r="V97"/>
          <cell r="X97"/>
          <cell r="Y97"/>
          <cell r="Z97"/>
          <cell r="AG97"/>
        </row>
        <row r="98">
          <cell r="D98"/>
          <cell r="E98"/>
          <cell r="I98"/>
          <cell r="J98"/>
          <cell r="K98"/>
          <cell r="L98"/>
          <cell r="N98"/>
          <cell r="R98"/>
          <cell r="S98"/>
          <cell r="T98"/>
          <cell r="U98"/>
          <cell r="V98"/>
          <cell r="X98"/>
          <cell r="Y98"/>
          <cell r="Z98"/>
          <cell r="AG98"/>
        </row>
        <row r="99">
          <cell r="D99"/>
          <cell r="E99"/>
          <cell r="I99"/>
          <cell r="J99"/>
          <cell r="K99"/>
          <cell r="L99"/>
          <cell r="N99"/>
          <cell r="R99"/>
          <cell r="S99"/>
          <cell r="T99"/>
          <cell r="U99"/>
          <cell r="V99"/>
          <cell r="X99"/>
          <cell r="Y99"/>
          <cell r="Z99"/>
          <cell r="AG99"/>
        </row>
        <row r="100">
          <cell r="D100"/>
          <cell r="E100"/>
          <cell r="I100"/>
          <cell r="J100"/>
          <cell r="K100"/>
          <cell r="L100"/>
          <cell r="N100"/>
          <cell r="R100"/>
          <cell r="S100"/>
          <cell r="T100"/>
          <cell r="U100"/>
          <cell r="V100"/>
          <cell r="X100"/>
          <cell r="Y100"/>
          <cell r="Z100"/>
          <cell r="AG100"/>
        </row>
        <row r="101">
          <cell r="D101"/>
          <cell r="E101"/>
          <cell r="I101"/>
          <cell r="J101"/>
          <cell r="K101"/>
          <cell r="L101"/>
          <cell r="N101"/>
          <cell r="R101"/>
          <cell r="S101"/>
          <cell r="T101"/>
          <cell r="U101"/>
          <cell r="V101"/>
          <cell r="X101"/>
          <cell r="Y101"/>
          <cell r="Z101"/>
          <cell r="AG101"/>
        </row>
        <row r="102">
          <cell r="D102"/>
          <cell r="E102"/>
          <cell r="I102"/>
          <cell r="J102"/>
          <cell r="K102"/>
          <cell r="L102"/>
          <cell r="N102"/>
          <cell r="R102"/>
          <cell r="S102"/>
          <cell r="T102"/>
          <cell r="U102"/>
          <cell r="V102"/>
          <cell r="X102"/>
          <cell r="Y102"/>
          <cell r="Z102"/>
          <cell r="AG102"/>
        </row>
        <row r="103">
          <cell r="D103"/>
          <cell r="E103"/>
          <cell r="I103"/>
          <cell r="J103"/>
          <cell r="K103"/>
          <cell r="L103"/>
          <cell r="N103"/>
          <cell r="R103"/>
          <cell r="S103"/>
          <cell r="T103"/>
          <cell r="U103"/>
          <cell r="V103"/>
          <cell r="X103"/>
          <cell r="Y103"/>
          <cell r="Z103"/>
          <cell r="AG103"/>
        </row>
        <row r="104">
          <cell r="D104"/>
          <cell r="E104"/>
          <cell r="I104"/>
          <cell r="J104"/>
          <cell r="K104"/>
          <cell r="L104"/>
          <cell r="N104"/>
          <cell r="R104"/>
          <cell r="S104"/>
          <cell r="T104"/>
          <cell r="U104"/>
          <cell r="V104"/>
          <cell r="X104"/>
          <cell r="Y104"/>
          <cell r="Z104"/>
          <cell r="AG104"/>
        </row>
        <row r="105">
          <cell r="D105"/>
          <cell r="E105"/>
          <cell r="I105"/>
          <cell r="J105"/>
          <cell r="K105"/>
          <cell r="L105"/>
          <cell r="N105"/>
          <cell r="R105"/>
          <cell r="S105"/>
          <cell r="T105"/>
          <cell r="U105"/>
          <cell r="V105"/>
          <cell r="X105"/>
          <cell r="Y105"/>
          <cell r="Z105"/>
          <cell r="AG105"/>
        </row>
        <row r="106">
          <cell r="D106"/>
          <cell r="E106"/>
          <cell r="I106"/>
          <cell r="J106"/>
          <cell r="K106"/>
          <cell r="L106"/>
          <cell r="N106"/>
          <cell r="R106"/>
          <cell r="S106"/>
          <cell r="T106"/>
          <cell r="U106"/>
          <cell r="V106"/>
          <cell r="X106"/>
          <cell r="Y106"/>
          <cell r="Z106"/>
          <cell r="AG106"/>
        </row>
        <row r="107">
          <cell r="D107"/>
          <cell r="E107"/>
          <cell r="I107"/>
          <cell r="J107"/>
          <cell r="K107"/>
          <cell r="L107"/>
          <cell r="N107"/>
          <cell r="R107"/>
          <cell r="S107"/>
          <cell r="T107"/>
          <cell r="U107"/>
          <cell r="V107"/>
          <cell r="X107"/>
          <cell r="Y107"/>
          <cell r="Z107"/>
          <cell r="AG107"/>
        </row>
        <row r="108">
          <cell r="D108"/>
          <cell r="E108"/>
          <cell r="I108"/>
          <cell r="J108"/>
          <cell r="K108"/>
          <cell r="L108"/>
          <cell r="N108"/>
          <cell r="R108"/>
          <cell r="S108"/>
          <cell r="T108"/>
          <cell r="U108"/>
          <cell r="V108"/>
          <cell r="X108"/>
          <cell r="Y108"/>
          <cell r="Z108"/>
          <cell r="AG108"/>
        </row>
        <row r="109">
          <cell r="D109"/>
          <cell r="E109"/>
          <cell r="I109"/>
          <cell r="J109"/>
          <cell r="K109"/>
          <cell r="L109"/>
          <cell r="N109"/>
          <cell r="R109"/>
          <cell r="S109"/>
          <cell r="T109"/>
          <cell r="U109"/>
          <cell r="V109"/>
          <cell r="X109"/>
          <cell r="Y109"/>
          <cell r="Z109"/>
          <cell r="AG109"/>
        </row>
        <row r="110">
          <cell r="D110"/>
          <cell r="E110"/>
          <cell r="I110"/>
          <cell r="J110"/>
          <cell r="K110"/>
          <cell r="L110"/>
          <cell r="N110"/>
          <cell r="R110"/>
          <cell r="S110"/>
          <cell r="T110"/>
          <cell r="U110"/>
          <cell r="V110"/>
          <cell r="X110"/>
          <cell r="Y110"/>
          <cell r="Z110"/>
          <cell r="AG110"/>
        </row>
        <row r="111">
          <cell r="D111"/>
          <cell r="E111"/>
          <cell r="I111"/>
          <cell r="J111"/>
          <cell r="K111"/>
          <cell r="L111"/>
          <cell r="N111"/>
          <cell r="R111"/>
          <cell r="S111"/>
          <cell r="T111"/>
          <cell r="U111"/>
          <cell r="V111"/>
          <cell r="X111"/>
          <cell r="Y111"/>
          <cell r="Z111"/>
          <cell r="AG111"/>
        </row>
        <row r="112">
          <cell r="D112"/>
          <cell r="E112"/>
          <cell r="I112"/>
          <cell r="J112"/>
          <cell r="K112"/>
          <cell r="L112"/>
          <cell r="N112"/>
          <cell r="R112"/>
          <cell r="S112"/>
          <cell r="T112"/>
          <cell r="U112"/>
          <cell r="V112"/>
          <cell r="X112"/>
          <cell r="Y112"/>
          <cell r="Z112"/>
          <cell r="AG112"/>
        </row>
        <row r="113">
          <cell r="D113"/>
          <cell r="E113"/>
          <cell r="I113"/>
          <cell r="J113"/>
          <cell r="K113"/>
          <cell r="L113"/>
          <cell r="N113"/>
          <cell r="R113"/>
          <cell r="S113"/>
          <cell r="T113"/>
          <cell r="U113"/>
          <cell r="V113"/>
          <cell r="X113"/>
          <cell r="Y113"/>
          <cell r="Z113"/>
          <cell r="AG113"/>
        </row>
        <row r="114">
          <cell r="D114"/>
          <cell r="E114"/>
          <cell r="I114"/>
          <cell r="J114"/>
          <cell r="K114"/>
          <cell r="L114"/>
          <cell r="N114"/>
          <cell r="R114"/>
          <cell r="S114"/>
          <cell r="T114"/>
          <cell r="U114"/>
          <cell r="V114"/>
          <cell r="X114"/>
          <cell r="Y114"/>
          <cell r="Z114"/>
          <cell r="AG114"/>
        </row>
        <row r="115">
          <cell r="D115"/>
          <cell r="E115"/>
          <cell r="I115"/>
          <cell r="J115"/>
          <cell r="K115"/>
          <cell r="L115"/>
          <cell r="N115"/>
          <cell r="R115"/>
          <cell r="S115"/>
          <cell r="T115"/>
          <cell r="U115"/>
          <cell r="V115"/>
          <cell r="X115"/>
          <cell r="Y115"/>
          <cell r="Z115"/>
          <cell r="AG115"/>
        </row>
        <row r="116">
          <cell r="D116"/>
          <cell r="E116"/>
          <cell r="I116"/>
          <cell r="J116"/>
          <cell r="K116"/>
          <cell r="L116"/>
          <cell r="N116"/>
          <cell r="R116"/>
          <cell r="S116"/>
          <cell r="T116"/>
          <cell r="U116"/>
          <cell r="V116"/>
          <cell r="X116"/>
          <cell r="Y116"/>
          <cell r="Z116"/>
          <cell r="AG116"/>
        </row>
        <row r="117">
          <cell r="D117"/>
          <cell r="E117"/>
          <cell r="I117"/>
          <cell r="J117"/>
          <cell r="K117"/>
          <cell r="L117"/>
          <cell r="N117"/>
          <cell r="R117"/>
          <cell r="S117"/>
          <cell r="T117"/>
          <cell r="U117"/>
          <cell r="V117"/>
          <cell r="X117"/>
          <cell r="Y117"/>
          <cell r="Z117"/>
          <cell r="AG117"/>
        </row>
        <row r="118">
          <cell r="D118"/>
          <cell r="E118"/>
          <cell r="I118"/>
          <cell r="J118"/>
          <cell r="K118"/>
          <cell r="L118"/>
          <cell r="N118"/>
          <cell r="R118"/>
          <cell r="S118"/>
          <cell r="T118"/>
          <cell r="U118"/>
          <cell r="V118"/>
          <cell r="X118"/>
          <cell r="Y118"/>
          <cell r="Z118"/>
          <cell r="AG118"/>
        </row>
        <row r="119">
          <cell r="D119"/>
          <cell r="E119"/>
          <cell r="I119"/>
          <cell r="J119"/>
          <cell r="K119"/>
          <cell r="L119"/>
          <cell r="N119"/>
          <cell r="R119"/>
          <cell r="S119"/>
          <cell r="T119"/>
          <cell r="U119"/>
          <cell r="V119"/>
          <cell r="X119"/>
          <cell r="Y119"/>
          <cell r="Z119"/>
          <cell r="AG119"/>
        </row>
        <row r="120">
          <cell r="D120"/>
          <cell r="E120"/>
          <cell r="I120"/>
          <cell r="J120"/>
          <cell r="K120"/>
          <cell r="L120"/>
          <cell r="N120"/>
          <cell r="R120"/>
          <cell r="S120"/>
          <cell r="T120"/>
          <cell r="U120"/>
          <cell r="V120"/>
          <cell r="X120"/>
          <cell r="Y120"/>
          <cell r="Z120"/>
          <cell r="AG120"/>
        </row>
        <row r="121">
          <cell r="D121"/>
          <cell r="E121"/>
          <cell r="I121"/>
          <cell r="J121"/>
          <cell r="K121"/>
          <cell r="L121"/>
          <cell r="N121"/>
          <cell r="R121"/>
          <cell r="S121"/>
          <cell r="T121"/>
          <cell r="U121"/>
          <cell r="V121"/>
          <cell r="X121"/>
          <cell r="Y121"/>
          <cell r="Z121"/>
          <cell r="AG121"/>
        </row>
        <row r="122">
          <cell r="D122"/>
          <cell r="E122"/>
          <cell r="I122"/>
          <cell r="J122"/>
          <cell r="K122"/>
          <cell r="L122"/>
          <cell r="N122"/>
          <cell r="R122"/>
          <cell r="S122"/>
          <cell r="T122"/>
          <cell r="U122"/>
          <cell r="V122"/>
          <cell r="X122"/>
          <cell r="Y122"/>
          <cell r="Z122"/>
          <cell r="AG122"/>
        </row>
        <row r="123">
          <cell r="D123"/>
          <cell r="E123"/>
          <cell r="I123"/>
          <cell r="J123"/>
          <cell r="K123"/>
          <cell r="L123"/>
          <cell r="N123"/>
          <cell r="R123"/>
          <cell r="S123"/>
          <cell r="T123"/>
          <cell r="U123"/>
          <cell r="V123"/>
          <cell r="X123"/>
          <cell r="Y123"/>
          <cell r="Z123"/>
          <cell r="AG123"/>
        </row>
        <row r="124">
          <cell r="D124"/>
          <cell r="E124"/>
          <cell r="I124"/>
          <cell r="J124"/>
          <cell r="K124"/>
          <cell r="L124"/>
          <cell r="N124"/>
          <cell r="R124"/>
          <cell r="S124"/>
          <cell r="T124"/>
          <cell r="U124"/>
          <cell r="V124"/>
          <cell r="X124"/>
          <cell r="Y124"/>
          <cell r="Z124"/>
          <cell r="AG124"/>
        </row>
        <row r="125">
          <cell r="D125"/>
          <cell r="E125"/>
          <cell r="I125"/>
          <cell r="J125"/>
          <cell r="K125"/>
          <cell r="L125"/>
          <cell r="N125"/>
          <cell r="R125"/>
          <cell r="S125"/>
          <cell r="T125"/>
          <cell r="U125"/>
          <cell r="V125"/>
          <cell r="X125"/>
          <cell r="Y125"/>
          <cell r="Z125"/>
          <cell r="AG125"/>
        </row>
        <row r="126">
          <cell r="D126"/>
          <cell r="E126"/>
          <cell r="I126"/>
          <cell r="J126"/>
          <cell r="K126"/>
          <cell r="L126"/>
          <cell r="N126"/>
          <cell r="R126"/>
          <cell r="S126"/>
          <cell r="T126"/>
          <cell r="U126"/>
          <cell r="V126"/>
          <cell r="X126"/>
          <cell r="Y126"/>
          <cell r="Z126"/>
          <cell r="AG126"/>
        </row>
        <row r="127">
          <cell r="D127"/>
          <cell r="E127"/>
          <cell r="I127"/>
          <cell r="J127"/>
          <cell r="K127"/>
          <cell r="L127"/>
          <cell r="N127"/>
          <cell r="R127"/>
          <cell r="S127"/>
          <cell r="T127"/>
          <cell r="U127"/>
          <cell r="V127"/>
          <cell r="X127"/>
          <cell r="Y127"/>
          <cell r="Z127"/>
          <cell r="AG127"/>
        </row>
        <row r="128">
          <cell r="D128"/>
          <cell r="E128"/>
          <cell r="I128"/>
          <cell r="J128"/>
          <cell r="K128"/>
          <cell r="L128"/>
          <cell r="N128"/>
          <cell r="R128"/>
          <cell r="S128"/>
          <cell r="T128"/>
          <cell r="U128"/>
          <cell r="V128"/>
          <cell r="X128"/>
          <cell r="Y128"/>
          <cell r="Z128"/>
          <cell r="AG128"/>
        </row>
        <row r="129">
          <cell r="D129"/>
          <cell r="E129"/>
          <cell r="I129"/>
          <cell r="J129"/>
          <cell r="K129"/>
          <cell r="L129"/>
          <cell r="N129"/>
          <cell r="R129"/>
          <cell r="S129"/>
          <cell r="T129"/>
          <cell r="U129"/>
          <cell r="V129"/>
          <cell r="X129"/>
          <cell r="Y129"/>
          <cell r="Z129"/>
          <cell r="AG129"/>
        </row>
        <row r="130">
          <cell r="D130"/>
          <cell r="E130"/>
          <cell r="I130"/>
          <cell r="J130"/>
          <cell r="K130"/>
          <cell r="L130"/>
          <cell r="N130"/>
          <cell r="R130"/>
          <cell r="S130"/>
          <cell r="T130"/>
          <cell r="U130"/>
          <cell r="V130"/>
          <cell r="X130"/>
          <cell r="Y130"/>
          <cell r="Z130"/>
          <cell r="AG130"/>
        </row>
        <row r="131">
          <cell r="D131"/>
          <cell r="E131"/>
          <cell r="I131"/>
          <cell r="J131"/>
          <cell r="K131"/>
          <cell r="L131"/>
          <cell r="N131"/>
          <cell r="R131"/>
          <cell r="S131"/>
          <cell r="T131"/>
          <cell r="U131"/>
          <cell r="V131"/>
          <cell r="X131"/>
          <cell r="Y131"/>
          <cell r="Z131"/>
          <cell r="AG131"/>
        </row>
        <row r="132">
          <cell r="D132"/>
          <cell r="E132"/>
          <cell r="I132"/>
          <cell r="J132"/>
          <cell r="K132"/>
          <cell r="L132"/>
          <cell r="N132"/>
          <cell r="R132"/>
          <cell r="S132"/>
          <cell r="T132"/>
          <cell r="U132"/>
          <cell r="V132"/>
          <cell r="X132"/>
          <cell r="Y132"/>
          <cell r="Z132"/>
          <cell r="AG132"/>
        </row>
        <row r="133">
          <cell r="D133"/>
          <cell r="E133"/>
          <cell r="I133"/>
          <cell r="J133"/>
          <cell r="K133"/>
          <cell r="L133"/>
          <cell r="N133"/>
          <cell r="R133"/>
          <cell r="S133"/>
          <cell r="T133"/>
          <cell r="U133"/>
          <cell r="V133"/>
          <cell r="X133"/>
          <cell r="Y133"/>
          <cell r="Z133"/>
          <cell r="AG133"/>
        </row>
        <row r="134">
          <cell r="D134"/>
          <cell r="E134"/>
          <cell r="I134"/>
          <cell r="J134"/>
          <cell r="K134"/>
          <cell r="L134"/>
          <cell r="N134"/>
          <cell r="R134"/>
          <cell r="S134"/>
          <cell r="T134"/>
          <cell r="U134"/>
          <cell r="V134"/>
          <cell r="X134"/>
          <cell r="Y134"/>
          <cell r="Z134"/>
          <cell r="AG134"/>
        </row>
        <row r="135">
          <cell r="D135"/>
          <cell r="E135"/>
          <cell r="I135"/>
          <cell r="J135"/>
          <cell r="K135"/>
          <cell r="L135"/>
          <cell r="N135"/>
          <cell r="R135"/>
          <cell r="S135"/>
          <cell r="T135"/>
          <cell r="U135"/>
          <cell r="V135"/>
          <cell r="X135"/>
          <cell r="Y135"/>
          <cell r="Z135"/>
          <cell r="AG135"/>
        </row>
        <row r="136">
          <cell r="D136"/>
          <cell r="E136"/>
          <cell r="I136"/>
          <cell r="J136"/>
          <cell r="K136"/>
          <cell r="L136"/>
          <cell r="N136"/>
          <cell r="R136"/>
          <cell r="S136"/>
          <cell r="T136"/>
          <cell r="U136"/>
          <cell r="V136"/>
          <cell r="X136"/>
          <cell r="Y136"/>
          <cell r="Z136"/>
          <cell r="AG136"/>
        </row>
        <row r="137">
          <cell r="D137"/>
          <cell r="E137"/>
          <cell r="I137"/>
          <cell r="J137"/>
          <cell r="K137"/>
          <cell r="L137"/>
          <cell r="N137"/>
          <cell r="R137"/>
          <cell r="S137"/>
          <cell r="T137"/>
          <cell r="U137"/>
          <cell r="V137"/>
          <cell r="X137"/>
          <cell r="Y137"/>
          <cell r="Z137"/>
          <cell r="AG137"/>
        </row>
        <row r="138">
          <cell r="D138"/>
          <cell r="E138"/>
          <cell r="I138"/>
          <cell r="J138"/>
          <cell r="K138"/>
          <cell r="L138"/>
          <cell r="N138"/>
          <cell r="R138"/>
          <cell r="S138"/>
          <cell r="T138"/>
          <cell r="U138"/>
          <cell r="V138"/>
          <cell r="X138"/>
          <cell r="Y138"/>
          <cell r="Z138"/>
          <cell r="AG138"/>
        </row>
        <row r="139">
          <cell r="D139"/>
          <cell r="E139"/>
          <cell r="I139"/>
          <cell r="J139"/>
          <cell r="K139"/>
          <cell r="L139"/>
          <cell r="N139"/>
          <cell r="R139"/>
          <cell r="S139"/>
          <cell r="T139"/>
          <cell r="U139"/>
          <cell r="V139"/>
          <cell r="X139"/>
          <cell r="Y139"/>
          <cell r="Z139"/>
          <cell r="AG139"/>
        </row>
        <row r="140">
          <cell r="D140"/>
          <cell r="E140"/>
          <cell r="I140"/>
          <cell r="J140"/>
          <cell r="K140"/>
          <cell r="L140"/>
          <cell r="N140"/>
          <cell r="R140"/>
          <cell r="S140"/>
          <cell r="T140"/>
          <cell r="U140"/>
          <cell r="V140"/>
          <cell r="X140"/>
          <cell r="Y140"/>
          <cell r="Z140"/>
          <cell r="AG140"/>
        </row>
        <row r="141">
          <cell r="D141"/>
          <cell r="E141"/>
          <cell r="I141"/>
          <cell r="J141"/>
          <cell r="K141"/>
          <cell r="L141"/>
          <cell r="N141"/>
          <cell r="R141"/>
          <cell r="S141"/>
          <cell r="T141"/>
          <cell r="U141"/>
          <cell r="V141"/>
          <cell r="X141"/>
          <cell r="Y141"/>
          <cell r="Z141"/>
          <cell r="AG141"/>
        </row>
        <row r="142">
          <cell r="D142"/>
          <cell r="E142"/>
          <cell r="I142"/>
          <cell r="J142"/>
          <cell r="K142"/>
          <cell r="L142"/>
          <cell r="N142"/>
          <cell r="R142"/>
          <cell r="S142"/>
          <cell r="T142"/>
          <cell r="U142"/>
          <cell r="V142"/>
          <cell r="X142"/>
          <cell r="Y142"/>
          <cell r="Z142"/>
          <cell r="AG142"/>
        </row>
        <row r="143">
          <cell r="D143"/>
          <cell r="E143"/>
          <cell r="I143"/>
          <cell r="J143"/>
          <cell r="K143"/>
          <cell r="L143"/>
          <cell r="N143"/>
          <cell r="R143"/>
          <cell r="S143"/>
          <cell r="T143"/>
          <cell r="U143"/>
          <cell r="V143"/>
          <cell r="X143"/>
          <cell r="Y143"/>
          <cell r="Z143"/>
          <cell r="AG143"/>
        </row>
        <row r="144">
          <cell r="D144"/>
          <cell r="E144"/>
          <cell r="I144"/>
          <cell r="J144"/>
          <cell r="K144"/>
          <cell r="L144"/>
          <cell r="N144"/>
          <cell r="R144"/>
          <cell r="S144"/>
          <cell r="T144"/>
          <cell r="U144"/>
          <cell r="V144"/>
          <cell r="X144"/>
          <cell r="Y144"/>
          <cell r="Z144"/>
          <cell r="AG144"/>
        </row>
        <row r="145">
          <cell r="D145"/>
          <cell r="E145"/>
          <cell r="I145"/>
          <cell r="J145"/>
          <cell r="K145"/>
          <cell r="L145"/>
          <cell r="N145"/>
          <cell r="R145"/>
          <cell r="S145"/>
          <cell r="T145"/>
          <cell r="U145"/>
          <cell r="V145"/>
          <cell r="X145"/>
          <cell r="Y145"/>
          <cell r="Z145"/>
          <cell r="AG145"/>
        </row>
        <row r="146">
          <cell r="D146"/>
          <cell r="E146"/>
          <cell r="I146"/>
          <cell r="J146"/>
          <cell r="K146"/>
          <cell r="L146"/>
          <cell r="N146"/>
          <cell r="R146"/>
          <cell r="S146"/>
          <cell r="T146"/>
          <cell r="U146"/>
          <cell r="V146"/>
          <cell r="X146"/>
          <cell r="Y146"/>
          <cell r="Z146"/>
          <cell r="AG146"/>
        </row>
        <row r="147">
          <cell r="D147"/>
          <cell r="E147"/>
          <cell r="I147"/>
          <cell r="J147"/>
          <cell r="K147"/>
          <cell r="L147"/>
          <cell r="N147"/>
          <cell r="R147"/>
          <cell r="S147"/>
          <cell r="T147"/>
          <cell r="U147"/>
          <cell r="V147"/>
          <cell r="X147"/>
          <cell r="Y147"/>
          <cell r="Z147"/>
          <cell r="AG147"/>
        </row>
        <row r="148">
          <cell r="D148"/>
          <cell r="E148"/>
          <cell r="I148"/>
          <cell r="J148"/>
          <cell r="K148"/>
          <cell r="L148"/>
          <cell r="N148"/>
          <cell r="R148"/>
          <cell r="S148"/>
          <cell r="T148"/>
          <cell r="U148"/>
          <cell r="V148"/>
          <cell r="X148"/>
          <cell r="Y148"/>
          <cell r="Z148"/>
          <cell r="AG148"/>
        </row>
        <row r="149">
          <cell r="D149"/>
          <cell r="E149"/>
          <cell r="I149"/>
          <cell r="J149"/>
          <cell r="K149"/>
          <cell r="L149"/>
          <cell r="N149"/>
          <cell r="R149"/>
          <cell r="S149"/>
          <cell r="T149"/>
          <cell r="U149"/>
          <cell r="V149"/>
          <cell r="X149"/>
          <cell r="Y149"/>
          <cell r="Z149"/>
          <cell r="AG149"/>
        </row>
        <row r="150">
          <cell r="D150"/>
          <cell r="E150"/>
          <cell r="I150"/>
          <cell r="J150"/>
          <cell r="K150"/>
          <cell r="L150"/>
          <cell r="N150"/>
          <cell r="R150"/>
          <cell r="S150"/>
          <cell r="T150"/>
          <cell r="U150"/>
          <cell r="V150"/>
          <cell r="X150"/>
          <cell r="Y150"/>
          <cell r="Z150"/>
          <cell r="AG150"/>
        </row>
        <row r="151">
          <cell r="D151"/>
          <cell r="E151"/>
          <cell r="I151"/>
          <cell r="J151"/>
          <cell r="K151"/>
          <cell r="L151"/>
          <cell r="N151"/>
          <cell r="R151"/>
          <cell r="S151"/>
          <cell r="T151"/>
          <cell r="U151"/>
          <cell r="V151"/>
          <cell r="X151"/>
          <cell r="Y151"/>
          <cell r="Z151"/>
          <cell r="AG151"/>
        </row>
        <row r="152">
          <cell r="D152"/>
          <cell r="E152"/>
          <cell r="I152"/>
          <cell r="J152"/>
          <cell r="K152"/>
          <cell r="L152"/>
          <cell r="N152"/>
          <cell r="R152"/>
          <cell r="S152"/>
          <cell r="T152"/>
          <cell r="U152"/>
          <cell r="V152"/>
          <cell r="X152"/>
          <cell r="Y152"/>
          <cell r="Z152"/>
          <cell r="AG152"/>
        </row>
        <row r="153">
          <cell r="D153"/>
          <cell r="E153"/>
          <cell r="I153"/>
          <cell r="J153"/>
          <cell r="K153"/>
          <cell r="L153"/>
          <cell r="N153"/>
          <cell r="R153"/>
          <cell r="S153"/>
          <cell r="T153"/>
          <cell r="U153"/>
          <cell r="V153"/>
          <cell r="X153"/>
          <cell r="Y153"/>
          <cell r="Z153"/>
          <cell r="AG153"/>
        </row>
        <row r="154">
          <cell r="D154"/>
          <cell r="E154"/>
          <cell r="I154"/>
          <cell r="J154"/>
          <cell r="K154"/>
          <cell r="L154"/>
          <cell r="N154"/>
          <cell r="R154"/>
          <cell r="S154"/>
          <cell r="T154"/>
          <cell r="U154"/>
          <cell r="V154"/>
          <cell r="X154"/>
          <cell r="Y154"/>
          <cell r="Z154"/>
          <cell r="AG154"/>
        </row>
        <row r="155">
          <cell r="D155"/>
          <cell r="E155"/>
          <cell r="I155"/>
          <cell r="J155"/>
          <cell r="K155"/>
          <cell r="L155"/>
          <cell r="N155"/>
          <cell r="R155"/>
          <cell r="S155"/>
          <cell r="T155"/>
          <cell r="U155"/>
          <cell r="V155"/>
          <cell r="X155"/>
          <cell r="Y155"/>
          <cell r="Z155"/>
          <cell r="AG155"/>
        </row>
        <row r="156">
          <cell r="D156"/>
          <cell r="E156"/>
          <cell r="I156"/>
          <cell r="J156"/>
          <cell r="K156"/>
          <cell r="L156"/>
          <cell r="N156"/>
          <cell r="R156"/>
          <cell r="S156"/>
          <cell r="T156"/>
          <cell r="U156"/>
          <cell r="V156"/>
          <cell r="X156"/>
          <cell r="Y156"/>
          <cell r="Z156"/>
          <cell r="AG156"/>
        </row>
        <row r="157">
          <cell r="D157"/>
          <cell r="E157"/>
          <cell r="I157"/>
          <cell r="J157"/>
          <cell r="K157"/>
          <cell r="L157"/>
          <cell r="N157"/>
          <cell r="R157"/>
          <cell r="S157"/>
          <cell r="T157"/>
          <cell r="U157"/>
          <cell r="V157"/>
          <cell r="X157"/>
          <cell r="Y157"/>
          <cell r="Z157"/>
          <cell r="AG157"/>
        </row>
        <row r="158">
          <cell r="D158"/>
          <cell r="E158"/>
          <cell r="I158"/>
          <cell r="J158"/>
          <cell r="K158"/>
          <cell r="L158"/>
          <cell r="N158"/>
          <cell r="R158"/>
          <cell r="S158"/>
          <cell r="T158"/>
          <cell r="U158"/>
          <cell r="V158"/>
          <cell r="X158"/>
          <cell r="Y158"/>
          <cell r="Z158"/>
          <cell r="AG158"/>
        </row>
        <row r="159">
          <cell r="D159"/>
          <cell r="E159"/>
          <cell r="I159"/>
          <cell r="J159"/>
          <cell r="K159"/>
          <cell r="L159"/>
          <cell r="N159"/>
          <cell r="R159"/>
          <cell r="S159"/>
          <cell r="T159"/>
          <cell r="U159"/>
          <cell r="V159"/>
          <cell r="X159"/>
          <cell r="Y159"/>
          <cell r="Z159"/>
          <cell r="AG159"/>
        </row>
        <row r="160">
          <cell r="D160"/>
          <cell r="E160"/>
          <cell r="I160"/>
          <cell r="J160"/>
          <cell r="K160"/>
          <cell r="L160"/>
          <cell r="N160"/>
          <cell r="R160"/>
          <cell r="S160"/>
          <cell r="T160"/>
          <cell r="U160"/>
          <cell r="V160"/>
          <cell r="X160"/>
          <cell r="Y160"/>
          <cell r="Z160"/>
          <cell r="AG160"/>
        </row>
        <row r="161">
          <cell r="D161"/>
          <cell r="E161"/>
          <cell r="I161"/>
          <cell r="J161"/>
          <cell r="K161"/>
          <cell r="L161"/>
          <cell r="N161"/>
          <cell r="R161"/>
          <cell r="S161"/>
          <cell r="T161"/>
          <cell r="U161"/>
          <cell r="V161"/>
          <cell r="X161"/>
          <cell r="Y161"/>
          <cell r="Z161"/>
          <cell r="AG161"/>
        </row>
        <row r="162">
          <cell r="D162"/>
          <cell r="E162"/>
          <cell r="I162"/>
          <cell r="J162"/>
          <cell r="K162"/>
          <cell r="L162"/>
          <cell r="N162"/>
          <cell r="R162"/>
          <cell r="S162"/>
          <cell r="T162"/>
          <cell r="U162"/>
          <cell r="V162"/>
          <cell r="X162"/>
          <cell r="Y162"/>
          <cell r="Z162"/>
          <cell r="AG162"/>
        </row>
        <row r="163">
          <cell r="D163"/>
          <cell r="E163"/>
          <cell r="I163"/>
          <cell r="J163"/>
          <cell r="K163"/>
          <cell r="L163"/>
          <cell r="N163"/>
          <cell r="R163"/>
          <cell r="S163"/>
          <cell r="T163"/>
          <cell r="U163"/>
          <cell r="V163"/>
          <cell r="X163"/>
          <cell r="Y163"/>
          <cell r="Z163"/>
          <cell r="AG163"/>
        </row>
        <row r="164">
          <cell r="D164"/>
          <cell r="E164"/>
          <cell r="I164"/>
          <cell r="J164"/>
          <cell r="K164"/>
          <cell r="L164"/>
          <cell r="N164"/>
          <cell r="R164"/>
          <cell r="S164"/>
          <cell r="T164"/>
          <cell r="U164"/>
          <cell r="V164"/>
          <cell r="X164"/>
          <cell r="Y164"/>
          <cell r="Z164"/>
          <cell r="AG164"/>
        </row>
        <row r="165">
          <cell r="D165"/>
          <cell r="E165"/>
          <cell r="I165"/>
          <cell r="J165"/>
          <cell r="K165"/>
          <cell r="L165"/>
          <cell r="N165"/>
          <cell r="R165"/>
          <cell r="S165"/>
          <cell r="T165"/>
          <cell r="U165"/>
          <cell r="V165"/>
          <cell r="X165"/>
          <cell r="Y165"/>
          <cell r="Z165"/>
          <cell r="AG165"/>
        </row>
        <row r="166">
          <cell r="D166"/>
          <cell r="E166"/>
          <cell r="I166"/>
          <cell r="J166"/>
          <cell r="K166"/>
          <cell r="L166"/>
          <cell r="N166"/>
          <cell r="R166"/>
          <cell r="S166"/>
          <cell r="T166"/>
          <cell r="U166"/>
          <cell r="V166"/>
          <cell r="X166"/>
          <cell r="Y166"/>
          <cell r="Z166"/>
          <cell r="AG166"/>
        </row>
        <row r="167">
          <cell r="D167"/>
          <cell r="E167"/>
          <cell r="I167"/>
          <cell r="J167"/>
          <cell r="K167"/>
          <cell r="L167"/>
          <cell r="N167"/>
          <cell r="R167"/>
          <cell r="S167"/>
          <cell r="T167"/>
          <cell r="U167"/>
          <cell r="V167"/>
          <cell r="X167"/>
          <cell r="Y167"/>
          <cell r="Z167"/>
          <cell r="AG167"/>
        </row>
        <row r="168">
          <cell r="D168"/>
          <cell r="E168"/>
          <cell r="I168"/>
          <cell r="J168"/>
          <cell r="K168"/>
          <cell r="L168"/>
          <cell r="N168"/>
          <cell r="R168"/>
          <cell r="S168"/>
          <cell r="T168"/>
          <cell r="U168"/>
          <cell r="V168"/>
          <cell r="X168"/>
          <cell r="Y168"/>
          <cell r="Z168"/>
          <cell r="AG168"/>
        </row>
        <row r="169">
          <cell r="D169"/>
          <cell r="E169"/>
          <cell r="I169"/>
          <cell r="J169"/>
          <cell r="K169"/>
          <cell r="L169"/>
          <cell r="N169"/>
          <cell r="R169"/>
          <cell r="S169"/>
          <cell r="T169"/>
          <cell r="U169"/>
          <cell r="V169"/>
          <cell r="X169"/>
          <cell r="Y169"/>
          <cell r="Z169"/>
          <cell r="AG169"/>
        </row>
        <row r="170">
          <cell r="D170"/>
          <cell r="E170"/>
          <cell r="I170"/>
          <cell r="J170"/>
          <cell r="K170"/>
          <cell r="L170"/>
          <cell r="N170"/>
          <cell r="R170"/>
          <cell r="S170"/>
          <cell r="T170"/>
          <cell r="U170"/>
          <cell r="V170"/>
          <cell r="X170"/>
          <cell r="Y170"/>
          <cell r="Z170"/>
          <cell r="AG170"/>
        </row>
        <row r="171">
          <cell r="D171"/>
          <cell r="E171"/>
          <cell r="I171"/>
          <cell r="J171"/>
          <cell r="K171"/>
          <cell r="L171"/>
          <cell r="N171"/>
          <cell r="R171"/>
          <cell r="S171"/>
          <cell r="T171"/>
          <cell r="U171"/>
          <cell r="V171"/>
          <cell r="X171"/>
          <cell r="Y171"/>
          <cell r="Z171"/>
          <cell r="AG171"/>
        </row>
        <row r="172">
          <cell r="D172"/>
          <cell r="E172"/>
          <cell r="I172"/>
          <cell r="J172"/>
          <cell r="K172"/>
          <cell r="L172"/>
          <cell r="N172"/>
          <cell r="R172"/>
          <cell r="S172"/>
          <cell r="T172"/>
          <cell r="U172"/>
          <cell r="V172"/>
          <cell r="X172"/>
          <cell r="Y172"/>
          <cell r="Z172"/>
          <cell r="AG172"/>
        </row>
        <row r="173">
          <cell r="D173"/>
          <cell r="E173"/>
          <cell r="I173"/>
          <cell r="J173"/>
          <cell r="K173"/>
          <cell r="L173"/>
          <cell r="N173"/>
          <cell r="R173"/>
          <cell r="S173"/>
          <cell r="T173"/>
          <cell r="U173"/>
          <cell r="V173"/>
          <cell r="X173"/>
          <cell r="Y173"/>
          <cell r="Z173"/>
          <cell r="AG173"/>
        </row>
        <row r="174">
          <cell r="D174"/>
          <cell r="E174"/>
          <cell r="I174"/>
          <cell r="J174"/>
          <cell r="K174"/>
          <cell r="L174"/>
          <cell r="N174"/>
          <cell r="R174"/>
          <cell r="S174"/>
          <cell r="T174"/>
          <cell r="U174"/>
          <cell r="V174"/>
          <cell r="X174"/>
          <cell r="Y174"/>
          <cell r="Z174"/>
          <cell r="AG174"/>
        </row>
        <row r="175">
          <cell r="D175"/>
          <cell r="E175"/>
          <cell r="I175"/>
          <cell r="J175"/>
          <cell r="K175"/>
          <cell r="L175"/>
          <cell r="N175"/>
          <cell r="R175"/>
          <cell r="S175"/>
          <cell r="T175"/>
          <cell r="U175"/>
          <cell r="V175"/>
          <cell r="X175"/>
          <cell r="Y175"/>
          <cell r="Z175"/>
          <cell r="AG175"/>
        </row>
        <row r="176">
          <cell r="D176"/>
          <cell r="E176"/>
          <cell r="I176"/>
          <cell r="J176"/>
          <cell r="K176"/>
          <cell r="L176"/>
          <cell r="N176"/>
          <cell r="R176"/>
          <cell r="S176"/>
          <cell r="T176"/>
          <cell r="U176"/>
          <cell r="V176"/>
          <cell r="X176"/>
          <cell r="Y176"/>
          <cell r="Z176"/>
          <cell r="AG176"/>
        </row>
        <row r="177">
          <cell r="D177"/>
          <cell r="E177"/>
          <cell r="I177"/>
          <cell r="J177"/>
          <cell r="K177"/>
          <cell r="L177"/>
          <cell r="N177"/>
          <cell r="R177"/>
          <cell r="S177"/>
          <cell r="T177"/>
          <cell r="U177"/>
          <cell r="V177"/>
          <cell r="X177"/>
          <cell r="Y177"/>
          <cell r="Z177"/>
          <cell r="AG177"/>
        </row>
        <row r="178">
          <cell r="D178"/>
          <cell r="E178"/>
          <cell r="I178"/>
          <cell r="J178"/>
          <cell r="K178"/>
          <cell r="L178"/>
          <cell r="N178"/>
          <cell r="R178"/>
          <cell r="S178"/>
          <cell r="T178"/>
          <cell r="U178"/>
          <cell r="V178"/>
          <cell r="X178"/>
          <cell r="Y178"/>
          <cell r="Z178"/>
          <cell r="AG178"/>
        </row>
        <row r="179">
          <cell r="D179"/>
          <cell r="E179"/>
          <cell r="I179"/>
          <cell r="J179"/>
          <cell r="K179"/>
          <cell r="L179"/>
          <cell r="N179"/>
          <cell r="R179"/>
          <cell r="S179"/>
          <cell r="T179"/>
          <cell r="U179"/>
          <cell r="V179"/>
          <cell r="X179"/>
          <cell r="Y179"/>
          <cell r="Z179"/>
          <cell r="AG179"/>
        </row>
        <row r="180">
          <cell r="D180"/>
          <cell r="E180"/>
          <cell r="I180"/>
          <cell r="J180"/>
          <cell r="K180"/>
          <cell r="L180"/>
          <cell r="N180"/>
          <cell r="R180"/>
          <cell r="S180"/>
          <cell r="T180"/>
          <cell r="U180"/>
          <cell r="V180"/>
          <cell r="X180"/>
          <cell r="Y180"/>
          <cell r="Z180"/>
          <cell r="AG180"/>
        </row>
        <row r="181">
          <cell r="D181"/>
          <cell r="E181"/>
          <cell r="I181"/>
          <cell r="J181"/>
          <cell r="K181"/>
          <cell r="L181"/>
          <cell r="N181"/>
          <cell r="R181"/>
          <cell r="S181"/>
          <cell r="T181"/>
          <cell r="U181"/>
          <cell r="V181"/>
          <cell r="X181"/>
          <cell r="Y181"/>
          <cell r="Z181"/>
          <cell r="AG181"/>
        </row>
        <row r="182">
          <cell r="D182"/>
          <cell r="E182"/>
          <cell r="I182"/>
          <cell r="J182"/>
          <cell r="K182"/>
          <cell r="L182"/>
          <cell r="N182"/>
          <cell r="R182"/>
          <cell r="S182"/>
          <cell r="T182"/>
          <cell r="U182"/>
          <cell r="V182"/>
          <cell r="X182"/>
          <cell r="Y182"/>
          <cell r="Z182"/>
          <cell r="AG182"/>
        </row>
        <row r="183">
          <cell r="D183"/>
          <cell r="E183"/>
          <cell r="I183"/>
          <cell r="J183"/>
          <cell r="K183"/>
          <cell r="L183"/>
          <cell r="N183"/>
          <cell r="R183"/>
          <cell r="S183"/>
          <cell r="T183"/>
          <cell r="U183"/>
          <cell r="V183"/>
          <cell r="X183"/>
          <cell r="Y183"/>
          <cell r="Z183"/>
          <cell r="AG183"/>
        </row>
        <row r="184">
          <cell r="D184"/>
          <cell r="E184"/>
          <cell r="I184"/>
          <cell r="J184"/>
          <cell r="K184"/>
          <cell r="L184"/>
          <cell r="N184"/>
          <cell r="R184"/>
          <cell r="S184"/>
          <cell r="T184"/>
          <cell r="U184"/>
          <cell r="V184"/>
          <cell r="X184"/>
          <cell r="Y184"/>
          <cell r="Z184"/>
          <cell r="AG184"/>
        </row>
        <row r="185">
          <cell r="D185"/>
          <cell r="E185"/>
          <cell r="I185"/>
          <cell r="J185"/>
          <cell r="K185"/>
          <cell r="L185"/>
          <cell r="N185"/>
          <cell r="R185"/>
          <cell r="S185"/>
          <cell r="T185"/>
          <cell r="U185"/>
          <cell r="V185"/>
          <cell r="X185"/>
          <cell r="Y185"/>
          <cell r="Z185"/>
          <cell r="AG185"/>
        </row>
        <row r="186">
          <cell r="D186"/>
          <cell r="E186"/>
          <cell r="I186"/>
          <cell r="J186"/>
          <cell r="K186"/>
          <cell r="L186"/>
          <cell r="N186"/>
          <cell r="R186"/>
          <cell r="S186"/>
          <cell r="T186"/>
          <cell r="U186"/>
          <cell r="V186"/>
          <cell r="X186"/>
          <cell r="Y186"/>
          <cell r="Z186"/>
          <cell r="AG186"/>
        </row>
        <row r="187">
          <cell r="D187"/>
          <cell r="E187"/>
          <cell r="I187"/>
          <cell r="J187"/>
          <cell r="K187"/>
          <cell r="L187"/>
          <cell r="N187"/>
          <cell r="R187"/>
          <cell r="S187"/>
          <cell r="T187"/>
          <cell r="U187"/>
          <cell r="V187"/>
          <cell r="X187"/>
          <cell r="Y187"/>
          <cell r="Z187"/>
          <cell r="AG187"/>
        </row>
        <row r="188">
          <cell r="D188"/>
          <cell r="E188"/>
          <cell r="I188"/>
          <cell r="J188"/>
          <cell r="K188"/>
          <cell r="L188"/>
          <cell r="N188"/>
          <cell r="R188"/>
          <cell r="S188"/>
          <cell r="T188"/>
          <cell r="U188"/>
          <cell r="V188"/>
          <cell r="X188"/>
          <cell r="Y188"/>
          <cell r="Z188"/>
          <cell r="AG188"/>
        </row>
        <row r="189">
          <cell r="D189"/>
          <cell r="E189"/>
          <cell r="I189"/>
          <cell r="J189"/>
          <cell r="K189"/>
          <cell r="L189"/>
          <cell r="N189"/>
          <cell r="R189"/>
          <cell r="S189"/>
          <cell r="T189"/>
          <cell r="U189"/>
          <cell r="V189"/>
          <cell r="X189"/>
          <cell r="Y189"/>
          <cell r="Z189"/>
          <cell r="AG189"/>
        </row>
        <row r="190">
          <cell r="D190"/>
          <cell r="E190"/>
          <cell r="I190"/>
          <cell r="J190"/>
          <cell r="K190"/>
          <cell r="L190"/>
          <cell r="N190"/>
          <cell r="R190"/>
          <cell r="S190"/>
          <cell r="T190"/>
          <cell r="U190"/>
          <cell r="V190"/>
          <cell r="X190"/>
          <cell r="Y190"/>
          <cell r="Z190"/>
          <cell r="AG190"/>
        </row>
        <row r="191">
          <cell r="D191"/>
          <cell r="E191"/>
          <cell r="I191"/>
          <cell r="J191"/>
          <cell r="K191"/>
          <cell r="L191"/>
          <cell r="N191"/>
          <cell r="R191"/>
          <cell r="S191"/>
          <cell r="T191"/>
          <cell r="U191"/>
          <cell r="V191"/>
          <cell r="X191"/>
          <cell r="Y191"/>
          <cell r="Z191"/>
          <cell r="AG191"/>
        </row>
        <row r="192">
          <cell r="D192"/>
          <cell r="E192"/>
          <cell r="I192"/>
          <cell r="J192"/>
          <cell r="K192"/>
          <cell r="L192"/>
          <cell r="N192"/>
          <cell r="R192"/>
          <cell r="S192"/>
          <cell r="T192"/>
          <cell r="U192"/>
          <cell r="V192"/>
          <cell r="X192"/>
          <cell r="Y192"/>
          <cell r="Z192"/>
          <cell r="AG192"/>
        </row>
        <row r="193">
          <cell r="D193"/>
          <cell r="E193"/>
          <cell r="I193"/>
          <cell r="J193"/>
          <cell r="K193"/>
          <cell r="L193"/>
          <cell r="N193"/>
          <cell r="R193"/>
          <cell r="S193"/>
          <cell r="T193"/>
          <cell r="U193"/>
          <cell r="V193"/>
          <cell r="X193"/>
          <cell r="Y193"/>
          <cell r="Z193"/>
          <cell r="AG193"/>
        </row>
        <row r="194">
          <cell r="D194"/>
          <cell r="E194"/>
          <cell r="I194"/>
          <cell r="J194"/>
          <cell r="K194"/>
          <cell r="L194"/>
          <cell r="N194"/>
          <cell r="R194"/>
          <cell r="S194"/>
          <cell r="T194"/>
          <cell r="U194"/>
          <cell r="V194"/>
          <cell r="X194"/>
          <cell r="Y194"/>
          <cell r="Z194"/>
          <cell r="AG194"/>
        </row>
        <row r="195">
          <cell r="D195"/>
          <cell r="E195"/>
          <cell r="I195"/>
          <cell r="J195"/>
          <cell r="K195"/>
          <cell r="L195"/>
          <cell r="N195"/>
          <cell r="R195"/>
          <cell r="S195"/>
          <cell r="T195"/>
          <cell r="U195"/>
          <cell r="V195"/>
          <cell r="X195"/>
          <cell r="Y195"/>
          <cell r="Z195"/>
          <cell r="AG195"/>
        </row>
        <row r="196">
          <cell r="D196"/>
          <cell r="E196"/>
          <cell r="I196"/>
          <cell r="J196"/>
          <cell r="K196"/>
          <cell r="L196"/>
          <cell r="N196"/>
          <cell r="R196"/>
          <cell r="S196"/>
          <cell r="T196"/>
          <cell r="U196"/>
          <cell r="V196"/>
          <cell r="X196"/>
          <cell r="Y196"/>
          <cell r="Z196"/>
          <cell r="AG196"/>
        </row>
        <row r="197">
          <cell r="D197"/>
          <cell r="E197"/>
          <cell r="I197"/>
          <cell r="J197"/>
          <cell r="K197"/>
          <cell r="L197"/>
          <cell r="N197"/>
          <cell r="R197"/>
          <cell r="S197"/>
          <cell r="T197"/>
          <cell r="U197"/>
          <cell r="V197"/>
          <cell r="X197"/>
          <cell r="Y197"/>
          <cell r="Z197"/>
          <cell r="AG197"/>
        </row>
        <row r="198">
          <cell r="D198"/>
          <cell r="E198"/>
          <cell r="I198"/>
          <cell r="J198"/>
          <cell r="K198"/>
          <cell r="L198"/>
          <cell r="N198"/>
          <cell r="R198"/>
          <cell r="S198"/>
          <cell r="T198"/>
          <cell r="U198"/>
          <cell r="V198"/>
          <cell r="X198"/>
          <cell r="Y198"/>
          <cell r="Z198"/>
          <cell r="AG198"/>
        </row>
        <row r="199">
          <cell r="D199"/>
          <cell r="E199"/>
          <cell r="I199"/>
          <cell r="J199"/>
          <cell r="K199"/>
          <cell r="L199"/>
          <cell r="N199"/>
          <cell r="R199"/>
          <cell r="S199"/>
          <cell r="T199"/>
          <cell r="U199"/>
          <cell r="V199"/>
          <cell r="X199"/>
          <cell r="Y199"/>
          <cell r="Z199"/>
          <cell r="AG199"/>
        </row>
        <row r="200">
          <cell r="D200"/>
          <cell r="E200"/>
          <cell r="I200"/>
          <cell r="J200"/>
          <cell r="K200"/>
          <cell r="L200"/>
          <cell r="N200"/>
          <cell r="R200"/>
          <cell r="S200"/>
          <cell r="T200"/>
          <cell r="U200"/>
          <cell r="V200"/>
          <cell r="X200"/>
          <cell r="Y200"/>
          <cell r="Z200"/>
          <cell r="AG200"/>
        </row>
        <row r="201">
          <cell r="D201"/>
          <cell r="E201"/>
          <cell r="I201"/>
          <cell r="J201"/>
          <cell r="K201"/>
          <cell r="L201"/>
          <cell r="N201"/>
          <cell r="R201"/>
          <cell r="S201"/>
          <cell r="T201"/>
          <cell r="U201"/>
          <cell r="V201"/>
          <cell r="X201"/>
          <cell r="Y201"/>
          <cell r="Z201"/>
          <cell r="AG201"/>
        </row>
        <row r="202">
          <cell r="D202"/>
          <cell r="E202"/>
          <cell r="I202"/>
          <cell r="J202"/>
          <cell r="K202"/>
          <cell r="L202"/>
          <cell r="N202"/>
          <cell r="R202"/>
          <cell r="S202"/>
          <cell r="T202"/>
          <cell r="U202"/>
          <cell r="V202"/>
          <cell r="X202"/>
          <cell r="Y202"/>
          <cell r="Z202"/>
          <cell r="AG202"/>
        </row>
        <row r="203">
          <cell r="D203"/>
          <cell r="E203"/>
          <cell r="I203"/>
          <cell r="J203"/>
          <cell r="K203"/>
          <cell r="L203"/>
          <cell r="N203"/>
          <cell r="R203"/>
          <cell r="S203"/>
          <cell r="T203"/>
          <cell r="U203"/>
          <cell r="V203"/>
          <cell r="X203"/>
          <cell r="Y203"/>
          <cell r="Z203"/>
          <cell r="AG203"/>
        </row>
        <row r="204">
          <cell r="D204"/>
          <cell r="E204"/>
          <cell r="I204"/>
          <cell r="J204"/>
          <cell r="K204"/>
          <cell r="L204"/>
          <cell r="N204"/>
          <cell r="R204"/>
          <cell r="S204"/>
          <cell r="T204"/>
          <cell r="U204"/>
          <cell r="V204"/>
          <cell r="X204"/>
          <cell r="Y204"/>
          <cell r="Z204"/>
          <cell r="AG204"/>
        </row>
        <row r="205">
          <cell r="D205"/>
          <cell r="E205"/>
          <cell r="I205"/>
          <cell r="J205"/>
          <cell r="K205"/>
          <cell r="L205"/>
          <cell r="N205"/>
          <cell r="R205"/>
          <cell r="S205"/>
          <cell r="T205"/>
          <cell r="U205"/>
          <cell r="V205"/>
          <cell r="X205"/>
          <cell r="Y205"/>
          <cell r="Z205"/>
          <cell r="AG205"/>
        </row>
        <row r="206">
          <cell r="D206"/>
          <cell r="E206"/>
          <cell r="I206"/>
          <cell r="J206"/>
          <cell r="K206"/>
          <cell r="L206"/>
          <cell r="N206"/>
          <cell r="R206"/>
          <cell r="S206"/>
          <cell r="T206"/>
          <cell r="U206"/>
          <cell r="V206"/>
          <cell r="X206"/>
          <cell r="Y206"/>
          <cell r="Z206"/>
          <cell r="AG206"/>
        </row>
        <row r="207">
          <cell r="D207"/>
          <cell r="E207"/>
          <cell r="I207"/>
          <cell r="J207"/>
          <cell r="K207"/>
          <cell r="L207"/>
          <cell r="N207"/>
          <cell r="R207"/>
          <cell r="S207"/>
          <cell r="T207"/>
          <cell r="U207"/>
          <cell r="V207"/>
          <cell r="X207"/>
          <cell r="Y207"/>
          <cell r="Z207"/>
          <cell r="AG207"/>
        </row>
        <row r="208">
          <cell r="D208"/>
          <cell r="E208"/>
          <cell r="I208"/>
          <cell r="J208"/>
          <cell r="K208"/>
          <cell r="L208"/>
          <cell r="N208"/>
          <cell r="R208"/>
          <cell r="S208"/>
          <cell r="T208"/>
          <cell r="U208"/>
          <cell r="V208"/>
          <cell r="X208"/>
          <cell r="Y208"/>
          <cell r="Z208"/>
          <cell r="AG208"/>
        </row>
        <row r="209">
          <cell r="D209"/>
          <cell r="E209"/>
          <cell r="I209"/>
          <cell r="J209"/>
          <cell r="K209"/>
          <cell r="L209"/>
          <cell r="N209"/>
          <cell r="R209"/>
          <cell r="S209"/>
          <cell r="T209"/>
          <cell r="U209"/>
          <cell r="V209"/>
          <cell r="X209"/>
          <cell r="Y209"/>
          <cell r="Z209"/>
          <cell r="AG209"/>
        </row>
        <row r="210">
          <cell r="D210"/>
          <cell r="E210"/>
          <cell r="I210"/>
          <cell r="J210"/>
          <cell r="K210"/>
          <cell r="L210"/>
          <cell r="N210"/>
          <cell r="R210"/>
          <cell r="S210"/>
          <cell r="T210"/>
          <cell r="U210"/>
          <cell r="V210"/>
          <cell r="X210"/>
          <cell r="Y210"/>
          <cell r="Z210"/>
          <cell r="AG210"/>
        </row>
        <row r="211">
          <cell r="D211"/>
          <cell r="E211"/>
          <cell r="I211"/>
          <cell r="J211"/>
          <cell r="K211"/>
          <cell r="L211"/>
          <cell r="N211"/>
          <cell r="R211"/>
          <cell r="S211"/>
          <cell r="T211"/>
          <cell r="U211"/>
          <cell r="V211"/>
          <cell r="X211"/>
          <cell r="Y211"/>
          <cell r="Z211"/>
          <cell r="AG211"/>
        </row>
        <row r="212">
          <cell r="D212"/>
          <cell r="E212"/>
          <cell r="I212"/>
          <cell r="J212"/>
          <cell r="K212"/>
          <cell r="L212"/>
          <cell r="N212"/>
          <cell r="R212"/>
          <cell r="S212"/>
          <cell r="T212"/>
          <cell r="U212"/>
          <cell r="V212"/>
          <cell r="X212"/>
          <cell r="Y212"/>
          <cell r="Z212"/>
          <cell r="AG212"/>
        </row>
        <row r="213">
          <cell r="D213"/>
          <cell r="E213"/>
          <cell r="I213"/>
          <cell r="J213"/>
          <cell r="K213"/>
          <cell r="L213"/>
          <cell r="N213"/>
          <cell r="R213"/>
          <cell r="S213"/>
          <cell r="T213"/>
          <cell r="U213"/>
          <cell r="V213"/>
          <cell r="X213"/>
          <cell r="Y213"/>
          <cell r="Z213"/>
          <cell r="AG213"/>
        </row>
        <row r="214">
          <cell r="D214"/>
          <cell r="E214"/>
          <cell r="I214"/>
          <cell r="J214"/>
          <cell r="K214"/>
          <cell r="L214"/>
          <cell r="N214"/>
          <cell r="R214"/>
          <cell r="S214"/>
          <cell r="T214"/>
          <cell r="U214"/>
          <cell r="V214"/>
          <cell r="X214"/>
          <cell r="Y214"/>
          <cell r="Z214"/>
          <cell r="AG214"/>
        </row>
        <row r="215">
          <cell r="D215"/>
          <cell r="E215"/>
          <cell r="I215"/>
          <cell r="J215"/>
          <cell r="K215"/>
          <cell r="L215"/>
          <cell r="N215"/>
          <cell r="R215"/>
          <cell r="S215"/>
          <cell r="T215"/>
          <cell r="U215"/>
          <cell r="V215"/>
          <cell r="X215"/>
          <cell r="Y215"/>
          <cell r="Z215"/>
          <cell r="AG215"/>
        </row>
        <row r="216">
          <cell r="D216"/>
          <cell r="E216"/>
          <cell r="I216"/>
          <cell r="J216"/>
          <cell r="K216"/>
          <cell r="L216"/>
          <cell r="N216"/>
          <cell r="R216"/>
          <cell r="S216"/>
          <cell r="T216"/>
          <cell r="U216"/>
          <cell r="V216"/>
          <cell r="X216"/>
          <cell r="Y216"/>
          <cell r="Z216"/>
          <cell r="AG216"/>
        </row>
        <row r="217">
          <cell r="D217"/>
          <cell r="E217"/>
          <cell r="I217"/>
          <cell r="J217"/>
          <cell r="K217"/>
          <cell r="L217"/>
          <cell r="N217"/>
          <cell r="R217"/>
          <cell r="S217"/>
          <cell r="T217"/>
          <cell r="U217"/>
          <cell r="V217"/>
          <cell r="X217"/>
          <cell r="Y217"/>
          <cell r="Z217"/>
          <cell r="AG217"/>
        </row>
        <row r="218">
          <cell r="D218"/>
          <cell r="E218"/>
          <cell r="I218"/>
          <cell r="J218"/>
          <cell r="K218"/>
          <cell r="L218"/>
          <cell r="N218"/>
          <cell r="R218"/>
          <cell r="S218"/>
          <cell r="T218"/>
          <cell r="U218"/>
          <cell r="V218"/>
          <cell r="X218"/>
          <cell r="Y218"/>
          <cell r="Z218"/>
          <cell r="AG218"/>
        </row>
        <row r="219">
          <cell r="D219"/>
          <cell r="E219"/>
          <cell r="I219"/>
          <cell r="J219"/>
          <cell r="K219"/>
          <cell r="L219"/>
          <cell r="N219"/>
          <cell r="R219"/>
          <cell r="S219"/>
          <cell r="T219"/>
          <cell r="U219"/>
          <cell r="V219"/>
          <cell r="X219"/>
          <cell r="Y219"/>
          <cell r="Z219"/>
          <cell r="AG219"/>
        </row>
        <row r="220">
          <cell r="D220"/>
          <cell r="E220"/>
          <cell r="I220"/>
          <cell r="J220"/>
          <cell r="K220"/>
          <cell r="L220"/>
          <cell r="N220"/>
          <cell r="R220"/>
          <cell r="S220"/>
          <cell r="T220"/>
          <cell r="U220"/>
          <cell r="V220"/>
          <cell r="X220"/>
          <cell r="Y220"/>
          <cell r="Z220"/>
          <cell r="AG220"/>
        </row>
        <row r="221">
          <cell r="D221"/>
          <cell r="E221"/>
          <cell r="I221"/>
          <cell r="J221"/>
          <cell r="K221"/>
          <cell r="L221"/>
          <cell r="N221"/>
          <cell r="R221"/>
          <cell r="S221"/>
          <cell r="T221"/>
          <cell r="U221"/>
          <cell r="V221"/>
          <cell r="X221"/>
          <cell r="Y221"/>
          <cell r="Z221"/>
          <cell r="AG221"/>
        </row>
        <row r="222">
          <cell r="D222"/>
          <cell r="E222"/>
          <cell r="I222"/>
          <cell r="J222"/>
          <cell r="K222"/>
          <cell r="L222"/>
          <cell r="N222"/>
          <cell r="R222"/>
          <cell r="S222"/>
          <cell r="T222"/>
          <cell r="U222"/>
          <cell r="V222"/>
          <cell r="X222"/>
          <cell r="Y222"/>
          <cell r="Z222"/>
          <cell r="AG222"/>
        </row>
        <row r="223">
          <cell r="D223"/>
          <cell r="E223"/>
          <cell r="I223"/>
          <cell r="J223"/>
          <cell r="K223"/>
          <cell r="L223"/>
          <cell r="N223"/>
          <cell r="R223"/>
          <cell r="S223"/>
          <cell r="T223"/>
          <cell r="U223"/>
          <cell r="V223"/>
          <cell r="X223"/>
          <cell r="Y223"/>
          <cell r="Z223"/>
          <cell r="AG223"/>
        </row>
        <row r="224">
          <cell r="D224"/>
          <cell r="E224"/>
          <cell r="I224"/>
          <cell r="J224"/>
          <cell r="K224"/>
          <cell r="L224"/>
          <cell r="N224"/>
          <cell r="R224"/>
          <cell r="S224"/>
          <cell r="T224"/>
          <cell r="U224"/>
          <cell r="V224"/>
          <cell r="X224"/>
          <cell r="Y224"/>
          <cell r="Z224"/>
          <cell r="AG224"/>
        </row>
        <row r="225">
          <cell r="D225"/>
          <cell r="E225"/>
          <cell r="I225"/>
          <cell r="J225"/>
          <cell r="K225"/>
          <cell r="L225"/>
          <cell r="N225"/>
          <cell r="R225"/>
          <cell r="S225"/>
          <cell r="T225"/>
          <cell r="U225"/>
          <cell r="V225"/>
          <cell r="X225"/>
          <cell r="Y225"/>
          <cell r="Z225"/>
          <cell r="AG225"/>
        </row>
        <row r="226">
          <cell r="D226"/>
          <cell r="E226"/>
          <cell r="I226"/>
          <cell r="J226"/>
          <cell r="K226"/>
          <cell r="L226"/>
          <cell r="N226"/>
          <cell r="R226"/>
          <cell r="S226"/>
          <cell r="T226"/>
          <cell r="U226"/>
          <cell r="V226"/>
          <cell r="X226"/>
          <cell r="Y226"/>
          <cell r="Z226"/>
          <cell r="AG226"/>
        </row>
        <row r="227">
          <cell r="D227"/>
          <cell r="E227"/>
          <cell r="I227"/>
          <cell r="J227"/>
          <cell r="K227"/>
          <cell r="L227"/>
          <cell r="N227"/>
          <cell r="R227"/>
          <cell r="S227"/>
          <cell r="T227"/>
          <cell r="U227"/>
          <cell r="V227"/>
          <cell r="X227"/>
          <cell r="Y227"/>
          <cell r="Z227"/>
          <cell r="AG227"/>
        </row>
        <row r="228">
          <cell r="D228"/>
          <cell r="E228"/>
          <cell r="I228"/>
          <cell r="J228"/>
          <cell r="K228"/>
          <cell r="L228"/>
          <cell r="N228"/>
          <cell r="R228"/>
          <cell r="S228"/>
          <cell r="T228"/>
          <cell r="U228"/>
          <cell r="V228"/>
          <cell r="X228"/>
          <cell r="Y228"/>
          <cell r="Z228"/>
          <cell r="AG228"/>
        </row>
        <row r="229">
          <cell r="D229"/>
          <cell r="E229"/>
          <cell r="I229"/>
          <cell r="J229"/>
          <cell r="K229"/>
          <cell r="L229"/>
          <cell r="N229"/>
          <cell r="R229"/>
          <cell r="S229"/>
          <cell r="T229"/>
          <cell r="U229"/>
          <cell r="V229"/>
          <cell r="X229"/>
          <cell r="Y229"/>
          <cell r="Z229"/>
          <cell r="AG229"/>
        </row>
        <row r="230">
          <cell r="D230"/>
          <cell r="E230"/>
          <cell r="I230"/>
          <cell r="J230"/>
          <cell r="K230"/>
          <cell r="L230"/>
          <cell r="N230"/>
          <cell r="R230"/>
          <cell r="S230"/>
          <cell r="T230"/>
          <cell r="U230"/>
          <cell r="V230"/>
          <cell r="X230"/>
          <cell r="Y230"/>
          <cell r="Z230"/>
          <cell r="AG230"/>
        </row>
        <row r="231">
          <cell r="D231"/>
          <cell r="E231"/>
          <cell r="I231"/>
          <cell r="J231"/>
          <cell r="K231"/>
          <cell r="L231"/>
          <cell r="N231"/>
          <cell r="R231"/>
          <cell r="S231"/>
          <cell r="T231"/>
          <cell r="U231"/>
          <cell r="V231"/>
          <cell r="X231"/>
          <cell r="Y231"/>
          <cell r="Z231"/>
          <cell r="AG231"/>
        </row>
        <row r="232">
          <cell r="D232"/>
          <cell r="E232"/>
          <cell r="I232"/>
          <cell r="J232"/>
          <cell r="K232"/>
          <cell r="L232"/>
          <cell r="N232"/>
          <cell r="R232"/>
          <cell r="S232"/>
          <cell r="T232"/>
          <cell r="U232"/>
          <cell r="V232"/>
          <cell r="X232"/>
          <cell r="Y232"/>
          <cell r="Z232"/>
          <cell r="AG232"/>
        </row>
        <row r="233">
          <cell r="D233"/>
          <cell r="E233"/>
          <cell r="I233"/>
          <cell r="J233"/>
          <cell r="K233"/>
          <cell r="L233"/>
          <cell r="N233"/>
          <cell r="R233"/>
          <cell r="S233"/>
          <cell r="T233"/>
          <cell r="U233"/>
          <cell r="V233"/>
          <cell r="X233"/>
          <cell r="Y233"/>
          <cell r="Z233"/>
          <cell r="AG233"/>
        </row>
        <row r="234">
          <cell r="D234"/>
          <cell r="E234"/>
          <cell r="I234"/>
          <cell r="J234"/>
          <cell r="K234"/>
          <cell r="L234"/>
          <cell r="N234"/>
          <cell r="R234"/>
          <cell r="S234"/>
          <cell r="T234"/>
          <cell r="U234"/>
          <cell r="V234"/>
          <cell r="X234"/>
          <cell r="Y234"/>
          <cell r="Z234"/>
          <cell r="AG234"/>
        </row>
        <row r="235">
          <cell r="D235"/>
          <cell r="E235"/>
          <cell r="I235"/>
          <cell r="J235"/>
          <cell r="K235"/>
          <cell r="L235"/>
          <cell r="N235"/>
          <cell r="R235"/>
          <cell r="S235"/>
          <cell r="T235"/>
          <cell r="U235"/>
          <cell r="V235"/>
          <cell r="X235"/>
          <cell r="Y235"/>
          <cell r="Z235"/>
          <cell r="AG235"/>
        </row>
        <row r="236">
          <cell r="D236"/>
          <cell r="E236"/>
          <cell r="I236"/>
          <cell r="J236"/>
          <cell r="K236"/>
          <cell r="L236"/>
          <cell r="N236"/>
          <cell r="R236"/>
          <cell r="S236"/>
          <cell r="T236"/>
          <cell r="U236"/>
          <cell r="V236"/>
          <cell r="X236"/>
          <cell r="Y236"/>
          <cell r="Z236"/>
          <cell r="AG236"/>
        </row>
        <row r="237">
          <cell r="D237"/>
          <cell r="E237"/>
          <cell r="I237"/>
          <cell r="J237"/>
          <cell r="K237"/>
          <cell r="L237"/>
          <cell r="N237"/>
          <cell r="R237"/>
          <cell r="S237"/>
          <cell r="T237"/>
          <cell r="U237"/>
          <cell r="V237"/>
          <cell r="X237"/>
          <cell r="Y237"/>
          <cell r="Z237"/>
          <cell r="AG237"/>
        </row>
        <row r="238">
          <cell r="D238"/>
          <cell r="E238"/>
          <cell r="I238"/>
          <cell r="J238"/>
          <cell r="K238"/>
          <cell r="L238"/>
          <cell r="N238"/>
          <cell r="R238"/>
          <cell r="S238"/>
          <cell r="T238"/>
          <cell r="U238"/>
          <cell r="V238"/>
          <cell r="X238"/>
          <cell r="Y238"/>
          <cell r="Z238"/>
          <cell r="AG238"/>
        </row>
        <row r="239">
          <cell r="D239"/>
          <cell r="E239"/>
          <cell r="I239"/>
          <cell r="J239"/>
          <cell r="K239"/>
          <cell r="L239"/>
          <cell r="N239"/>
          <cell r="R239"/>
          <cell r="S239"/>
          <cell r="T239"/>
          <cell r="U239"/>
          <cell r="V239"/>
          <cell r="X239"/>
          <cell r="Y239"/>
          <cell r="Z239"/>
          <cell r="AG239"/>
        </row>
        <row r="240">
          <cell r="D240"/>
          <cell r="E240"/>
          <cell r="I240"/>
          <cell r="J240"/>
          <cell r="K240"/>
          <cell r="L240"/>
          <cell r="N240"/>
          <cell r="R240"/>
          <cell r="S240"/>
          <cell r="T240"/>
          <cell r="U240"/>
          <cell r="V240"/>
          <cell r="X240"/>
          <cell r="Y240"/>
          <cell r="Z240"/>
          <cell r="AG240"/>
        </row>
        <row r="241">
          <cell r="D241"/>
          <cell r="E241"/>
          <cell r="I241"/>
          <cell r="J241"/>
          <cell r="K241"/>
          <cell r="L241"/>
          <cell r="N241"/>
          <cell r="R241"/>
          <cell r="S241"/>
          <cell r="T241"/>
          <cell r="U241"/>
          <cell r="V241"/>
          <cell r="X241"/>
          <cell r="Y241"/>
          <cell r="Z241"/>
          <cell r="AG241"/>
        </row>
        <row r="242">
          <cell r="D242"/>
          <cell r="E242"/>
          <cell r="I242"/>
          <cell r="J242"/>
          <cell r="K242"/>
          <cell r="L242"/>
          <cell r="N242"/>
          <cell r="R242"/>
          <cell r="S242"/>
          <cell r="T242"/>
          <cell r="U242"/>
          <cell r="V242"/>
          <cell r="X242"/>
          <cell r="Y242"/>
          <cell r="Z242"/>
          <cell r="AG242"/>
        </row>
        <row r="243">
          <cell r="D243"/>
          <cell r="E243"/>
          <cell r="I243"/>
          <cell r="J243"/>
          <cell r="K243"/>
          <cell r="L243"/>
          <cell r="N243"/>
          <cell r="R243"/>
          <cell r="S243"/>
          <cell r="T243"/>
          <cell r="U243"/>
          <cell r="V243"/>
          <cell r="X243"/>
          <cell r="Y243"/>
          <cell r="Z243"/>
          <cell r="AG243"/>
        </row>
        <row r="244">
          <cell r="D244"/>
          <cell r="E244"/>
          <cell r="I244"/>
          <cell r="J244"/>
          <cell r="K244"/>
          <cell r="L244"/>
          <cell r="N244"/>
          <cell r="R244"/>
          <cell r="S244"/>
          <cell r="T244"/>
          <cell r="U244"/>
          <cell r="V244"/>
          <cell r="X244"/>
          <cell r="Y244"/>
          <cell r="Z244"/>
          <cell r="AG244"/>
        </row>
        <row r="245">
          <cell r="D245"/>
          <cell r="E245"/>
          <cell r="I245"/>
          <cell r="J245"/>
          <cell r="K245"/>
          <cell r="L245"/>
          <cell r="N245"/>
          <cell r="R245"/>
          <cell r="S245"/>
          <cell r="T245"/>
          <cell r="U245"/>
          <cell r="V245"/>
          <cell r="X245"/>
          <cell r="Y245"/>
          <cell r="Z245"/>
          <cell r="AG245"/>
        </row>
        <row r="246">
          <cell r="D246"/>
          <cell r="E246"/>
          <cell r="I246"/>
          <cell r="J246"/>
          <cell r="K246"/>
          <cell r="L246"/>
          <cell r="N246"/>
          <cell r="R246"/>
          <cell r="S246"/>
          <cell r="T246"/>
          <cell r="U246"/>
          <cell r="V246"/>
          <cell r="X246"/>
          <cell r="Y246"/>
          <cell r="Z246"/>
          <cell r="AG246"/>
        </row>
        <row r="247">
          <cell r="D247"/>
          <cell r="E247"/>
          <cell r="I247"/>
          <cell r="J247"/>
          <cell r="K247"/>
          <cell r="L247"/>
          <cell r="N247"/>
          <cell r="R247"/>
          <cell r="S247"/>
          <cell r="T247"/>
          <cell r="U247"/>
          <cell r="V247"/>
          <cell r="X247"/>
          <cell r="Y247"/>
          <cell r="Z247"/>
          <cell r="AG247"/>
        </row>
        <row r="248">
          <cell r="D248"/>
          <cell r="E248"/>
          <cell r="I248"/>
          <cell r="J248"/>
          <cell r="K248"/>
          <cell r="L248"/>
          <cell r="N248"/>
          <cell r="R248"/>
          <cell r="S248"/>
          <cell r="T248"/>
          <cell r="U248"/>
          <cell r="V248"/>
          <cell r="X248"/>
          <cell r="Y248"/>
          <cell r="Z248"/>
          <cell r="AG248"/>
        </row>
        <row r="249">
          <cell r="D249"/>
          <cell r="E249"/>
          <cell r="I249"/>
          <cell r="J249"/>
          <cell r="K249"/>
          <cell r="L249"/>
          <cell r="N249"/>
          <cell r="R249"/>
          <cell r="S249"/>
          <cell r="T249"/>
          <cell r="U249"/>
          <cell r="V249"/>
          <cell r="X249"/>
          <cell r="Y249"/>
          <cell r="Z249"/>
          <cell r="AG249"/>
        </row>
        <row r="250">
          <cell r="D250"/>
          <cell r="E250"/>
          <cell r="I250"/>
          <cell r="J250"/>
          <cell r="K250"/>
          <cell r="L250"/>
          <cell r="N250"/>
          <cell r="R250"/>
          <cell r="S250"/>
          <cell r="T250"/>
          <cell r="U250"/>
          <cell r="V250"/>
          <cell r="X250"/>
          <cell r="Y250"/>
          <cell r="Z250"/>
          <cell r="AG250"/>
        </row>
        <row r="251">
          <cell r="D251"/>
          <cell r="E251"/>
          <cell r="I251"/>
          <cell r="J251"/>
          <cell r="K251"/>
          <cell r="L251"/>
          <cell r="N251"/>
          <cell r="R251"/>
          <cell r="S251"/>
          <cell r="T251"/>
          <cell r="U251"/>
          <cell r="V251"/>
          <cell r="X251"/>
          <cell r="Y251"/>
          <cell r="Z251"/>
          <cell r="AG251"/>
        </row>
        <row r="252">
          <cell r="D252"/>
          <cell r="E252"/>
          <cell r="I252"/>
          <cell r="J252"/>
          <cell r="K252"/>
          <cell r="L252"/>
          <cell r="N252"/>
          <cell r="R252"/>
          <cell r="S252"/>
          <cell r="T252"/>
          <cell r="U252"/>
          <cell r="V252"/>
          <cell r="X252"/>
          <cell r="Y252"/>
          <cell r="Z252"/>
          <cell r="AG252"/>
        </row>
        <row r="253">
          <cell r="D253"/>
          <cell r="E253"/>
          <cell r="I253"/>
          <cell r="J253"/>
          <cell r="K253"/>
          <cell r="L253"/>
          <cell r="N253"/>
          <cell r="R253"/>
          <cell r="S253"/>
          <cell r="T253"/>
          <cell r="U253"/>
          <cell r="V253"/>
          <cell r="X253"/>
          <cell r="Y253"/>
          <cell r="Z253"/>
          <cell r="AG253"/>
        </row>
        <row r="254">
          <cell r="D254"/>
          <cell r="E254"/>
          <cell r="I254"/>
          <cell r="J254"/>
          <cell r="K254"/>
          <cell r="L254"/>
          <cell r="N254"/>
          <cell r="R254"/>
          <cell r="S254"/>
          <cell r="T254"/>
          <cell r="U254"/>
          <cell r="V254"/>
          <cell r="X254"/>
          <cell r="Y254"/>
          <cell r="Z254"/>
          <cell r="AG254"/>
        </row>
        <row r="255">
          <cell r="D255"/>
          <cell r="E255"/>
          <cell r="I255"/>
          <cell r="J255"/>
          <cell r="K255"/>
          <cell r="L255"/>
          <cell r="N255"/>
          <cell r="R255"/>
          <cell r="S255"/>
          <cell r="T255"/>
          <cell r="U255"/>
          <cell r="V255"/>
          <cell r="X255"/>
          <cell r="Y255"/>
          <cell r="Z255"/>
          <cell r="AG255"/>
        </row>
        <row r="256">
          <cell r="D256"/>
          <cell r="E256"/>
          <cell r="I256"/>
          <cell r="J256"/>
          <cell r="K256"/>
          <cell r="L256"/>
          <cell r="N256"/>
          <cell r="R256"/>
          <cell r="S256"/>
          <cell r="T256"/>
          <cell r="U256"/>
          <cell r="V256"/>
          <cell r="X256"/>
          <cell r="Y256"/>
          <cell r="Z256"/>
          <cell r="AG256"/>
        </row>
        <row r="257">
          <cell r="D257"/>
          <cell r="E257"/>
          <cell r="I257"/>
          <cell r="J257"/>
          <cell r="K257"/>
          <cell r="L257"/>
          <cell r="N257"/>
          <cell r="R257"/>
          <cell r="S257"/>
          <cell r="T257"/>
          <cell r="U257"/>
          <cell r="V257"/>
          <cell r="X257"/>
          <cell r="Y257"/>
          <cell r="Z257"/>
          <cell r="AG257"/>
        </row>
        <row r="258">
          <cell r="D258"/>
          <cell r="E258"/>
          <cell r="I258"/>
          <cell r="J258"/>
          <cell r="K258"/>
          <cell r="L258"/>
          <cell r="N258"/>
          <cell r="R258"/>
          <cell r="S258"/>
          <cell r="T258"/>
          <cell r="U258"/>
          <cell r="V258"/>
          <cell r="X258"/>
          <cell r="Y258"/>
          <cell r="Z258"/>
          <cell r="AG258"/>
        </row>
        <row r="259">
          <cell r="D259"/>
          <cell r="E259"/>
          <cell r="I259"/>
          <cell r="J259"/>
          <cell r="K259"/>
          <cell r="L259"/>
          <cell r="N259"/>
          <cell r="R259"/>
          <cell r="S259"/>
          <cell r="T259"/>
          <cell r="U259"/>
          <cell r="V259"/>
          <cell r="X259"/>
          <cell r="Y259"/>
          <cell r="Z259"/>
          <cell r="AG259"/>
        </row>
        <row r="260">
          <cell r="D260"/>
          <cell r="E260"/>
          <cell r="I260"/>
          <cell r="J260"/>
          <cell r="K260"/>
          <cell r="L260"/>
          <cell r="N260"/>
          <cell r="R260"/>
          <cell r="S260"/>
          <cell r="T260"/>
          <cell r="U260"/>
          <cell r="V260"/>
          <cell r="X260"/>
          <cell r="Y260"/>
          <cell r="Z260"/>
          <cell r="AG260"/>
        </row>
        <row r="261">
          <cell r="D261"/>
          <cell r="E261"/>
          <cell r="I261"/>
          <cell r="J261"/>
          <cell r="K261"/>
          <cell r="L261"/>
          <cell r="N261"/>
          <cell r="R261"/>
          <cell r="S261"/>
          <cell r="T261"/>
          <cell r="U261"/>
          <cell r="V261"/>
          <cell r="X261"/>
          <cell r="Y261"/>
          <cell r="Z261"/>
          <cell r="AG261"/>
        </row>
        <row r="262">
          <cell r="D262"/>
          <cell r="E262"/>
          <cell r="I262"/>
          <cell r="J262"/>
          <cell r="K262"/>
          <cell r="L262"/>
          <cell r="N262"/>
          <cell r="R262"/>
          <cell r="S262"/>
          <cell r="T262"/>
          <cell r="U262"/>
          <cell r="V262"/>
          <cell r="X262"/>
          <cell r="Y262"/>
          <cell r="Z262"/>
          <cell r="AG262"/>
        </row>
        <row r="263">
          <cell r="D263"/>
          <cell r="E263"/>
          <cell r="I263"/>
          <cell r="J263"/>
          <cell r="K263"/>
          <cell r="L263"/>
          <cell r="N263"/>
          <cell r="R263"/>
          <cell r="S263"/>
          <cell r="T263"/>
          <cell r="U263"/>
          <cell r="V263"/>
          <cell r="X263"/>
          <cell r="Y263"/>
          <cell r="Z263"/>
          <cell r="AG263"/>
        </row>
        <row r="264">
          <cell r="D264"/>
          <cell r="E264"/>
          <cell r="I264"/>
          <cell r="J264"/>
          <cell r="K264"/>
          <cell r="L264"/>
          <cell r="N264"/>
          <cell r="R264"/>
          <cell r="S264"/>
          <cell r="T264"/>
          <cell r="U264"/>
          <cell r="V264"/>
          <cell r="X264"/>
          <cell r="Y264"/>
          <cell r="Z264"/>
          <cell r="AG264"/>
        </row>
        <row r="265">
          <cell r="D265"/>
          <cell r="E265"/>
          <cell r="I265"/>
          <cell r="J265"/>
          <cell r="K265"/>
          <cell r="L265"/>
          <cell r="N265"/>
          <cell r="R265"/>
          <cell r="S265"/>
          <cell r="T265"/>
          <cell r="U265"/>
          <cell r="V265"/>
          <cell r="X265"/>
          <cell r="Y265"/>
          <cell r="Z265"/>
          <cell r="AG265"/>
        </row>
        <row r="266">
          <cell r="D266"/>
          <cell r="E266"/>
          <cell r="I266"/>
          <cell r="J266"/>
          <cell r="K266"/>
          <cell r="L266"/>
          <cell r="N266"/>
          <cell r="R266"/>
          <cell r="S266"/>
          <cell r="T266"/>
          <cell r="U266"/>
          <cell r="V266"/>
          <cell r="X266"/>
          <cell r="Y266"/>
          <cell r="Z266"/>
          <cell r="AG266"/>
        </row>
        <row r="267">
          <cell r="D267"/>
          <cell r="E267"/>
          <cell r="I267"/>
          <cell r="J267"/>
          <cell r="K267"/>
          <cell r="L267"/>
          <cell r="N267"/>
          <cell r="R267"/>
          <cell r="S267"/>
          <cell r="T267"/>
          <cell r="U267"/>
          <cell r="V267"/>
          <cell r="X267"/>
          <cell r="Y267"/>
          <cell r="Z267"/>
          <cell r="AG267"/>
        </row>
        <row r="268">
          <cell r="D268"/>
          <cell r="E268"/>
          <cell r="I268"/>
          <cell r="J268"/>
          <cell r="K268"/>
          <cell r="L268"/>
          <cell r="N268"/>
          <cell r="R268"/>
          <cell r="S268"/>
          <cell r="T268"/>
          <cell r="U268"/>
          <cell r="V268"/>
          <cell r="X268"/>
          <cell r="Y268"/>
          <cell r="Z268"/>
          <cell r="AG268"/>
        </row>
        <row r="269">
          <cell r="D269"/>
          <cell r="E269"/>
          <cell r="I269"/>
          <cell r="J269"/>
          <cell r="K269"/>
          <cell r="L269"/>
          <cell r="N269"/>
          <cell r="R269"/>
          <cell r="S269"/>
          <cell r="T269"/>
          <cell r="U269"/>
          <cell r="V269"/>
          <cell r="X269"/>
          <cell r="Y269"/>
          <cell r="Z269"/>
          <cell r="AG269"/>
        </row>
        <row r="270">
          <cell r="D270"/>
          <cell r="E270"/>
          <cell r="I270"/>
          <cell r="J270"/>
          <cell r="K270"/>
          <cell r="L270"/>
          <cell r="N270"/>
          <cell r="R270"/>
          <cell r="S270"/>
          <cell r="T270"/>
          <cell r="U270"/>
          <cell r="V270"/>
          <cell r="X270"/>
          <cell r="Y270"/>
          <cell r="Z270"/>
          <cell r="AG270"/>
        </row>
        <row r="271">
          <cell r="D271"/>
          <cell r="E271"/>
          <cell r="I271"/>
          <cell r="J271"/>
          <cell r="K271"/>
          <cell r="L271"/>
          <cell r="N271"/>
          <cell r="R271"/>
          <cell r="S271"/>
          <cell r="T271"/>
          <cell r="U271"/>
          <cell r="V271"/>
          <cell r="X271"/>
          <cell r="Y271"/>
          <cell r="Z271"/>
          <cell r="AG271"/>
        </row>
        <row r="272">
          <cell r="D272"/>
          <cell r="E272"/>
          <cell r="I272"/>
          <cell r="J272"/>
          <cell r="K272"/>
          <cell r="L272"/>
          <cell r="N272"/>
          <cell r="R272"/>
          <cell r="S272"/>
          <cell r="T272"/>
          <cell r="U272"/>
          <cell r="V272"/>
          <cell r="X272"/>
          <cell r="Y272"/>
          <cell r="Z272"/>
          <cell r="AG272"/>
        </row>
        <row r="273">
          <cell r="D273"/>
          <cell r="E273"/>
          <cell r="I273"/>
          <cell r="J273"/>
          <cell r="K273"/>
          <cell r="L273"/>
          <cell r="N273"/>
          <cell r="R273"/>
          <cell r="S273"/>
          <cell r="T273"/>
          <cell r="U273"/>
          <cell r="V273"/>
          <cell r="X273"/>
          <cell r="Y273"/>
          <cell r="Z273"/>
          <cell r="AG273"/>
        </row>
        <row r="274">
          <cell r="D274"/>
          <cell r="E274"/>
          <cell r="I274"/>
          <cell r="J274"/>
          <cell r="K274"/>
          <cell r="L274"/>
          <cell r="N274"/>
          <cell r="R274"/>
          <cell r="S274"/>
          <cell r="T274"/>
          <cell r="U274"/>
          <cell r="V274"/>
          <cell r="X274"/>
          <cell r="Y274"/>
          <cell r="Z274"/>
          <cell r="AG274"/>
        </row>
        <row r="275">
          <cell r="D275"/>
          <cell r="E275"/>
          <cell r="I275"/>
          <cell r="J275"/>
          <cell r="K275"/>
          <cell r="L275"/>
          <cell r="N275"/>
          <cell r="R275"/>
          <cell r="S275"/>
          <cell r="T275"/>
          <cell r="U275"/>
          <cell r="V275"/>
          <cell r="X275"/>
          <cell r="Y275"/>
          <cell r="Z275"/>
          <cell r="AG275"/>
        </row>
        <row r="276">
          <cell r="D276"/>
          <cell r="E276"/>
          <cell r="I276"/>
          <cell r="J276"/>
          <cell r="K276"/>
          <cell r="L276"/>
          <cell r="N276"/>
          <cell r="R276"/>
          <cell r="S276"/>
          <cell r="T276"/>
          <cell r="U276"/>
          <cell r="V276"/>
          <cell r="X276"/>
          <cell r="Y276"/>
          <cell r="Z276"/>
          <cell r="AG276"/>
        </row>
        <row r="277">
          <cell r="D277"/>
          <cell r="E277"/>
          <cell r="I277"/>
          <cell r="J277"/>
          <cell r="K277"/>
          <cell r="L277"/>
          <cell r="N277"/>
          <cell r="R277"/>
          <cell r="S277"/>
          <cell r="T277"/>
          <cell r="U277"/>
          <cell r="V277"/>
          <cell r="X277"/>
          <cell r="Y277"/>
          <cell r="Z277"/>
          <cell r="AG277"/>
        </row>
        <row r="278">
          <cell r="D278"/>
          <cell r="E278"/>
          <cell r="I278"/>
          <cell r="J278"/>
          <cell r="K278"/>
          <cell r="L278"/>
          <cell r="N278"/>
          <cell r="R278"/>
          <cell r="S278"/>
          <cell r="T278"/>
          <cell r="U278"/>
          <cell r="V278"/>
          <cell r="X278"/>
          <cell r="Y278"/>
          <cell r="Z278"/>
          <cell r="AG278"/>
        </row>
        <row r="279">
          <cell r="D279"/>
          <cell r="E279"/>
          <cell r="I279"/>
          <cell r="J279"/>
          <cell r="K279"/>
          <cell r="L279"/>
          <cell r="N279"/>
          <cell r="R279"/>
          <cell r="S279"/>
          <cell r="T279"/>
          <cell r="U279"/>
          <cell r="V279"/>
          <cell r="X279"/>
          <cell r="Y279"/>
          <cell r="Z279"/>
          <cell r="AG279"/>
        </row>
        <row r="280">
          <cell r="D280"/>
          <cell r="E280"/>
          <cell r="I280"/>
          <cell r="J280"/>
          <cell r="K280"/>
          <cell r="L280"/>
          <cell r="N280"/>
          <cell r="R280"/>
          <cell r="S280"/>
          <cell r="T280"/>
          <cell r="U280"/>
          <cell r="V280"/>
          <cell r="X280"/>
          <cell r="Y280"/>
          <cell r="Z280"/>
          <cell r="AG280"/>
        </row>
        <row r="281">
          <cell r="D281"/>
          <cell r="E281"/>
          <cell r="I281"/>
          <cell r="J281"/>
          <cell r="K281"/>
          <cell r="L281"/>
          <cell r="N281"/>
          <cell r="R281"/>
          <cell r="S281"/>
          <cell r="T281"/>
          <cell r="U281"/>
          <cell r="V281"/>
          <cell r="X281"/>
          <cell r="Y281"/>
          <cell r="Z281"/>
          <cell r="AG281"/>
        </row>
        <row r="282">
          <cell r="D282"/>
          <cell r="E282"/>
          <cell r="I282"/>
          <cell r="J282"/>
          <cell r="K282"/>
          <cell r="L282"/>
          <cell r="N282"/>
          <cell r="R282"/>
          <cell r="S282"/>
          <cell r="T282"/>
          <cell r="U282"/>
          <cell r="V282"/>
          <cell r="X282"/>
          <cell r="Y282"/>
          <cell r="Z282"/>
          <cell r="AG282"/>
        </row>
        <row r="283">
          <cell r="D283"/>
          <cell r="E283"/>
          <cell r="I283"/>
          <cell r="J283"/>
          <cell r="K283"/>
          <cell r="L283"/>
          <cell r="N283"/>
          <cell r="R283"/>
          <cell r="S283"/>
          <cell r="T283"/>
          <cell r="U283"/>
          <cell r="V283"/>
          <cell r="X283"/>
          <cell r="Y283"/>
          <cell r="Z283"/>
          <cell r="AG283"/>
        </row>
        <row r="284">
          <cell r="D284"/>
          <cell r="E284"/>
          <cell r="I284"/>
          <cell r="J284"/>
          <cell r="K284"/>
          <cell r="L284"/>
          <cell r="N284"/>
          <cell r="R284"/>
          <cell r="S284"/>
          <cell r="T284"/>
          <cell r="U284"/>
          <cell r="V284"/>
          <cell r="X284"/>
          <cell r="Y284"/>
          <cell r="Z284"/>
          <cell r="AG284"/>
        </row>
        <row r="285">
          <cell r="D285"/>
          <cell r="E285"/>
          <cell r="I285"/>
          <cell r="J285"/>
          <cell r="K285"/>
          <cell r="L285"/>
          <cell r="N285"/>
          <cell r="R285"/>
          <cell r="S285"/>
          <cell r="T285"/>
          <cell r="U285"/>
          <cell r="V285"/>
          <cell r="X285"/>
          <cell r="Y285"/>
          <cell r="Z285"/>
          <cell r="AG285"/>
        </row>
        <row r="286">
          <cell r="D286"/>
          <cell r="E286"/>
          <cell r="I286"/>
          <cell r="J286"/>
          <cell r="K286"/>
          <cell r="L286"/>
          <cell r="N286"/>
          <cell r="R286"/>
          <cell r="S286"/>
          <cell r="T286"/>
          <cell r="U286"/>
          <cell r="V286"/>
          <cell r="X286"/>
          <cell r="Y286"/>
          <cell r="Z286"/>
          <cell r="AG286"/>
        </row>
        <row r="287">
          <cell r="D287"/>
          <cell r="E287"/>
          <cell r="I287"/>
          <cell r="J287"/>
          <cell r="K287"/>
          <cell r="L287"/>
          <cell r="N287"/>
          <cell r="R287"/>
          <cell r="S287"/>
          <cell r="T287"/>
          <cell r="U287"/>
          <cell r="V287"/>
          <cell r="X287"/>
          <cell r="Y287"/>
          <cell r="Z287"/>
          <cell r="AG287"/>
        </row>
        <row r="288">
          <cell r="D288"/>
          <cell r="E288"/>
          <cell r="I288"/>
          <cell r="J288"/>
          <cell r="K288"/>
          <cell r="L288"/>
          <cell r="N288"/>
          <cell r="R288"/>
          <cell r="S288"/>
          <cell r="T288"/>
          <cell r="U288"/>
          <cell r="V288"/>
          <cell r="X288"/>
          <cell r="Y288"/>
          <cell r="Z288"/>
          <cell r="AG288"/>
        </row>
        <row r="289">
          <cell r="D289"/>
          <cell r="E289"/>
          <cell r="I289"/>
          <cell r="J289"/>
          <cell r="K289"/>
          <cell r="L289"/>
          <cell r="N289"/>
          <cell r="R289"/>
          <cell r="S289"/>
          <cell r="T289"/>
          <cell r="U289"/>
          <cell r="V289"/>
          <cell r="X289"/>
          <cell r="Y289"/>
          <cell r="Z289"/>
          <cell r="AG289"/>
        </row>
        <row r="290">
          <cell r="D290"/>
          <cell r="E290"/>
          <cell r="I290"/>
          <cell r="J290"/>
          <cell r="K290"/>
          <cell r="L290"/>
          <cell r="N290"/>
          <cell r="R290"/>
          <cell r="S290"/>
          <cell r="T290"/>
          <cell r="U290"/>
          <cell r="V290"/>
          <cell r="X290"/>
          <cell r="Y290"/>
          <cell r="Z290"/>
          <cell r="AG290"/>
        </row>
        <row r="291">
          <cell r="D291"/>
          <cell r="E291"/>
          <cell r="I291"/>
          <cell r="J291"/>
          <cell r="K291"/>
          <cell r="L291"/>
          <cell r="N291"/>
          <cell r="R291"/>
          <cell r="S291"/>
          <cell r="T291"/>
          <cell r="U291"/>
          <cell r="V291"/>
          <cell r="X291"/>
          <cell r="Y291"/>
          <cell r="Z291"/>
          <cell r="AG291"/>
        </row>
        <row r="292">
          <cell r="D292"/>
          <cell r="E292"/>
          <cell r="I292"/>
          <cell r="J292"/>
          <cell r="K292"/>
          <cell r="L292"/>
          <cell r="N292"/>
          <cell r="R292"/>
          <cell r="S292"/>
          <cell r="T292"/>
          <cell r="U292"/>
          <cell r="V292"/>
          <cell r="X292"/>
          <cell r="Y292"/>
          <cell r="Z292"/>
          <cell r="AG292"/>
        </row>
        <row r="293">
          <cell r="D293"/>
          <cell r="E293"/>
          <cell r="I293"/>
          <cell r="J293"/>
          <cell r="K293"/>
          <cell r="L293"/>
          <cell r="N293"/>
          <cell r="R293"/>
          <cell r="S293"/>
          <cell r="T293"/>
          <cell r="U293"/>
          <cell r="V293"/>
          <cell r="X293"/>
          <cell r="Y293"/>
          <cell r="Z293"/>
          <cell r="AG293"/>
        </row>
        <row r="294">
          <cell r="D294"/>
          <cell r="E294"/>
          <cell r="I294"/>
          <cell r="J294"/>
          <cell r="K294"/>
          <cell r="L294"/>
          <cell r="N294"/>
          <cell r="R294"/>
          <cell r="S294"/>
          <cell r="T294"/>
          <cell r="U294"/>
          <cell r="V294"/>
          <cell r="X294"/>
          <cell r="Y294"/>
          <cell r="Z294"/>
          <cell r="AG294"/>
        </row>
        <row r="295">
          <cell r="D295"/>
          <cell r="E295"/>
          <cell r="I295"/>
          <cell r="J295"/>
          <cell r="K295"/>
          <cell r="L295"/>
          <cell r="N295"/>
          <cell r="R295"/>
          <cell r="S295"/>
          <cell r="T295"/>
          <cell r="U295"/>
          <cell r="V295"/>
          <cell r="X295"/>
          <cell r="Y295"/>
          <cell r="Z295"/>
          <cell r="AG295"/>
        </row>
        <row r="296">
          <cell r="D296"/>
          <cell r="E296"/>
          <cell r="I296"/>
          <cell r="J296"/>
          <cell r="K296"/>
          <cell r="L296"/>
          <cell r="N296"/>
          <cell r="R296"/>
          <cell r="S296"/>
          <cell r="T296"/>
          <cell r="U296"/>
          <cell r="V296"/>
          <cell r="X296"/>
          <cell r="Y296"/>
          <cell r="Z296"/>
          <cell r="AG296"/>
        </row>
        <row r="297">
          <cell r="D297"/>
          <cell r="E297"/>
          <cell r="I297"/>
          <cell r="J297"/>
          <cell r="K297"/>
          <cell r="L297"/>
          <cell r="N297"/>
          <cell r="R297"/>
          <cell r="S297"/>
          <cell r="T297"/>
          <cell r="U297"/>
          <cell r="V297"/>
          <cell r="X297"/>
          <cell r="Y297"/>
          <cell r="Z297"/>
          <cell r="AG297"/>
        </row>
        <row r="298">
          <cell r="D298"/>
          <cell r="E298"/>
          <cell r="I298"/>
          <cell r="J298"/>
          <cell r="K298"/>
          <cell r="L298"/>
          <cell r="N298"/>
          <cell r="R298"/>
          <cell r="S298"/>
          <cell r="T298"/>
          <cell r="U298"/>
          <cell r="V298"/>
          <cell r="X298"/>
          <cell r="Y298"/>
          <cell r="Z298"/>
          <cell r="AG298"/>
        </row>
        <row r="299">
          <cell r="D299"/>
          <cell r="E299"/>
          <cell r="I299"/>
          <cell r="J299"/>
          <cell r="K299"/>
          <cell r="L299"/>
          <cell r="N299"/>
          <cell r="R299"/>
          <cell r="S299"/>
          <cell r="T299"/>
          <cell r="U299"/>
          <cell r="V299"/>
          <cell r="X299"/>
          <cell r="Y299"/>
          <cell r="Z299"/>
          <cell r="AG299"/>
        </row>
        <row r="300">
          <cell r="D300"/>
          <cell r="E300"/>
          <cell r="I300"/>
          <cell r="J300"/>
          <cell r="K300"/>
          <cell r="L300"/>
          <cell r="N300"/>
          <cell r="R300"/>
          <cell r="S300"/>
          <cell r="T300"/>
          <cell r="U300"/>
          <cell r="V300"/>
          <cell r="X300"/>
          <cell r="Y300"/>
          <cell r="Z300"/>
          <cell r="AG300"/>
        </row>
        <row r="301">
          <cell r="D301"/>
          <cell r="E301"/>
          <cell r="I301"/>
          <cell r="J301"/>
          <cell r="K301"/>
          <cell r="L301"/>
          <cell r="N301"/>
          <cell r="R301"/>
          <cell r="S301"/>
          <cell r="T301"/>
          <cell r="U301"/>
          <cell r="V301"/>
          <cell r="X301"/>
          <cell r="Y301"/>
          <cell r="Z301"/>
          <cell r="AG301"/>
        </row>
        <row r="302">
          <cell r="D302"/>
          <cell r="E302"/>
          <cell r="I302"/>
          <cell r="J302"/>
          <cell r="K302"/>
          <cell r="L302"/>
          <cell r="N302"/>
          <cell r="R302"/>
          <cell r="S302"/>
          <cell r="T302"/>
          <cell r="U302"/>
          <cell r="V302"/>
          <cell r="X302"/>
          <cell r="Y302"/>
          <cell r="Z302"/>
          <cell r="AG302"/>
        </row>
        <row r="303">
          <cell r="D303"/>
          <cell r="E303"/>
          <cell r="I303"/>
          <cell r="J303"/>
          <cell r="K303"/>
          <cell r="L303"/>
          <cell r="N303"/>
          <cell r="R303"/>
          <cell r="S303"/>
          <cell r="T303"/>
          <cell r="U303"/>
          <cell r="V303"/>
          <cell r="X303"/>
          <cell r="Y303"/>
          <cell r="Z303"/>
          <cell r="AG303"/>
        </row>
        <row r="304">
          <cell r="D304"/>
          <cell r="E304"/>
          <cell r="I304"/>
          <cell r="J304"/>
          <cell r="K304"/>
          <cell r="L304"/>
          <cell r="N304"/>
          <cell r="R304"/>
          <cell r="S304"/>
          <cell r="T304"/>
          <cell r="U304"/>
          <cell r="V304"/>
          <cell r="X304"/>
          <cell r="Y304"/>
          <cell r="Z304"/>
          <cell r="AG304"/>
        </row>
        <row r="305">
          <cell r="D305"/>
          <cell r="E305"/>
          <cell r="I305"/>
          <cell r="J305"/>
          <cell r="K305"/>
          <cell r="L305"/>
          <cell r="N305"/>
          <cell r="R305"/>
          <cell r="S305"/>
          <cell r="T305"/>
          <cell r="U305"/>
          <cell r="V305"/>
          <cell r="X305"/>
          <cell r="Y305"/>
          <cell r="Z305"/>
          <cell r="AG305"/>
        </row>
        <row r="306">
          <cell r="D306"/>
          <cell r="E306"/>
          <cell r="I306"/>
          <cell r="J306"/>
          <cell r="K306"/>
          <cell r="L306"/>
          <cell r="N306"/>
          <cell r="R306"/>
          <cell r="S306"/>
          <cell r="T306"/>
          <cell r="U306"/>
          <cell r="V306"/>
          <cell r="X306"/>
          <cell r="Y306"/>
          <cell r="Z306"/>
          <cell r="AG306"/>
        </row>
        <row r="307">
          <cell r="D307"/>
          <cell r="E307"/>
          <cell r="I307"/>
          <cell r="J307"/>
          <cell r="K307"/>
          <cell r="L307"/>
          <cell r="N307"/>
          <cell r="R307"/>
          <cell r="S307"/>
          <cell r="T307"/>
          <cell r="U307"/>
          <cell r="V307"/>
          <cell r="X307"/>
          <cell r="Y307"/>
          <cell r="Z307"/>
          <cell r="AG307"/>
        </row>
        <row r="308">
          <cell r="D308"/>
          <cell r="E308"/>
          <cell r="I308"/>
          <cell r="J308"/>
          <cell r="K308"/>
          <cell r="L308"/>
          <cell r="N308"/>
          <cell r="R308"/>
          <cell r="S308"/>
          <cell r="T308"/>
          <cell r="U308"/>
          <cell r="V308"/>
          <cell r="X308"/>
          <cell r="Y308"/>
          <cell r="Z308"/>
          <cell r="AG308"/>
        </row>
        <row r="309">
          <cell r="D309"/>
          <cell r="E309"/>
          <cell r="I309"/>
          <cell r="J309"/>
          <cell r="K309"/>
          <cell r="L309"/>
          <cell r="N309"/>
          <cell r="R309"/>
          <cell r="S309"/>
          <cell r="T309"/>
          <cell r="U309"/>
          <cell r="V309"/>
          <cell r="X309"/>
          <cell r="Y309"/>
          <cell r="Z309"/>
          <cell r="AG309"/>
        </row>
        <row r="310">
          <cell r="D310"/>
          <cell r="E310"/>
          <cell r="I310"/>
          <cell r="J310"/>
          <cell r="K310"/>
          <cell r="L310"/>
          <cell r="N310"/>
          <cell r="R310"/>
          <cell r="S310"/>
          <cell r="T310"/>
          <cell r="U310"/>
          <cell r="V310"/>
          <cell r="X310"/>
          <cell r="Y310"/>
          <cell r="Z310"/>
          <cell r="AG310"/>
        </row>
        <row r="311">
          <cell r="D311"/>
          <cell r="E311"/>
          <cell r="I311"/>
          <cell r="J311"/>
          <cell r="K311"/>
          <cell r="L311"/>
          <cell r="N311"/>
          <cell r="R311"/>
          <cell r="S311"/>
          <cell r="T311"/>
          <cell r="U311"/>
          <cell r="V311"/>
          <cell r="X311"/>
          <cell r="Y311"/>
          <cell r="Z311"/>
          <cell r="AG311"/>
        </row>
        <row r="312">
          <cell r="D312"/>
          <cell r="E312"/>
          <cell r="I312"/>
          <cell r="J312"/>
          <cell r="K312"/>
          <cell r="L312"/>
          <cell r="N312"/>
          <cell r="R312"/>
          <cell r="S312"/>
          <cell r="T312"/>
          <cell r="U312"/>
          <cell r="V312"/>
          <cell r="X312"/>
          <cell r="Y312"/>
          <cell r="Z312"/>
          <cell r="AG312"/>
        </row>
        <row r="313">
          <cell r="D313"/>
          <cell r="E313"/>
          <cell r="I313"/>
          <cell r="J313"/>
          <cell r="K313"/>
          <cell r="L313"/>
          <cell r="N313"/>
          <cell r="R313"/>
          <cell r="S313"/>
          <cell r="T313"/>
          <cell r="U313"/>
          <cell r="V313"/>
          <cell r="X313"/>
          <cell r="Y313"/>
          <cell r="Z313"/>
          <cell r="AG313"/>
        </row>
        <row r="314">
          <cell r="D314"/>
          <cell r="E314"/>
          <cell r="I314"/>
          <cell r="J314"/>
          <cell r="K314"/>
          <cell r="L314"/>
          <cell r="N314"/>
          <cell r="R314"/>
          <cell r="S314"/>
          <cell r="T314"/>
          <cell r="U314"/>
          <cell r="V314"/>
          <cell r="X314"/>
          <cell r="Y314"/>
          <cell r="Z314"/>
          <cell r="AG314"/>
        </row>
        <row r="315">
          <cell r="D315"/>
          <cell r="E315"/>
          <cell r="I315"/>
          <cell r="J315"/>
          <cell r="K315"/>
          <cell r="L315"/>
          <cell r="N315"/>
          <cell r="R315"/>
          <cell r="S315"/>
          <cell r="T315"/>
          <cell r="U315"/>
          <cell r="V315"/>
          <cell r="X315"/>
          <cell r="Y315"/>
          <cell r="Z315"/>
          <cell r="AG315"/>
        </row>
        <row r="316">
          <cell r="D316"/>
          <cell r="E316"/>
          <cell r="I316"/>
          <cell r="J316"/>
          <cell r="K316"/>
          <cell r="L316"/>
          <cell r="N316"/>
          <cell r="R316"/>
          <cell r="S316"/>
          <cell r="T316"/>
          <cell r="U316"/>
          <cell r="V316"/>
          <cell r="X316"/>
          <cell r="Y316"/>
          <cell r="Z316"/>
          <cell r="AG316"/>
        </row>
        <row r="317">
          <cell r="D317"/>
          <cell r="E317"/>
          <cell r="I317"/>
          <cell r="J317"/>
          <cell r="K317"/>
          <cell r="L317"/>
          <cell r="N317"/>
          <cell r="R317"/>
          <cell r="S317"/>
          <cell r="T317"/>
          <cell r="U317"/>
          <cell r="V317"/>
          <cell r="X317"/>
          <cell r="Y317"/>
          <cell r="Z317"/>
          <cell r="AG317"/>
        </row>
        <row r="318">
          <cell r="D318"/>
          <cell r="E318"/>
          <cell r="I318"/>
          <cell r="J318"/>
          <cell r="K318"/>
          <cell r="L318"/>
          <cell r="N318"/>
          <cell r="R318"/>
          <cell r="S318"/>
          <cell r="T318"/>
          <cell r="U318"/>
          <cell r="V318"/>
          <cell r="X318"/>
          <cell r="Y318"/>
          <cell r="Z318"/>
          <cell r="AG318"/>
        </row>
        <row r="319">
          <cell r="D319"/>
          <cell r="E319"/>
          <cell r="I319"/>
          <cell r="J319"/>
          <cell r="K319"/>
          <cell r="L319"/>
          <cell r="N319"/>
          <cell r="R319"/>
          <cell r="S319"/>
          <cell r="T319"/>
          <cell r="U319"/>
          <cell r="V319"/>
          <cell r="X319"/>
          <cell r="Y319"/>
          <cell r="Z319"/>
          <cell r="AG319"/>
        </row>
        <row r="320">
          <cell r="D320"/>
          <cell r="E320"/>
          <cell r="I320"/>
          <cell r="J320"/>
          <cell r="K320"/>
          <cell r="L320"/>
          <cell r="N320"/>
          <cell r="R320"/>
          <cell r="S320"/>
          <cell r="T320"/>
          <cell r="U320"/>
          <cell r="V320"/>
          <cell r="X320"/>
          <cell r="Y320"/>
          <cell r="Z320"/>
          <cell r="AG320"/>
        </row>
        <row r="321">
          <cell r="D321"/>
          <cell r="E321"/>
          <cell r="I321"/>
          <cell r="J321"/>
          <cell r="K321"/>
          <cell r="L321"/>
          <cell r="N321"/>
          <cell r="R321"/>
          <cell r="S321"/>
          <cell r="T321"/>
          <cell r="U321"/>
          <cell r="V321"/>
          <cell r="X321"/>
          <cell r="Y321"/>
          <cell r="Z321"/>
          <cell r="AG321"/>
        </row>
        <row r="322">
          <cell r="D322"/>
          <cell r="E322"/>
          <cell r="I322"/>
          <cell r="J322"/>
          <cell r="K322"/>
          <cell r="L322"/>
          <cell r="N322"/>
          <cell r="R322"/>
          <cell r="S322"/>
          <cell r="T322"/>
          <cell r="U322"/>
          <cell r="V322"/>
          <cell r="X322"/>
          <cell r="Y322"/>
          <cell r="Z322"/>
          <cell r="AG322"/>
        </row>
        <row r="323">
          <cell r="D323"/>
          <cell r="E323"/>
          <cell r="I323"/>
          <cell r="J323"/>
          <cell r="K323"/>
          <cell r="L323"/>
          <cell r="N323"/>
          <cell r="R323"/>
          <cell r="S323"/>
          <cell r="T323"/>
          <cell r="U323"/>
          <cell r="V323"/>
          <cell r="X323"/>
          <cell r="Y323"/>
          <cell r="Z323"/>
          <cell r="AG323"/>
        </row>
        <row r="324">
          <cell r="D324"/>
          <cell r="E324"/>
          <cell r="I324"/>
          <cell r="J324"/>
          <cell r="K324"/>
          <cell r="L324"/>
          <cell r="N324"/>
          <cell r="R324"/>
          <cell r="S324"/>
          <cell r="T324"/>
          <cell r="U324"/>
          <cell r="V324"/>
          <cell r="X324"/>
          <cell r="Y324"/>
          <cell r="Z324"/>
          <cell r="AG324"/>
        </row>
        <row r="325">
          <cell r="D325"/>
          <cell r="E325"/>
          <cell r="I325"/>
          <cell r="J325"/>
          <cell r="K325"/>
          <cell r="L325"/>
          <cell r="N325"/>
          <cell r="R325"/>
          <cell r="S325"/>
          <cell r="T325"/>
          <cell r="U325"/>
          <cell r="V325"/>
          <cell r="X325"/>
          <cell r="Y325"/>
          <cell r="Z325"/>
          <cell r="AG325"/>
        </row>
        <row r="326">
          <cell r="D326"/>
          <cell r="E326"/>
          <cell r="I326"/>
          <cell r="J326"/>
          <cell r="K326"/>
          <cell r="L326"/>
          <cell r="N326"/>
          <cell r="R326"/>
          <cell r="S326"/>
          <cell r="T326"/>
          <cell r="U326"/>
          <cell r="V326"/>
          <cell r="X326"/>
          <cell r="Y326"/>
          <cell r="Z326"/>
          <cell r="AG326"/>
        </row>
        <row r="327">
          <cell r="D327"/>
          <cell r="E327"/>
          <cell r="I327"/>
          <cell r="J327"/>
          <cell r="K327"/>
          <cell r="L327"/>
          <cell r="N327"/>
          <cell r="R327"/>
          <cell r="S327"/>
          <cell r="T327"/>
          <cell r="U327"/>
          <cell r="V327"/>
          <cell r="X327"/>
          <cell r="Y327"/>
          <cell r="Z327"/>
          <cell r="AG327"/>
        </row>
        <row r="328">
          <cell r="D328"/>
          <cell r="E328"/>
          <cell r="I328"/>
          <cell r="J328"/>
          <cell r="K328"/>
          <cell r="L328"/>
          <cell r="N328"/>
          <cell r="R328"/>
          <cell r="S328"/>
          <cell r="T328"/>
          <cell r="U328"/>
          <cell r="V328"/>
          <cell r="X328"/>
          <cell r="Y328"/>
          <cell r="Z328"/>
          <cell r="AG328"/>
        </row>
        <row r="329">
          <cell r="D329"/>
          <cell r="E329"/>
          <cell r="I329"/>
          <cell r="J329"/>
          <cell r="K329"/>
          <cell r="L329"/>
          <cell r="N329"/>
          <cell r="R329"/>
          <cell r="S329"/>
          <cell r="T329"/>
          <cell r="U329"/>
          <cell r="V329"/>
          <cell r="X329"/>
          <cell r="Y329"/>
          <cell r="Z329"/>
          <cell r="AG329"/>
        </row>
        <row r="330">
          <cell r="D330"/>
          <cell r="E330"/>
          <cell r="I330"/>
          <cell r="J330"/>
          <cell r="K330"/>
          <cell r="L330"/>
          <cell r="N330"/>
          <cell r="R330"/>
          <cell r="S330"/>
          <cell r="T330"/>
          <cell r="U330"/>
          <cell r="V330"/>
          <cell r="X330"/>
          <cell r="Y330"/>
          <cell r="Z330"/>
          <cell r="AG330"/>
        </row>
        <row r="331">
          <cell r="D331"/>
          <cell r="E331"/>
          <cell r="I331"/>
          <cell r="J331"/>
          <cell r="K331"/>
          <cell r="L331"/>
          <cell r="N331"/>
          <cell r="R331"/>
          <cell r="S331"/>
          <cell r="T331"/>
          <cell r="U331"/>
          <cell r="V331"/>
          <cell r="X331"/>
          <cell r="Y331"/>
          <cell r="Z331"/>
          <cell r="AG331"/>
        </row>
        <row r="332">
          <cell r="D332"/>
          <cell r="E332"/>
          <cell r="I332"/>
          <cell r="J332"/>
          <cell r="K332"/>
          <cell r="L332"/>
          <cell r="N332"/>
          <cell r="R332"/>
          <cell r="S332"/>
          <cell r="T332"/>
          <cell r="U332"/>
          <cell r="V332"/>
          <cell r="X332"/>
          <cell r="Y332"/>
          <cell r="Z332"/>
          <cell r="AG332"/>
        </row>
        <row r="333">
          <cell r="D333"/>
          <cell r="E333"/>
          <cell r="I333"/>
          <cell r="J333"/>
          <cell r="K333"/>
          <cell r="L333"/>
          <cell r="N333"/>
          <cell r="R333"/>
          <cell r="S333"/>
          <cell r="T333"/>
          <cell r="U333"/>
          <cell r="V333"/>
          <cell r="X333"/>
          <cell r="Y333"/>
          <cell r="Z333"/>
          <cell r="AG333"/>
        </row>
        <row r="334">
          <cell r="D334"/>
          <cell r="E334"/>
          <cell r="I334"/>
          <cell r="J334"/>
          <cell r="K334"/>
          <cell r="L334"/>
          <cell r="N334"/>
          <cell r="R334"/>
          <cell r="S334"/>
          <cell r="T334"/>
          <cell r="U334"/>
          <cell r="V334"/>
          <cell r="X334"/>
          <cell r="Y334"/>
          <cell r="Z334"/>
          <cell r="AG334"/>
        </row>
        <row r="335">
          <cell r="D335"/>
          <cell r="E335"/>
          <cell r="I335"/>
          <cell r="J335"/>
          <cell r="K335"/>
          <cell r="L335"/>
          <cell r="N335"/>
          <cell r="R335"/>
          <cell r="S335"/>
          <cell r="T335"/>
          <cell r="U335"/>
          <cell r="V335"/>
          <cell r="X335"/>
          <cell r="Y335"/>
          <cell r="Z335"/>
          <cell r="AG335"/>
        </row>
        <row r="336">
          <cell r="D336"/>
          <cell r="E336"/>
          <cell r="I336"/>
          <cell r="J336"/>
          <cell r="K336"/>
          <cell r="L336"/>
          <cell r="N336"/>
          <cell r="R336"/>
          <cell r="S336"/>
          <cell r="T336"/>
          <cell r="U336"/>
          <cell r="V336"/>
          <cell r="X336"/>
          <cell r="Y336"/>
          <cell r="Z336"/>
          <cell r="AG336"/>
        </row>
        <row r="337">
          <cell r="D337"/>
          <cell r="E337"/>
          <cell r="I337"/>
          <cell r="J337"/>
          <cell r="K337"/>
          <cell r="L337"/>
          <cell r="N337"/>
          <cell r="R337"/>
          <cell r="S337"/>
          <cell r="T337"/>
          <cell r="U337"/>
          <cell r="V337"/>
          <cell r="X337"/>
          <cell r="Y337"/>
          <cell r="Z337"/>
          <cell r="AG337"/>
        </row>
        <row r="338">
          <cell r="D338"/>
          <cell r="E338"/>
          <cell r="I338"/>
          <cell r="J338"/>
          <cell r="K338"/>
          <cell r="L338"/>
          <cell r="N338"/>
          <cell r="R338"/>
          <cell r="S338"/>
          <cell r="T338"/>
          <cell r="U338"/>
          <cell r="V338"/>
          <cell r="X338"/>
          <cell r="Y338"/>
          <cell r="Z338"/>
          <cell r="AG338"/>
        </row>
        <row r="339">
          <cell r="D339"/>
          <cell r="E339"/>
          <cell r="I339"/>
          <cell r="J339"/>
          <cell r="K339"/>
          <cell r="L339"/>
          <cell r="N339"/>
          <cell r="R339"/>
          <cell r="S339"/>
          <cell r="T339"/>
          <cell r="U339"/>
          <cell r="V339"/>
          <cell r="X339"/>
          <cell r="Y339"/>
          <cell r="Z339"/>
          <cell r="AG339"/>
        </row>
        <row r="340">
          <cell r="D340"/>
          <cell r="E340"/>
          <cell r="I340"/>
          <cell r="J340"/>
          <cell r="K340"/>
          <cell r="L340"/>
          <cell r="N340"/>
          <cell r="R340"/>
          <cell r="S340"/>
          <cell r="T340"/>
          <cell r="U340"/>
          <cell r="V340"/>
          <cell r="X340"/>
          <cell r="Y340"/>
          <cell r="Z340"/>
          <cell r="AG340"/>
        </row>
        <row r="341">
          <cell r="D341"/>
          <cell r="E341"/>
          <cell r="I341"/>
          <cell r="J341"/>
          <cell r="K341"/>
          <cell r="L341"/>
          <cell r="N341"/>
          <cell r="R341"/>
          <cell r="S341"/>
          <cell r="T341"/>
          <cell r="U341"/>
          <cell r="V341"/>
          <cell r="X341"/>
          <cell r="Y341"/>
          <cell r="Z341"/>
          <cell r="AG341"/>
        </row>
        <row r="342">
          <cell r="D342"/>
          <cell r="E342"/>
          <cell r="I342"/>
          <cell r="J342"/>
          <cell r="K342"/>
          <cell r="L342"/>
          <cell r="N342"/>
          <cell r="R342"/>
          <cell r="S342"/>
          <cell r="T342"/>
          <cell r="U342"/>
          <cell r="V342"/>
          <cell r="X342"/>
          <cell r="Y342"/>
          <cell r="Z342"/>
          <cell r="AG342"/>
        </row>
        <row r="343">
          <cell r="D343"/>
          <cell r="E343"/>
          <cell r="I343"/>
          <cell r="J343"/>
          <cell r="K343"/>
          <cell r="L343"/>
          <cell r="N343"/>
          <cell r="R343"/>
          <cell r="S343"/>
          <cell r="T343"/>
          <cell r="U343"/>
          <cell r="V343"/>
          <cell r="X343"/>
          <cell r="Y343"/>
          <cell r="Z343"/>
          <cell r="AG343"/>
        </row>
        <row r="344">
          <cell r="D344"/>
          <cell r="E344"/>
          <cell r="I344"/>
          <cell r="J344"/>
          <cell r="K344"/>
          <cell r="L344"/>
          <cell r="N344"/>
          <cell r="R344"/>
          <cell r="S344"/>
          <cell r="T344"/>
          <cell r="U344"/>
          <cell r="V344"/>
          <cell r="X344"/>
          <cell r="Y344"/>
          <cell r="Z344"/>
          <cell r="AG344"/>
        </row>
        <row r="345">
          <cell r="D345"/>
          <cell r="E345"/>
          <cell r="I345"/>
          <cell r="J345"/>
          <cell r="K345"/>
          <cell r="L345"/>
          <cell r="N345"/>
          <cell r="R345"/>
          <cell r="S345"/>
          <cell r="T345"/>
          <cell r="U345"/>
          <cell r="V345"/>
          <cell r="X345"/>
          <cell r="Y345"/>
          <cell r="Z345"/>
          <cell r="AG345"/>
        </row>
        <row r="346">
          <cell r="D346"/>
          <cell r="E346"/>
          <cell r="I346"/>
          <cell r="J346"/>
          <cell r="K346"/>
          <cell r="L346"/>
          <cell r="N346"/>
          <cell r="R346"/>
          <cell r="S346"/>
          <cell r="T346"/>
          <cell r="U346"/>
          <cell r="V346"/>
          <cell r="X346"/>
          <cell r="Y346"/>
          <cell r="Z346"/>
          <cell r="AG346"/>
        </row>
        <row r="347">
          <cell r="D347"/>
          <cell r="E347"/>
          <cell r="I347"/>
          <cell r="J347"/>
          <cell r="K347"/>
          <cell r="L347"/>
          <cell r="N347"/>
          <cell r="R347"/>
          <cell r="S347"/>
          <cell r="T347"/>
          <cell r="U347"/>
          <cell r="V347"/>
          <cell r="X347"/>
          <cell r="Y347"/>
          <cell r="Z347"/>
          <cell r="AG347"/>
        </row>
        <row r="348">
          <cell r="D348"/>
          <cell r="E348"/>
          <cell r="I348"/>
          <cell r="J348"/>
          <cell r="K348"/>
          <cell r="L348"/>
          <cell r="N348"/>
          <cell r="R348"/>
          <cell r="S348"/>
          <cell r="T348"/>
          <cell r="U348"/>
          <cell r="V348"/>
          <cell r="X348"/>
          <cell r="Y348"/>
          <cell r="Z348"/>
          <cell r="AG348"/>
        </row>
        <row r="349">
          <cell r="D349"/>
          <cell r="E349"/>
          <cell r="I349"/>
          <cell r="J349"/>
          <cell r="K349"/>
          <cell r="L349"/>
          <cell r="N349"/>
          <cell r="R349"/>
          <cell r="S349"/>
          <cell r="T349"/>
          <cell r="U349"/>
          <cell r="V349"/>
          <cell r="X349"/>
          <cell r="Y349"/>
          <cell r="Z349"/>
          <cell r="AG349"/>
        </row>
        <row r="350">
          <cell r="D350"/>
          <cell r="E350"/>
          <cell r="I350"/>
          <cell r="J350"/>
          <cell r="K350"/>
          <cell r="L350"/>
          <cell r="N350"/>
          <cell r="R350"/>
          <cell r="S350"/>
          <cell r="T350"/>
          <cell r="U350"/>
          <cell r="V350"/>
          <cell r="X350"/>
          <cell r="Y350"/>
          <cell r="Z350"/>
          <cell r="AG350"/>
        </row>
        <row r="351">
          <cell r="D351"/>
          <cell r="E351"/>
          <cell r="I351"/>
          <cell r="J351"/>
          <cell r="K351"/>
          <cell r="L351"/>
          <cell r="N351"/>
          <cell r="R351"/>
          <cell r="S351"/>
          <cell r="T351"/>
          <cell r="U351"/>
          <cell r="V351"/>
          <cell r="X351"/>
          <cell r="Y351"/>
          <cell r="Z351"/>
          <cell r="AG351"/>
        </row>
        <row r="352">
          <cell r="D352"/>
          <cell r="E352"/>
          <cell r="I352"/>
          <cell r="J352"/>
          <cell r="K352"/>
          <cell r="L352"/>
          <cell r="N352"/>
          <cell r="R352"/>
          <cell r="S352"/>
          <cell r="T352"/>
          <cell r="U352"/>
          <cell r="V352"/>
          <cell r="X352"/>
          <cell r="Y352"/>
          <cell r="Z352"/>
          <cell r="AG352"/>
        </row>
        <row r="353">
          <cell r="D353"/>
          <cell r="E353"/>
          <cell r="I353"/>
          <cell r="J353"/>
          <cell r="K353"/>
          <cell r="L353"/>
          <cell r="N353"/>
          <cell r="R353"/>
          <cell r="S353"/>
          <cell r="T353"/>
          <cell r="U353"/>
          <cell r="V353"/>
          <cell r="X353"/>
          <cell r="Y353"/>
          <cell r="Z353"/>
          <cell r="AG353"/>
        </row>
        <row r="354">
          <cell r="D354"/>
          <cell r="E354"/>
          <cell r="I354"/>
          <cell r="J354"/>
          <cell r="K354"/>
          <cell r="L354"/>
          <cell r="N354"/>
          <cell r="R354"/>
          <cell r="S354"/>
          <cell r="T354"/>
          <cell r="U354"/>
          <cell r="V354"/>
          <cell r="X354"/>
          <cell r="Y354"/>
          <cell r="Z354"/>
          <cell r="AG354"/>
        </row>
        <row r="355">
          <cell r="D355"/>
          <cell r="E355"/>
          <cell r="I355"/>
          <cell r="J355"/>
          <cell r="K355"/>
          <cell r="L355"/>
          <cell r="N355"/>
          <cell r="R355"/>
          <cell r="S355"/>
          <cell r="T355"/>
          <cell r="U355"/>
          <cell r="V355"/>
          <cell r="X355"/>
          <cell r="Y355"/>
          <cell r="Z355"/>
          <cell r="AG355"/>
        </row>
        <row r="356">
          <cell r="D356"/>
          <cell r="E356"/>
          <cell r="I356"/>
          <cell r="J356"/>
          <cell r="K356"/>
          <cell r="L356"/>
          <cell r="N356"/>
          <cell r="R356"/>
          <cell r="S356"/>
          <cell r="T356"/>
          <cell r="U356"/>
          <cell r="V356"/>
          <cell r="X356"/>
          <cell r="Y356"/>
          <cell r="Z356"/>
          <cell r="AG356"/>
        </row>
        <row r="357">
          <cell r="D357"/>
          <cell r="E357"/>
          <cell r="I357"/>
          <cell r="J357"/>
          <cell r="K357"/>
          <cell r="L357"/>
          <cell r="N357"/>
          <cell r="R357"/>
          <cell r="S357"/>
          <cell r="T357"/>
          <cell r="U357"/>
          <cell r="V357"/>
          <cell r="X357"/>
          <cell r="Y357"/>
          <cell r="Z357"/>
          <cell r="AG357"/>
        </row>
        <row r="358">
          <cell r="D358"/>
          <cell r="E358"/>
          <cell r="I358"/>
          <cell r="J358"/>
          <cell r="K358"/>
          <cell r="L358"/>
          <cell r="N358"/>
          <cell r="R358"/>
          <cell r="S358"/>
          <cell r="T358"/>
          <cell r="U358"/>
          <cell r="V358"/>
          <cell r="X358"/>
          <cell r="Y358"/>
          <cell r="Z358"/>
          <cell r="AG358"/>
        </row>
        <row r="359">
          <cell r="D359"/>
          <cell r="E359"/>
          <cell r="I359"/>
          <cell r="J359"/>
          <cell r="K359"/>
          <cell r="L359"/>
          <cell r="N359"/>
          <cell r="R359"/>
          <cell r="S359"/>
          <cell r="T359"/>
          <cell r="U359"/>
          <cell r="V359"/>
          <cell r="X359"/>
          <cell r="Y359"/>
          <cell r="Z359"/>
          <cell r="AG359"/>
        </row>
        <row r="360">
          <cell r="D360"/>
          <cell r="E360"/>
          <cell r="I360"/>
          <cell r="J360"/>
          <cell r="K360"/>
          <cell r="L360"/>
          <cell r="N360"/>
          <cell r="R360"/>
          <cell r="S360"/>
          <cell r="T360"/>
          <cell r="U360"/>
          <cell r="V360"/>
          <cell r="X360"/>
          <cell r="Y360"/>
          <cell r="Z360"/>
          <cell r="AG360"/>
        </row>
        <row r="361">
          <cell r="D361"/>
          <cell r="E361"/>
          <cell r="I361"/>
          <cell r="J361"/>
          <cell r="K361"/>
          <cell r="L361"/>
          <cell r="N361"/>
          <cell r="R361"/>
          <cell r="S361"/>
          <cell r="T361"/>
          <cell r="U361"/>
          <cell r="V361"/>
          <cell r="X361"/>
          <cell r="Y361"/>
          <cell r="Z361"/>
          <cell r="AG361"/>
        </row>
        <row r="362">
          <cell r="D362"/>
          <cell r="E362"/>
          <cell r="I362"/>
          <cell r="J362"/>
          <cell r="K362"/>
          <cell r="L362"/>
          <cell r="N362"/>
          <cell r="R362"/>
          <cell r="S362"/>
          <cell r="T362"/>
          <cell r="U362"/>
          <cell r="V362"/>
          <cell r="X362"/>
          <cell r="Y362"/>
          <cell r="Z362"/>
          <cell r="AG362"/>
        </row>
        <row r="363">
          <cell r="D363"/>
          <cell r="E363"/>
          <cell r="I363"/>
          <cell r="J363"/>
          <cell r="K363"/>
          <cell r="L363"/>
          <cell r="N363"/>
          <cell r="R363"/>
          <cell r="S363"/>
          <cell r="T363"/>
          <cell r="U363"/>
          <cell r="V363"/>
          <cell r="X363"/>
          <cell r="Y363"/>
          <cell r="Z363"/>
          <cell r="AG363"/>
        </row>
        <row r="364">
          <cell r="D364"/>
          <cell r="E364"/>
          <cell r="I364"/>
          <cell r="J364"/>
          <cell r="K364"/>
          <cell r="L364"/>
          <cell r="N364"/>
          <cell r="R364"/>
          <cell r="S364"/>
          <cell r="T364"/>
          <cell r="U364"/>
          <cell r="V364"/>
          <cell r="X364"/>
          <cell r="Y364"/>
          <cell r="Z364"/>
          <cell r="AG364"/>
        </row>
        <row r="365">
          <cell r="D365"/>
          <cell r="E365"/>
          <cell r="I365"/>
          <cell r="J365"/>
          <cell r="K365"/>
          <cell r="L365"/>
          <cell r="N365"/>
          <cell r="R365"/>
          <cell r="S365"/>
          <cell r="T365"/>
          <cell r="U365"/>
          <cell r="V365"/>
          <cell r="X365"/>
          <cell r="Y365"/>
          <cell r="Z365"/>
          <cell r="AG365"/>
        </row>
        <row r="366">
          <cell r="D366"/>
          <cell r="E366"/>
          <cell r="I366"/>
          <cell r="J366"/>
          <cell r="K366"/>
          <cell r="L366"/>
          <cell r="N366"/>
          <cell r="R366"/>
          <cell r="S366"/>
          <cell r="T366"/>
          <cell r="U366"/>
          <cell r="V366"/>
          <cell r="X366"/>
          <cell r="Y366"/>
          <cell r="Z366"/>
          <cell r="AG366"/>
        </row>
        <row r="367">
          <cell r="D367"/>
          <cell r="E367"/>
          <cell r="I367"/>
          <cell r="J367"/>
          <cell r="K367"/>
          <cell r="L367"/>
          <cell r="N367"/>
          <cell r="R367"/>
          <cell r="S367"/>
          <cell r="T367"/>
          <cell r="U367"/>
          <cell r="V367"/>
          <cell r="X367"/>
          <cell r="Y367"/>
          <cell r="Z367"/>
          <cell r="AG367"/>
        </row>
        <row r="368">
          <cell r="D368"/>
          <cell r="E368"/>
          <cell r="I368"/>
          <cell r="J368"/>
          <cell r="K368"/>
          <cell r="L368"/>
          <cell r="N368"/>
          <cell r="R368"/>
          <cell r="S368"/>
          <cell r="T368"/>
          <cell r="U368"/>
          <cell r="V368"/>
          <cell r="X368"/>
          <cell r="Y368"/>
          <cell r="Z368"/>
          <cell r="AG368"/>
        </row>
        <row r="369">
          <cell r="D369"/>
          <cell r="E369"/>
          <cell r="I369"/>
          <cell r="J369"/>
          <cell r="K369"/>
          <cell r="L369"/>
          <cell r="N369"/>
          <cell r="R369"/>
          <cell r="S369"/>
          <cell r="T369"/>
          <cell r="U369"/>
          <cell r="V369"/>
          <cell r="X369"/>
          <cell r="Y369"/>
          <cell r="Z369"/>
          <cell r="AG369"/>
        </row>
        <row r="370">
          <cell r="D370"/>
          <cell r="E370"/>
          <cell r="I370"/>
          <cell r="J370"/>
          <cell r="K370"/>
          <cell r="L370"/>
          <cell r="N370"/>
          <cell r="R370"/>
          <cell r="S370"/>
          <cell r="T370"/>
          <cell r="U370"/>
          <cell r="V370"/>
          <cell r="X370"/>
          <cell r="Y370"/>
          <cell r="Z370"/>
          <cell r="AG370"/>
        </row>
        <row r="371">
          <cell r="D371"/>
          <cell r="E371"/>
          <cell r="I371"/>
          <cell r="J371"/>
          <cell r="K371"/>
          <cell r="L371"/>
          <cell r="N371"/>
          <cell r="R371"/>
          <cell r="S371"/>
          <cell r="T371"/>
          <cell r="U371"/>
          <cell r="V371"/>
          <cell r="X371"/>
          <cell r="Y371"/>
          <cell r="Z371"/>
          <cell r="AG371"/>
        </row>
        <row r="372">
          <cell r="D372"/>
          <cell r="E372"/>
          <cell r="I372"/>
          <cell r="J372"/>
          <cell r="K372"/>
          <cell r="L372"/>
          <cell r="N372"/>
          <cell r="R372"/>
          <cell r="S372"/>
          <cell r="T372"/>
          <cell r="U372"/>
          <cell r="V372"/>
          <cell r="X372"/>
          <cell r="Y372"/>
          <cell r="Z372"/>
          <cell r="AG372"/>
        </row>
        <row r="373">
          <cell r="D373"/>
          <cell r="E373"/>
          <cell r="I373"/>
          <cell r="J373"/>
          <cell r="K373"/>
          <cell r="L373"/>
          <cell r="N373"/>
          <cell r="R373"/>
          <cell r="S373"/>
          <cell r="T373"/>
          <cell r="U373"/>
          <cell r="V373"/>
          <cell r="X373"/>
          <cell r="Y373"/>
          <cell r="Z373"/>
          <cell r="AG373"/>
        </row>
        <row r="374">
          <cell r="D374"/>
          <cell r="E374"/>
          <cell r="I374"/>
          <cell r="J374"/>
          <cell r="K374"/>
          <cell r="L374"/>
          <cell r="N374"/>
          <cell r="R374"/>
          <cell r="S374"/>
          <cell r="T374"/>
          <cell r="U374"/>
          <cell r="V374"/>
          <cell r="X374"/>
          <cell r="Y374"/>
          <cell r="Z374"/>
          <cell r="AG374"/>
        </row>
        <row r="375">
          <cell r="D375"/>
          <cell r="E375"/>
          <cell r="I375"/>
          <cell r="J375"/>
          <cell r="K375"/>
          <cell r="L375"/>
          <cell r="N375"/>
          <cell r="R375"/>
          <cell r="S375"/>
          <cell r="T375"/>
          <cell r="U375"/>
          <cell r="V375"/>
          <cell r="X375"/>
          <cell r="Y375"/>
          <cell r="Z375"/>
          <cell r="AG375"/>
        </row>
        <row r="376">
          <cell r="D376"/>
          <cell r="E376"/>
          <cell r="I376"/>
          <cell r="J376"/>
          <cell r="K376"/>
          <cell r="L376"/>
          <cell r="N376"/>
          <cell r="R376"/>
          <cell r="S376"/>
          <cell r="T376"/>
          <cell r="U376"/>
          <cell r="V376"/>
          <cell r="X376"/>
          <cell r="Y376"/>
          <cell r="Z376"/>
          <cell r="AG376"/>
        </row>
        <row r="377">
          <cell r="D377"/>
          <cell r="E377"/>
          <cell r="I377"/>
          <cell r="J377"/>
          <cell r="K377"/>
          <cell r="L377"/>
          <cell r="N377"/>
          <cell r="R377"/>
          <cell r="S377"/>
          <cell r="T377"/>
          <cell r="U377"/>
          <cell r="V377"/>
          <cell r="X377"/>
          <cell r="Y377"/>
          <cell r="Z377"/>
          <cell r="AG377"/>
        </row>
        <row r="378">
          <cell r="D378"/>
          <cell r="E378"/>
          <cell r="I378"/>
          <cell r="J378"/>
          <cell r="K378"/>
          <cell r="L378"/>
          <cell r="N378"/>
          <cell r="R378"/>
          <cell r="S378"/>
          <cell r="T378"/>
          <cell r="U378"/>
          <cell r="V378"/>
          <cell r="X378"/>
          <cell r="Y378"/>
          <cell r="Z378"/>
          <cell r="AG378"/>
        </row>
        <row r="379">
          <cell r="D379"/>
          <cell r="E379"/>
          <cell r="I379"/>
          <cell r="J379"/>
          <cell r="K379"/>
          <cell r="L379"/>
          <cell r="N379"/>
          <cell r="R379"/>
          <cell r="S379"/>
          <cell r="T379"/>
          <cell r="U379"/>
          <cell r="V379"/>
          <cell r="X379"/>
          <cell r="Y379"/>
          <cell r="Z379"/>
          <cell r="AG379"/>
        </row>
        <row r="380">
          <cell r="D380"/>
          <cell r="E380"/>
          <cell r="I380"/>
          <cell r="J380"/>
          <cell r="K380"/>
          <cell r="L380"/>
          <cell r="N380"/>
          <cell r="R380"/>
          <cell r="S380"/>
          <cell r="T380"/>
          <cell r="U380"/>
          <cell r="V380"/>
          <cell r="X380"/>
          <cell r="Y380"/>
          <cell r="Z380"/>
          <cell r="AG380"/>
        </row>
        <row r="381">
          <cell r="D381"/>
          <cell r="E381"/>
          <cell r="I381"/>
          <cell r="J381"/>
          <cell r="K381"/>
          <cell r="L381"/>
          <cell r="N381"/>
          <cell r="R381"/>
          <cell r="S381"/>
          <cell r="T381"/>
          <cell r="U381"/>
          <cell r="V381"/>
          <cell r="X381"/>
          <cell r="Y381"/>
          <cell r="Z381"/>
          <cell r="AG381"/>
        </row>
        <row r="382">
          <cell r="D382"/>
          <cell r="E382"/>
          <cell r="I382"/>
          <cell r="J382"/>
          <cell r="K382"/>
          <cell r="L382"/>
          <cell r="N382"/>
          <cell r="R382"/>
          <cell r="S382"/>
          <cell r="T382"/>
          <cell r="U382"/>
          <cell r="V382"/>
          <cell r="X382"/>
          <cell r="Y382"/>
          <cell r="Z382"/>
          <cell r="AG382"/>
        </row>
        <row r="383">
          <cell r="D383"/>
          <cell r="E383"/>
          <cell r="I383"/>
          <cell r="J383"/>
          <cell r="K383"/>
          <cell r="L383"/>
          <cell r="N383"/>
          <cell r="R383"/>
          <cell r="S383"/>
          <cell r="T383"/>
          <cell r="U383"/>
          <cell r="V383"/>
          <cell r="X383"/>
          <cell r="Y383"/>
          <cell r="Z383"/>
          <cell r="AG383"/>
        </row>
        <row r="384">
          <cell r="D384"/>
          <cell r="E384"/>
          <cell r="I384"/>
          <cell r="J384"/>
          <cell r="K384"/>
          <cell r="L384"/>
          <cell r="N384"/>
          <cell r="R384"/>
          <cell r="S384"/>
          <cell r="T384"/>
          <cell r="U384"/>
          <cell r="V384"/>
          <cell r="X384"/>
          <cell r="Y384"/>
          <cell r="Z384"/>
          <cell r="AG384"/>
        </row>
        <row r="385">
          <cell r="D385"/>
          <cell r="E385"/>
          <cell r="I385"/>
          <cell r="J385"/>
          <cell r="K385"/>
          <cell r="L385"/>
          <cell r="N385"/>
          <cell r="R385"/>
          <cell r="S385"/>
          <cell r="T385"/>
          <cell r="U385"/>
          <cell r="V385"/>
          <cell r="X385"/>
          <cell r="Y385"/>
          <cell r="Z385"/>
          <cell r="AG385"/>
        </row>
        <row r="386">
          <cell r="D386"/>
          <cell r="E386"/>
          <cell r="I386"/>
          <cell r="J386"/>
          <cell r="K386"/>
          <cell r="L386"/>
          <cell r="N386"/>
          <cell r="R386"/>
          <cell r="S386"/>
          <cell r="T386"/>
          <cell r="U386"/>
          <cell r="V386"/>
          <cell r="X386"/>
          <cell r="Y386"/>
          <cell r="Z386"/>
          <cell r="AG386"/>
        </row>
        <row r="387">
          <cell r="D387"/>
          <cell r="E387"/>
          <cell r="I387"/>
          <cell r="J387"/>
          <cell r="K387"/>
          <cell r="L387"/>
          <cell r="N387"/>
          <cell r="R387"/>
          <cell r="S387"/>
          <cell r="T387"/>
          <cell r="U387"/>
          <cell r="V387"/>
          <cell r="X387"/>
          <cell r="Y387"/>
          <cell r="Z387"/>
          <cell r="AG387"/>
        </row>
        <row r="388">
          <cell r="D388"/>
          <cell r="E388"/>
          <cell r="I388"/>
          <cell r="J388"/>
          <cell r="K388"/>
          <cell r="L388"/>
          <cell r="N388"/>
          <cell r="R388"/>
          <cell r="S388"/>
          <cell r="T388"/>
          <cell r="U388"/>
          <cell r="V388"/>
          <cell r="X388"/>
          <cell r="Y388"/>
          <cell r="Z388"/>
          <cell r="AG388"/>
        </row>
        <row r="389">
          <cell r="D389"/>
          <cell r="E389"/>
          <cell r="I389"/>
          <cell r="J389"/>
          <cell r="K389"/>
          <cell r="L389"/>
          <cell r="N389"/>
          <cell r="R389"/>
          <cell r="S389"/>
          <cell r="T389"/>
          <cell r="U389"/>
          <cell r="V389"/>
          <cell r="X389"/>
          <cell r="Y389"/>
          <cell r="Z389"/>
          <cell r="AG389"/>
        </row>
        <row r="390">
          <cell r="D390"/>
          <cell r="E390"/>
          <cell r="I390"/>
          <cell r="J390"/>
          <cell r="K390"/>
          <cell r="L390"/>
          <cell r="N390"/>
          <cell r="R390"/>
          <cell r="S390"/>
          <cell r="T390"/>
          <cell r="U390"/>
          <cell r="V390"/>
          <cell r="X390"/>
          <cell r="Y390"/>
          <cell r="Z390"/>
          <cell r="AG390"/>
        </row>
        <row r="391">
          <cell r="D391"/>
          <cell r="E391"/>
          <cell r="I391"/>
          <cell r="J391"/>
          <cell r="K391"/>
          <cell r="L391"/>
          <cell r="N391"/>
          <cell r="R391"/>
          <cell r="S391"/>
          <cell r="T391"/>
          <cell r="U391"/>
          <cell r="V391"/>
          <cell r="X391"/>
          <cell r="Y391"/>
          <cell r="Z391"/>
          <cell r="AG391"/>
        </row>
        <row r="392">
          <cell r="D392"/>
          <cell r="E392"/>
          <cell r="I392"/>
          <cell r="J392"/>
          <cell r="K392"/>
          <cell r="L392"/>
          <cell r="N392"/>
          <cell r="R392"/>
          <cell r="S392"/>
          <cell r="T392"/>
          <cell r="U392"/>
          <cell r="V392"/>
          <cell r="X392"/>
          <cell r="Y392"/>
          <cell r="Z392"/>
          <cell r="AG392"/>
        </row>
        <row r="393">
          <cell r="D393"/>
          <cell r="E393"/>
          <cell r="I393"/>
          <cell r="J393"/>
          <cell r="K393"/>
          <cell r="L393"/>
          <cell r="N393"/>
          <cell r="R393"/>
          <cell r="S393"/>
          <cell r="T393"/>
          <cell r="U393"/>
          <cell r="V393"/>
          <cell r="X393"/>
          <cell r="Y393"/>
          <cell r="Z393"/>
          <cell r="AG393"/>
        </row>
        <row r="394">
          <cell r="D394"/>
          <cell r="E394"/>
          <cell r="I394"/>
          <cell r="J394"/>
          <cell r="K394"/>
          <cell r="L394"/>
          <cell r="N394"/>
          <cell r="R394"/>
          <cell r="S394"/>
          <cell r="T394"/>
          <cell r="U394"/>
          <cell r="V394"/>
          <cell r="X394"/>
          <cell r="Y394"/>
          <cell r="Z394"/>
          <cell r="AG394"/>
        </row>
        <row r="395">
          <cell r="D395"/>
          <cell r="E395"/>
          <cell r="I395"/>
          <cell r="J395"/>
          <cell r="K395"/>
          <cell r="L395"/>
          <cell r="N395"/>
          <cell r="R395"/>
          <cell r="S395"/>
          <cell r="T395"/>
          <cell r="U395"/>
          <cell r="V395"/>
          <cell r="X395"/>
          <cell r="Y395"/>
          <cell r="Z395"/>
          <cell r="AG395"/>
        </row>
        <row r="396">
          <cell r="D396"/>
          <cell r="E396"/>
          <cell r="I396"/>
          <cell r="J396"/>
          <cell r="K396"/>
          <cell r="L396"/>
          <cell r="N396"/>
          <cell r="R396"/>
          <cell r="S396"/>
          <cell r="T396"/>
          <cell r="U396"/>
          <cell r="V396"/>
          <cell r="X396"/>
          <cell r="Y396"/>
          <cell r="Z396"/>
          <cell r="AG396"/>
        </row>
        <row r="397">
          <cell r="D397"/>
          <cell r="E397"/>
          <cell r="I397"/>
          <cell r="J397"/>
          <cell r="K397"/>
          <cell r="L397"/>
          <cell r="N397"/>
          <cell r="R397"/>
          <cell r="S397"/>
          <cell r="T397"/>
          <cell r="U397"/>
          <cell r="V397"/>
          <cell r="X397"/>
          <cell r="Y397"/>
          <cell r="Z397"/>
          <cell r="AG397"/>
        </row>
        <row r="398">
          <cell r="D398"/>
          <cell r="E398"/>
          <cell r="I398"/>
          <cell r="J398"/>
          <cell r="K398"/>
          <cell r="L398"/>
          <cell r="N398"/>
          <cell r="R398"/>
          <cell r="S398"/>
          <cell r="T398"/>
          <cell r="U398"/>
          <cell r="V398"/>
          <cell r="X398"/>
          <cell r="Y398"/>
          <cell r="Z398"/>
          <cell r="AG398"/>
        </row>
        <row r="399">
          <cell r="D399"/>
          <cell r="E399"/>
          <cell r="I399"/>
          <cell r="J399"/>
          <cell r="K399"/>
          <cell r="L399"/>
          <cell r="N399"/>
          <cell r="R399"/>
          <cell r="S399"/>
          <cell r="T399"/>
          <cell r="U399"/>
          <cell r="V399"/>
          <cell r="X399"/>
          <cell r="Y399"/>
          <cell r="Z399"/>
          <cell r="AG399"/>
        </row>
        <row r="400">
          <cell r="D400"/>
          <cell r="E400"/>
          <cell r="I400"/>
          <cell r="J400"/>
          <cell r="K400"/>
          <cell r="L400"/>
          <cell r="N400"/>
          <cell r="R400"/>
          <cell r="S400"/>
          <cell r="T400"/>
          <cell r="U400"/>
          <cell r="V400"/>
          <cell r="X400"/>
          <cell r="Y400"/>
          <cell r="Z400"/>
          <cell r="AG400"/>
        </row>
        <row r="401">
          <cell r="D401"/>
          <cell r="E401"/>
          <cell r="I401"/>
          <cell r="J401"/>
          <cell r="K401"/>
          <cell r="L401"/>
          <cell r="N401"/>
          <cell r="R401"/>
          <cell r="S401"/>
          <cell r="T401"/>
          <cell r="U401"/>
          <cell r="V401"/>
          <cell r="X401"/>
          <cell r="Y401"/>
          <cell r="Z401"/>
          <cell r="AG401"/>
        </row>
        <row r="402">
          <cell r="D402"/>
          <cell r="E402"/>
          <cell r="I402"/>
          <cell r="J402"/>
          <cell r="K402"/>
          <cell r="L402"/>
          <cell r="N402"/>
          <cell r="R402"/>
          <cell r="S402"/>
          <cell r="T402"/>
          <cell r="U402"/>
          <cell r="V402"/>
          <cell r="X402"/>
          <cell r="Y402"/>
          <cell r="Z402"/>
          <cell r="AG402"/>
        </row>
        <row r="403">
          <cell r="D403"/>
          <cell r="E403"/>
          <cell r="I403"/>
          <cell r="J403"/>
          <cell r="K403"/>
          <cell r="L403"/>
          <cell r="N403"/>
          <cell r="R403"/>
          <cell r="S403"/>
          <cell r="T403"/>
          <cell r="U403"/>
          <cell r="V403"/>
          <cell r="X403"/>
          <cell r="Y403"/>
          <cell r="Z403"/>
          <cell r="AG403"/>
        </row>
        <row r="404">
          <cell r="D404"/>
          <cell r="E404"/>
          <cell r="I404"/>
          <cell r="J404"/>
          <cell r="K404"/>
          <cell r="L404"/>
          <cell r="N404"/>
          <cell r="R404"/>
          <cell r="S404"/>
          <cell r="T404"/>
          <cell r="U404"/>
          <cell r="V404"/>
          <cell r="X404"/>
          <cell r="Y404"/>
          <cell r="Z404"/>
          <cell r="AG404"/>
        </row>
        <row r="405">
          <cell r="D405"/>
          <cell r="E405"/>
          <cell r="I405"/>
          <cell r="J405"/>
          <cell r="K405"/>
          <cell r="L405"/>
          <cell r="N405"/>
          <cell r="R405"/>
          <cell r="S405"/>
          <cell r="T405"/>
          <cell r="U405"/>
          <cell r="V405"/>
          <cell r="X405"/>
          <cell r="Y405"/>
          <cell r="Z405"/>
          <cell r="AG405"/>
        </row>
        <row r="406">
          <cell r="D406"/>
          <cell r="E406"/>
          <cell r="I406"/>
          <cell r="J406"/>
          <cell r="K406"/>
          <cell r="L406"/>
          <cell r="N406"/>
          <cell r="R406"/>
          <cell r="S406"/>
          <cell r="T406"/>
          <cell r="U406"/>
          <cell r="V406"/>
          <cell r="X406"/>
          <cell r="Y406"/>
          <cell r="Z406"/>
          <cell r="AG406"/>
        </row>
        <row r="407">
          <cell r="D407"/>
          <cell r="E407"/>
          <cell r="I407"/>
          <cell r="J407"/>
          <cell r="K407"/>
          <cell r="L407"/>
          <cell r="N407"/>
          <cell r="R407"/>
          <cell r="S407"/>
          <cell r="T407"/>
          <cell r="U407"/>
          <cell r="V407"/>
          <cell r="X407"/>
          <cell r="Y407"/>
          <cell r="Z407"/>
          <cell r="AG407"/>
        </row>
        <row r="408">
          <cell r="D408"/>
          <cell r="E408"/>
          <cell r="I408"/>
          <cell r="J408"/>
          <cell r="K408"/>
          <cell r="L408"/>
          <cell r="N408"/>
          <cell r="R408"/>
          <cell r="S408"/>
          <cell r="T408"/>
          <cell r="U408"/>
          <cell r="V408"/>
          <cell r="X408"/>
          <cell r="Y408"/>
          <cell r="Z408"/>
          <cell r="AG408"/>
        </row>
        <row r="409">
          <cell r="D409"/>
          <cell r="E409"/>
          <cell r="I409"/>
          <cell r="J409"/>
          <cell r="K409"/>
          <cell r="L409"/>
          <cell r="N409"/>
          <cell r="R409"/>
          <cell r="S409"/>
          <cell r="T409"/>
          <cell r="U409"/>
          <cell r="V409"/>
          <cell r="X409"/>
          <cell r="Y409"/>
          <cell r="Z409"/>
          <cell r="AG409"/>
        </row>
        <row r="410">
          <cell r="D410"/>
          <cell r="E410"/>
          <cell r="I410"/>
          <cell r="J410"/>
          <cell r="K410"/>
          <cell r="L410"/>
          <cell r="N410"/>
          <cell r="R410"/>
          <cell r="S410"/>
          <cell r="T410"/>
          <cell r="U410"/>
          <cell r="V410"/>
          <cell r="X410"/>
          <cell r="Y410"/>
          <cell r="Z410"/>
          <cell r="AG410"/>
        </row>
        <row r="411">
          <cell r="D411"/>
          <cell r="E411"/>
          <cell r="I411"/>
          <cell r="J411"/>
          <cell r="K411"/>
          <cell r="L411"/>
          <cell r="N411"/>
          <cell r="R411"/>
          <cell r="S411"/>
          <cell r="T411"/>
          <cell r="U411"/>
          <cell r="V411"/>
          <cell r="X411"/>
          <cell r="Y411"/>
          <cell r="Z411"/>
          <cell r="AG411"/>
        </row>
        <row r="412">
          <cell r="D412"/>
          <cell r="E412"/>
          <cell r="I412"/>
          <cell r="J412"/>
          <cell r="K412"/>
          <cell r="L412"/>
          <cell r="N412"/>
          <cell r="R412"/>
          <cell r="S412"/>
          <cell r="T412"/>
          <cell r="U412"/>
          <cell r="V412"/>
          <cell r="X412"/>
          <cell r="Y412"/>
          <cell r="Z412"/>
          <cell r="AG412"/>
        </row>
        <row r="413">
          <cell r="D413"/>
          <cell r="E413"/>
          <cell r="I413"/>
          <cell r="J413"/>
          <cell r="K413"/>
          <cell r="L413"/>
          <cell r="N413"/>
          <cell r="R413"/>
          <cell r="S413"/>
          <cell r="T413"/>
          <cell r="U413"/>
          <cell r="V413"/>
          <cell r="X413"/>
          <cell r="Y413"/>
          <cell r="Z413"/>
          <cell r="AG413"/>
        </row>
        <row r="414">
          <cell r="D414"/>
          <cell r="E414"/>
          <cell r="I414"/>
          <cell r="J414"/>
          <cell r="K414"/>
          <cell r="L414"/>
          <cell r="N414"/>
          <cell r="R414"/>
          <cell r="S414"/>
          <cell r="T414"/>
          <cell r="U414"/>
          <cell r="V414"/>
          <cell r="X414"/>
          <cell r="Y414"/>
          <cell r="Z414"/>
          <cell r="AG414"/>
        </row>
        <row r="415">
          <cell r="D415"/>
          <cell r="E415"/>
          <cell r="I415"/>
          <cell r="J415"/>
          <cell r="K415"/>
          <cell r="L415"/>
          <cell r="N415"/>
          <cell r="R415"/>
          <cell r="S415"/>
          <cell r="T415"/>
          <cell r="U415"/>
          <cell r="V415"/>
          <cell r="X415"/>
          <cell r="Y415"/>
          <cell r="Z415"/>
          <cell r="AG415"/>
        </row>
        <row r="416">
          <cell r="D416"/>
          <cell r="E416"/>
          <cell r="I416"/>
          <cell r="J416"/>
          <cell r="K416"/>
          <cell r="L416"/>
          <cell r="N416"/>
          <cell r="R416"/>
          <cell r="S416"/>
          <cell r="T416"/>
          <cell r="U416"/>
          <cell r="V416"/>
          <cell r="X416"/>
          <cell r="Y416"/>
          <cell r="Z416"/>
          <cell r="AG416"/>
        </row>
        <row r="417">
          <cell r="D417"/>
          <cell r="E417"/>
          <cell r="I417"/>
          <cell r="J417"/>
          <cell r="K417"/>
          <cell r="L417"/>
          <cell r="N417"/>
          <cell r="R417"/>
          <cell r="S417"/>
          <cell r="T417"/>
          <cell r="U417"/>
          <cell r="V417"/>
          <cell r="X417"/>
          <cell r="Y417"/>
          <cell r="Z417"/>
          <cell r="AG417"/>
        </row>
        <row r="418">
          <cell r="D418"/>
          <cell r="E418"/>
          <cell r="I418"/>
          <cell r="J418"/>
          <cell r="K418"/>
          <cell r="L418"/>
          <cell r="N418"/>
          <cell r="R418"/>
          <cell r="S418"/>
          <cell r="T418"/>
          <cell r="U418"/>
          <cell r="V418"/>
          <cell r="X418"/>
          <cell r="Y418"/>
          <cell r="Z418"/>
          <cell r="AG418"/>
        </row>
        <row r="419">
          <cell r="D419"/>
          <cell r="E419"/>
          <cell r="I419"/>
          <cell r="J419"/>
          <cell r="K419"/>
          <cell r="L419"/>
          <cell r="N419"/>
          <cell r="R419"/>
          <cell r="S419"/>
          <cell r="T419"/>
          <cell r="U419"/>
          <cell r="V419"/>
          <cell r="X419"/>
          <cell r="Y419"/>
          <cell r="Z419"/>
          <cell r="AG419"/>
        </row>
        <row r="420">
          <cell r="D420"/>
          <cell r="E420"/>
          <cell r="I420"/>
          <cell r="J420"/>
          <cell r="K420"/>
          <cell r="L420"/>
          <cell r="N420"/>
          <cell r="R420"/>
          <cell r="S420"/>
          <cell r="T420"/>
          <cell r="U420"/>
          <cell r="V420"/>
          <cell r="X420"/>
          <cell r="Y420"/>
          <cell r="Z420"/>
          <cell r="AG420"/>
        </row>
        <row r="421">
          <cell r="D421"/>
          <cell r="E421"/>
          <cell r="I421"/>
          <cell r="J421"/>
          <cell r="K421"/>
          <cell r="L421"/>
          <cell r="N421"/>
          <cell r="R421"/>
          <cell r="S421"/>
          <cell r="T421"/>
          <cell r="U421"/>
          <cell r="V421"/>
          <cell r="X421"/>
          <cell r="Y421"/>
          <cell r="Z421"/>
          <cell r="AG421"/>
        </row>
        <row r="422">
          <cell r="D422"/>
          <cell r="E422"/>
          <cell r="I422"/>
          <cell r="J422"/>
          <cell r="K422"/>
          <cell r="L422"/>
          <cell r="N422"/>
          <cell r="R422"/>
          <cell r="S422"/>
          <cell r="T422"/>
          <cell r="U422"/>
          <cell r="V422"/>
          <cell r="X422"/>
          <cell r="Y422"/>
          <cell r="Z422"/>
          <cell r="AG422"/>
        </row>
        <row r="423">
          <cell r="D423"/>
          <cell r="E423"/>
          <cell r="I423"/>
          <cell r="J423"/>
          <cell r="K423"/>
          <cell r="L423"/>
          <cell r="N423"/>
          <cell r="R423"/>
          <cell r="S423"/>
          <cell r="T423"/>
          <cell r="U423"/>
          <cell r="V423"/>
          <cell r="X423"/>
          <cell r="Y423"/>
          <cell r="Z423"/>
          <cell r="AG423"/>
        </row>
        <row r="424">
          <cell r="D424"/>
          <cell r="E424"/>
          <cell r="I424"/>
          <cell r="J424"/>
          <cell r="K424"/>
          <cell r="L424"/>
          <cell r="N424"/>
          <cell r="R424"/>
          <cell r="S424"/>
          <cell r="T424"/>
          <cell r="U424"/>
          <cell r="V424"/>
          <cell r="X424"/>
          <cell r="Y424"/>
          <cell r="Z424"/>
          <cell r="AG424"/>
        </row>
        <row r="425">
          <cell r="D425"/>
          <cell r="E425"/>
          <cell r="I425"/>
          <cell r="J425"/>
          <cell r="K425"/>
          <cell r="L425"/>
          <cell r="N425"/>
          <cell r="R425"/>
          <cell r="S425"/>
          <cell r="T425"/>
          <cell r="U425"/>
          <cell r="V425"/>
          <cell r="X425"/>
          <cell r="Y425"/>
          <cell r="Z425"/>
          <cell r="AG425"/>
        </row>
        <row r="426">
          <cell r="D426"/>
          <cell r="E426"/>
          <cell r="I426"/>
          <cell r="J426"/>
          <cell r="K426"/>
          <cell r="L426"/>
          <cell r="N426"/>
          <cell r="R426"/>
          <cell r="S426"/>
          <cell r="T426"/>
          <cell r="U426"/>
          <cell r="V426"/>
          <cell r="X426"/>
          <cell r="Y426"/>
          <cell r="Z426"/>
          <cell r="AG426"/>
        </row>
        <row r="427">
          <cell r="D427"/>
          <cell r="E427"/>
          <cell r="I427"/>
          <cell r="J427"/>
          <cell r="K427"/>
          <cell r="L427"/>
          <cell r="N427"/>
          <cell r="R427"/>
          <cell r="S427"/>
          <cell r="T427"/>
          <cell r="U427"/>
          <cell r="V427"/>
          <cell r="X427"/>
          <cell r="Y427"/>
          <cell r="Z427"/>
          <cell r="AG427"/>
        </row>
        <row r="428">
          <cell r="D428"/>
          <cell r="E428"/>
          <cell r="I428"/>
          <cell r="J428"/>
          <cell r="K428"/>
          <cell r="L428"/>
          <cell r="N428"/>
          <cell r="R428"/>
          <cell r="S428"/>
          <cell r="T428"/>
          <cell r="U428"/>
          <cell r="V428"/>
          <cell r="X428"/>
          <cell r="Y428"/>
          <cell r="Z428"/>
          <cell r="AG428"/>
        </row>
        <row r="429">
          <cell r="D429"/>
          <cell r="E429"/>
          <cell r="I429"/>
          <cell r="J429"/>
          <cell r="K429"/>
          <cell r="L429"/>
          <cell r="N429"/>
          <cell r="R429"/>
          <cell r="S429"/>
          <cell r="T429"/>
          <cell r="U429"/>
          <cell r="V429"/>
          <cell r="X429"/>
          <cell r="Y429"/>
          <cell r="Z429"/>
          <cell r="AG429"/>
        </row>
        <row r="430">
          <cell r="D430"/>
          <cell r="E430"/>
          <cell r="I430"/>
          <cell r="J430"/>
          <cell r="K430"/>
          <cell r="L430"/>
          <cell r="N430"/>
          <cell r="R430"/>
          <cell r="S430"/>
          <cell r="T430"/>
          <cell r="U430"/>
          <cell r="V430"/>
          <cell r="X430"/>
          <cell r="Y430"/>
          <cell r="Z430"/>
          <cell r="AG430"/>
        </row>
        <row r="431">
          <cell r="D431"/>
          <cell r="E431"/>
          <cell r="I431"/>
          <cell r="J431"/>
          <cell r="K431"/>
          <cell r="L431"/>
          <cell r="N431"/>
          <cell r="R431"/>
          <cell r="S431"/>
          <cell r="T431"/>
          <cell r="U431"/>
          <cell r="V431"/>
          <cell r="X431"/>
          <cell r="Y431"/>
          <cell r="Z431"/>
          <cell r="AG431"/>
        </row>
        <row r="432">
          <cell r="D432"/>
          <cell r="E432"/>
          <cell r="I432"/>
          <cell r="J432"/>
          <cell r="K432"/>
          <cell r="L432"/>
          <cell r="N432"/>
          <cell r="R432"/>
          <cell r="S432"/>
          <cell r="T432"/>
          <cell r="U432"/>
          <cell r="V432"/>
          <cell r="X432"/>
          <cell r="Y432"/>
          <cell r="Z432"/>
          <cell r="AG432"/>
        </row>
        <row r="433">
          <cell r="D433"/>
          <cell r="E433"/>
          <cell r="I433"/>
          <cell r="J433"/>
          <cell r="K433"/>
          <cell r="L433"/>
          <cell r="N433"/>
          <cell r="R433"/>
          <cell r="S433"/>
          <cell r="T433"/>
          <cell r="U433"/>
          <cell r="V433"/>
          <cell r="X433"/>
          <cell r="Y433"/>
          <cell r="Z433"/>
          <cell r="AG433"/>
        </row>
        <row r="434">
          <cell r="D434"/>
          <cell r="E434"/>
          <cell r="I434"/>
          <cell r="J434"/>
          <cell r="K434"/>
          <cell r="L434"/>
          <cell r="N434"/>
          <cell r="R434"/>
          <cell r="S434"/>
          <cell r="T434"/>
          <cell r="U434"/>
          <cell r="V434"/>
          <cell r="X434"/>
          <cell r="Y434"/>
          <cell r="Z434"/>
          <cell r="AG434"/>
        </row>
        <row r="435">
          <cell r="D435"/>
          <cell r="E435"/>
          <cell r="I435"/>
          <cell r="J435"/>
          <cell r="K435"/>
          <cell r="L435"/>
          <cell r="N435"/>
          <cell r="R435"/>
          <cell r="S435"/>
          <cell r="T435"/>
          <cell r="U435"/>
          <cell r="V435"/>
          <cell r="X435"/>
          <cell r="Y435"/>
          <cell r="Z435"/>
          <cell r="AG435"/>
        </row>
        <row r="436">
          <cell r="D436"/>
          <cell r="E436"/>
          <cell r="I436"/>
          <cell r="J436"/>
          <cell r="K436"/>
          <cell r="L436"/>
          <cell r="N436"/>
          <cell r="R436"/>
          <cell r="S436"/>
          <cell r="T436"/>
          <cell r="U436"/>
          <cell r="V436"/>
          <cell r="X436"/>
          <cell r="Y436"/>
          <cell r="Z436"/>
          <cell r="AG436"/>
        </row>
        <row r="437">
          <cell r="D437"/>
          <cell r="E437"/>
          <cell r="I437"/>
          <cell r="J437"/>
          <cell r="K437"/>
          <cell r="L437"/>
          <cell r="N437"/>
          <cell r="R437"/>
          <cell r="S437"/>
          <cell r="T437"/>
          <cell r="U437"/>
          <cell r="V437"/>
          <cell r="X437"/>
          <cell r="Y437"/>
          <cell r="Z437"/>
          <cell r="AG437"/>
        </row>
        <row r="438">
          <cell r="D438"/>
          <cell r="E438"/>
          <cell r="I438"/>
          <cell r="J438"/>
          <cell r="K438"/>
          <cell r="L438"/>
          <cell r="N438"/>
          <cell r="R438"/>
          <cell r="S438"/>
          <cell r="T438"/>
          <cell r="U438"/>
          <cell r="V438"/>
          <cell r="X438"/>
          <cell r="Y438"/>
          <cell r="Z438"/>
          <cell r="AG438"/>
        </row>
        <row r="439">
          <cell r="D439"/>
          <cell r="E439"/>
          <cell r="I439"/>
          <cell r="J439"/>
          <cell r="K439"/>
          <cell r="L439"/>
          <cell r="N439"/>
          <cell r="R439"/>
          <cell r="S439"/>
          <cell r="T439"/>
          <cell r="U439"/>
          <cell r="V439"/>
          <cell r="X439"/>
          <cell r="Y439"/>
          <cell r="Z439"/>
          <cell r="AG439"/>
        </row>
        <row r="440">
          <cell r="D440"/>
          <cell r="E440"/>
          <cell r="I440"/>
          <cell r="J440"/>
          <cell r="K440"/>
          <cell r="L440"/>
          <cell r="N440"/>
          <cell r="R440"/>
          <cell r="S440"/>
          <cell r="T440"/>
          <cell r="U440"/>
          <cell r="V440"/>
          <cell r="X440"/>
          <cell r="Y440"/>
          <cell r="Z440"/>
          <cell r="AG440"/>
        </row>
        <row r="441">
          <cell r="D441"/>
          <cell r="E441"/>
          <cell r="I441"/>
          <cell r="J441"/>
          <cell r="K441"/>
          <cell r="L441"/>
          <cell r="N441"/>
          <cell r="R441"/>
          <cell r="S441"/>
          <cell r="T441"/>
          <cell r="U441"/>
          <cell r="V441"/>
          <cell r="X441"/>
          <cell r="Y441"/>
          <cell r="Z441"/>
          <cell r="AG441"/>
        </row>
        <row r="442">
          <cell r="D442"/>
          <cell r="E442"/>
          <cell r="I442"/>
          <cell r="J442"/>
          <cell r="K442"/>
          <cell r="L442"/>
          <cell r="N442"/>
          <cell r="R442"/>
          <cell r="S442"/>
          <cell r="T442"/>
          <cell r="U442"/>
          <cell r="V442"/>
          <cell r="X442"/>
          <cell r="Y442"/>
          <cell r="Z442"/>
          <cell r="AG442"/>
        </row>
        <row r="443">
          <cell r="D443"/>
          <cell r="E443"/>
          <cell r="I443"/>
          <cell r="J443"/>
          <cell r="K443"/>
          <cell r="L443"/>
          <cell r="N443"/>
          <cell r="R443"/>
          <cell r="S443"/>
          <cell r="T443"/>
          <cell r="U443"/>
          <cell r="V443"/>
          <cell r="X443"/>
          <cell r="Y443"/>
          <cell r="Z443"/>
          <cell r="AG443"/>
        </row>
        <row r="444">
          <cell r="D444"/>
          <cell r="E444"/>
          <cell r="I444"/>
          <cell r="J444"/>
          <cell r="K444"/>
          <cell r="L444"/>
          <cell r="N444"/>
          <cell r="R444"/>
          <cell r="S444"/>
          <cell r="T444"/>
          <cell r="U444"/>
          <cell r="V444"/>
          <cell r="X444"/>
          <cell r="Y444"/>
          <cell r="Z444"/>
          <cell r="AG444"/>
        </row>
        <row r="445">
          <cell r="D445"/>
          <cell r="E445"/>
          <cell r="I445"/>
          <cell r="J445"/>
          <cell r="K445"/>
          <cell r="L445"/>
          <cell r="N445"/>
          <cell r="R445"/>
          <cell r="S445"/>
          <cell r="T445"/>
          <cell r="U445"/>
          <cell r="V445"/>
          <cell r="X445"/>
          <cell r="Y445"/>
          <cell r="Z445"/>
          <cell r="AG445"/>
        </row>
        <row r="446">
          <cell r="D446"/>
          <cell r="E446"/>
          <cell r="I446"/>
          <cell r="J446"/>
          <cell r="K446"/>
          <cell r="L446"/>
          <cell r="N446"/>
          <cell r="R446"/>
          <cell r="S446"/>
          <cell r="T446"/>
          <cell r="U446"/>
          <cell r="V446"/>
          <cell r="X446"/>
          <cell r="Y446"/>
          <cell r="Z446"/>
          <cell r="AG446"/>
        </row>
        <row r="447">
          <cell r="D447"/>
          <cell r="E447"/>
          <cell r="I447"/>
          <cell r="J447"/>
          <cell r="K447"/>
          <cell r="L447"/>
          <cell r="N447"/>
          <cell r="R447"/>
          <cell r="S447"/>
          <cell r="T447"/>
          <cell r="U447"/>
          <cell r="V447"/>
          <cell r="X447"/>
          <cell r="Y447"/>
          <cell r="Z447"/>
          <cell r="AG447"/>
        </row>
        <row r="448">
          <cell r="D448"/>
          <cell r="E448"/>
          <cell r="I448"/>
          <cell r="J448"/>
          <cell r="K448"/>
          <cell r="L448"/>
          <cell r="N448"/>
          <cell r="R448"/>
          <cell r="S448"/>
          <cell r="T448"/>
          <cell r="U448"/>
          <cell r="V448"/>
          <cell r="X448"/>
          <cell r="Y448"/>
          <cell r="Z448"/>
          <cell r="AG448"/>
        </row>
        <row r="449">
          <cell r="D449"/>
          <cell r="E449"/>
          <cell r="I449"/>
          <cell r="J449"/>
          <cell r="K449"/>
          <cell r="L449"/>
          <cell r="N449"/>
          <cell r="R449"/>
          <cell r="S449"/>
          <cell r="T449"/>
          <cell r="U449"/>
          <cell r="V449"/>
          <cell r="X449"/>
          <cell r="Y449"/>
          <cell r="Z449"/>
          <cell r="AG449"/>
        </row>
        <row r="450">
          <cell r="D450"/>
          <cell r="E450"/>
          <cell r="I450"/>
          <cell r="J450"/>
          <cell r="K450"/>
          <cell r="L450"/>
          <cell r="N450"/>
          <cell r="R450"/>
          <cell r="S450"/>
          <cell r="T450"/>
          <cell r="U450"/>
          <cell r="V450"/>
          <cell r="X450"/>
          <cell r="Y450"/>
          <cell r="Z450"/>
          <cell r="AG450"/>
        </row>
        <row r="451">
          <cell r="D451"/>
          <cell r="E451"/>
          <cell r="I451"/>
          <cell r="J451"/>
          <cell r="K451"/>
          <cell r="L451"/>
          <cell r="N451"/>
          <cell r="R451"/>
          <cell r="S451"/>
          <cell r="T451"/>
          <cell r="U451"/>
          <cell r="V451"/>
          <cell r="X451"/>
          <cell r="Y451"/>
          <cell r="Z451"/>
          <cell r="AG451"/>
        </row>
        <row r="452">
          <cell r="D452"/>
          <cell r="E452"/>
          <cell r="I452"/>
          <cell r="J452"/>
          <cell r="K452"/>
          <cell r="L452"/>
          <cell r="N452"/>
          <cell r="R452"/>
          <cell r="S452"/>
          <cell r="T452"/>
          <cell r="U452"/>
          <cell r="V452"/>
          <cell r="X452"/>
          <cell r="Y452"/>
          <cell r="Z452"/>
          <cell r="AG452"/>
        </row>
        <row r="453">
          <cell r="D453"/>
          <cell r="E453"/>
          <cell r="I453"/>
          <cell r="J453"/>
          <cell r="K453"/>
          <cell r="L453"/>
          <cell r="N453"/>
          <cell r="R453"/>
          <cell r="S453"/>
          <cell r="T453"/>
          <cell r="U453"/>
          <cell r="V453"/>
          <cell r="X453"/>
          <cell r="Y453"/>
          <cell r="Z453"/>
          <cell r="AG453"/>
        </row>
        <row r="454">
          <cell r="D454"/>
          <cell r="E454"/>
          <cell r="I454"/>
          <cell r="J454"/>
          <cell r="K454"/>
          <cell r="L454"/>
          <cell r="N454"/>
          <cell r="R454"/>
          <cell r="S454"/>
          <cell r="T454"/>
          <cell r="U454"/>
          <cell r="V454"/>
          <cell r="X454"/>
          <cell r="Y454"/>
          <cell r="Z454"/>
          <cell r="AG454"/>
        </row>
        <row r="455">
          <cell r="D455"/>
          <cell r="E455"/>
          <cell r="I455"/>
          <cell r="J455"/>
          <cell r="K455"/>
          <cell r="L455"/>
          <cell r="N455"/>
          <cell r="R455"/>
          <cell r="S455"/>
          <cell r="T455"/>
          <cell r="U455"/>
          <cell r="V455"/>
          <cell r="X455"/>
          <cell r="Y455"/>
          <cell r="Z455"/>
          <cell r="AG455"/>
        </row>
        <row r="456">
          <cell r="D456"/>
          <cell r="E456"/>
          <cell r="I456"/>
          <cell r="J456"/>
          <cell r="K456"/>
          <cell r="L456"/>
          <cell r="N456"/>
          <cell r="R456"/>
          <cell r="S456"/>
          <cell r="T456"/>
          <cell r="U456"/>
          <cell r="V456"/>
          <cell r="X456"/>
          <cell r="Y456"/>
          <cell r="Z456"/>
          <cell r="AG456"/>
        </row>
        <row r="457">
          <cell r="D457"/>
          <cell r="E457"/>
          <cell r="I457"/>
          <cell r="J457"/>
          <cell r="K457"/>
          <cell r="L457"/>
          <cell r="N457"/>
          <cell r="R457"/>
          <cell r="S457"/>
          <cell r="T457"/>
          <cell r="U457"/>
          <cell r="V457"/>
          <cell r="X457"/>
          <cell r="Y457"/>
          <cell r="Z457"/>
          <cell r="AG457"/>
        </row>
        <row r="458">
          <cell r="D458"/>
          <cell r="E458"/>
          <cell r="I458"/>
          <cell r="J458"/>
          <cell r="K458"/>
          <cell r="L458"/>
          <cell r="N458"/>
          <cell r="R458"/>
          <cell r="S458"/>
          <cell r="T458"/>
          <cell r="U458"/>
          <cell r="V458"/>
          <cell r="X458"/>
          <cell r="Y458"/>
          <cell r="Z458"/>
          <cell r="AG458"/>
        </row>
        <row r="459">
          <cell r="D459"/>
          <cell r="E459"/>
          <cell r="I459"/>
          <cell r="J459"/>
          <cell r="K459"/>
          <cell r="L459"/>
          <cell r="N459"/>
          <cell r="R459"/>
          <cell r="S459"/>
          <cell r="T459"/>
          <cell r="U459"/>
          <cell r="V459"/>
          <cell r="X459"/>
          <cell r="Y459"/>
          <cell r="Z459"/>
          <cell r="AG459"/>
        </row>
        <row r="460">
          <cell r="D460"/>
          <cell r="E460"/>
          <cell r="I460"/>
          <cell r="J460"/>
          <cell r="K460"/>
          <cell r="L460"/>
          <cell r="N460"/>
          <cell r="R460"/>
          <cell r="S460"/>
          <cell r="T460"/>
          <cell r="U460"/>
          <cell r="V460"/>
          <cell r="X460"/>
          <cell r="Y460"/>
          <cell r="Z460"/>
          <cell r="AG460"/>
        </row>
        <row r="461">
          <cell r="D461"/>
          <cell r="E461"/>
          <cell r="I461"/>
          <cell r="J461"/>
          <cell r="K461"/>
          <cell r="L461"/>
          <cell r="N461"/>
          <cell r="R461"/>
          <cell r="S461"/>
          <cell r="T461"/>
          <cell r="U461"/>
          <cell r="V461"/>
          <cell r="X461"/>
          <cell r="Y461"/>
          <cell r="Z461"/>
          <cell r="AG461"/>
        </row>
        <row r="462">
          <cell r="D462"/>
          <cell r="E462"/>
          <cell r="I462"/>
          <cell r="J462"/>
          <cell r="K462"/>
          <cell r="L462"/>
          <cell r="N462"/>
          <cell r="R462"/>
          <cell r="S462"/>
          <cell r="T462"/>
          <cell r="U462"/>
          <cell r="V462"/>
          <cell r="X462"/>
          <cell r="Y462"/>
          <cell r="Z462"/>
          <cell r="AG462"/>
        </row>
        <row r="463">
          <cell r="D463"/>
          <cell r="E463"/>
          <cell r="I463"/>
          <cell r="J463"/>
          <cell r="K463"/>
          <cell r="L463"/>
          <cell r="N463"/>
          <cell r="R463"/>
          <cell r="S463"/>
          <cell r="T463"/>
          <cell r="U463"/>
          <cell r="V463"/>
          <cell r="X463"/>
          <cell r="Y463"/>
          <cell r="Z463"/>
          <cell r="AG463"/>
        </row>
        <row r="464">
          <cell r="D464"/>
          <cell r="E464"/>
          <cell r="I464"/>
          <cell r="J464"/>
          <cell r="K464"/>
          <cell r="L464"/>
          <cell r="N464"/>
          <cell r="R464"/>
          <cell r="S464"/>
          <cell r="T464"/>
          <cell r="U464"/>
          <cell r="V464"/>
          <cell r="X464"/>
          <cell r="Y464"/>
          <cell r="Z464"/>
          <cell r="AG464"/>
        </row>
        <row r="465">
          <cell r="D465"/>
          <cell r="E465"/>
          <cell r="I465"/>
          <cell r="J465"/>
          <cell r="K465"/>
          <cell r="L465"/>
          <cell r="N465"/>
          <cell r="R465"/>
          <cell r="S465"/>
          <cell r="T465"/>
          <cell r="U465"/>
          <cell r="V465"/>
          <cell r="X465"/>
          <cell r="Y465"/>
          <cell r="Z465"/>
          <cell r="AG465"/>
        </row>
        <row r="466">
          <cell r="D466"/>
          <cell r="E466"/>
          <cell r="I466"/>
          <cell r="J466"/>
          <cell r="K466"/>
          <cell r="L466"/>
          <cell r="N466"/>
          <cell r="R466"/>
          <cell r="S466"/>
          <cell r="T466"/>
          <cell r="U466"/>
          <cell r="V466"/>
          <cell r="X466"/>
          <cell r="Y466"/>
          <cell r="Z466"/>
          <cell r="AG466"/>
        </row>
        <row r="467">
          <cell r="D467"/>
          <cell r="E467"/>
          <cell r="I467"/>
          <cell r="J467"/>
          <cell r="K467"/>
          <cell r="L467"/>
          <cell r="N467"/>
          <cell r="R467"/>
          <cell r="S467"/>
          <cell r="T467"/>
          <cell r="U467"/>
          <cell r="V467"/>
          <cell r="X467"/>
          <cell r="Y467"/>
          <cell r="Z467"/>
          <cell r="AG467"/>
        </row>
        <row r="468">
          <cell r="D468"/>
          <cell r="E468"/>
          <cell r="I468"/>
          <cell r="J468"/>
          <cell r="K468"/>
          <cell r="L468"/>
          <cell r="N468"/>
          <cell r="R468"/>
          <cell r="S468"/>
          <cell r="T468"/>
          <cell r="U468"/>
          <cell r="V468"/>
          <cell r="X468"/>
          <cell r="Y468"/>
          <cell r="Z468"/>
          <cell r="AG468"/>
        </row>
        <row r="469">
          <cell r="D469"/>
          <cell r="E469"/>
          <cell r="I469"/>
          <cell r="J469"/>
          <cell r="K469"/>
          <cell r="L469"/>
          <cell r="N469"/>
          <cell r="R469"/>
          <cell r="S469"/>
          <cell r="T469"/>
          <cell r="U469"/>
          <cell r="V469"/>
          <cell r="X469"/>
          <cell r="Y469"/>
          <cell r="Z469"/>
          <cell r="AG469"/>
        </row>
        <row r="470">
          <cell r="D470"/>
          <cell r="E470"/>
          <cell r="I470"/>
          <cell r="J470"/>
          <cell r="K470"/>
          <cell r="L470"/>
          <cell r="N470"/>
          <cell r="R470"/>
          <cell r="S470"/>
          <cell r="T470"/>
          <cell r="U470"/>
          <cell r="V470"/>
          <cell r="X470"/>
          <cell r="Y470"/>
          <cell r="Z470"/>
          <cell r="AG470"/>
        </row>
        <row r="471">
          <cell r="D471"/>
          <cell r="E471"/>
          <cell r="I471"/>
          <cell r="J471"/>
          <cell r="K471"/>
          <cell r="L471"/>
          <cell r="N471"/>
          <cell r="R471"/>
          <cell r="S471"/>
          <cell r="T471"/>
          <cell r="U471"/>
          <cell r="V471"/>
          <cell r="X471"/>
          <cell r="Y471"/>
          <cell r="Z471"/>
          <cell r="AG471"/>
        </row>
        <row r="472">
          <cell r="D472"/>
          <cell r="E472"/>
          <cell r="I472"/>
          <cell r="J472"/>
          <cell r="K472"/>
          <cell r="L472"/>
          <cell r="N472"/>
          <cell r="R472"/>
          <cell r="S472"/>
          <cell r="T472"/>
          <cell r="U472"/>
          <cell r="V472"/>
          <cell r="X472"/>
          <cell r="Y472"/>
          <cell r="Z472"/>
          <cell r="AG472"/>
        </row>
        <row r="473">
          <cell r="D473"/>
          <cell r="E473"/>
          <cell r="I473"/>
          <cell r="J473"/>
          <cell r="K473"/>
          <cell r="L473"/>
          <cell r="N473"/>
          <cell r="R473"/>
          <cell r="S473"/>
          <cell r="T473"/>
          <cell r="U473"/>
          <cell r="V473"/>
          <cell r="X473"/>
          <cell r="Y473"/>
          <cell r="Z473"/>
          <cell r="AG473"/>
        </row>
        <row r="474">
          <cell r="D474"/>
          <cell r="E474"/>
          <cell r="I474"/>
          <cell r="J474"/>
          <cell r="K474"/>
          <cell r="L474"/>
          <cell r="N474"/>
          <cell r="R474"/>
          <cell r="S474"/>
          <cell r="T474"/>
          <cell r="U474"/>
          <cell r="V474"/>
          <cell r="X474"/>
          <cell r="Y474"/>
          <cell r="Z474"/>
          <cell r="AG474"/>
        </row>
        <row r="475">
          <cell r="D475"/>
          <cell r="E475"/>
          <cell r="I475"/>
          <cell r="J475"/>
          <cell r="K475"/>
          <cell r="L475"/>
          <cell r="N475"/>
          <cell r="R475"/>
          <cell r="S475"/>
          <cell r="T475"/>
          <cell r="U475"/>
          <cell r="V475"/>
          <cell r="X475"/>
          <cell r="Y475"/>
          <cell r="Z475"/>
          <cell r="AG475"/>
        </row>
        <row r="476">
          <cell r="D476"/>
          <cell r="E476"/>
          <cell r="I476"/>
          <cell r="J476"/>
          <cell r="K476"/>
          <cell r="L476"/>
          <cell r="N476"/>
          <cell r="R476"/>
          <cell r="S476"/>
          <cell r="T476"/>
          <cell r="U476"/>
          <cell r="V476"/>
          <cell r="X476"/>
          <cell r="Y476"/>
          <cell r="Z476"/>
          <cell r="AG476"/>
        </row>
        <row r="477">
          <cell r="D477"/>
          <cell r="E477"/>
          <cell r="I477"/>
          <cell r="J477"/>
          <cell r="K477"/>
          <cell r="L477"/>
          <cell r="N477"/>
          <cell r="R477"/>
          <cell r="S477"/>
          <cell r="T477"/>
          <cell r="U477"/>
          <cell r="V477"/>
          <cell r="X477"/>
          <cell r="Y477"/>
          <cell r="Z477"/>
          <cell r="AG477"/>
        </row>
        <row r="478">
          <cell r="D478"/>
          <cell r="E478"/>
          <cell r="I478"/>
          <cell r="J478"/>
          <cell r="K478"/>
          <cell r="L478"/>
          <cell r="N478"/>
          <cell r="R478"/>
          <cell r="S478"/>
          <cell r="T478"/>
          <cell r="U478"/>
          <cell r="V478"/>
          <cell r="X478"/>
          <cell r="Y478"/>
          <cell r="Z478"/>
          <cell r="AG478"/>
        </row>
        <row r="479">
          <cell r="D479"/>
          <cell r="E479"/>
          <cell r="I479"/>
          <cell r="J479"/>
          <cell r="K479"/>
          <cell r="L479"/>
          <cell r="N479"/>
          <cell r="R479"/>
          <cell r="S479"/>
          <cell r="T479"/>
          <cell r="U479"/>
          <cell r="V479"/>
          <cell r="X479"/>
          <cell r="Y479"/>
          <cell r="Z479"/>
          <cell r="AG479"/>
        </row>
        <row r="480">
          <cell r="D480"/>
          <cell r="E480"/>
          <cell r="I480"/>
          <cell r="J480"/>
          <cell r="K480"/>
          <cell r="L480"/>
          <cell r="N480"/>
          <cell r="R480"/>
          <cell r="S480"/>
          <cell r="T480"/>
          <cell r="U480"/>
          <cell r="V480"/>
          <cell r="X480"/>
          <cell r="Y480"/>
          <cell r="Z480"/>
          <cell r="AG480"/>
        </row>
        <row r="481">
          <cell r="D481"/>
          <cell r="E481"/>
          <cell r="I481"/>
          <cell r="J481"/>
          <cell r="K481"/>
          <cell r="L481"/>
          <cell r="N481"/>
          <cell r="R481"/>
          <cell r="S481"/>
          <cell r="T481"/>
          <cell r="U481"/>
          <cell r="V481"/>
          <cell r="X481"/>
          <cell r="Y481"/>
          <cell r="Z481"/>
          <cell r="AG481"/>
        </row>
        <row r="482">
          <cell r="D482"/>
          <cell r="E482"/>
          <cell r="I482"/>
          <cell r="J482"/>
          <cell r="K482"/>
          <cell r="L482"/>
          <cell r="N482"/>
          <cell r="R482"/>
          <cell r="S482"/>
          <cell r="T482"/>
          <cell r="U482"/>
          <cell r="V482"/>
          <cell r="X482"/>
          <cell r="Y482"/>
          <cell r="Z482"/>
          <cell r="AG482"/>
        </row>
        <row r="483">
          <cell r="D483"/>
          <cell r="E483"/>
          <cell r="I483"/>
          <cell r="J483"/>
          <cell r="K483"/>
          <cell r="L483"/>
          <cell r="N483"/>
          <cell r="R483"/>
          <cell r="S483"/>
          <cell r="T483"/>
          <cell r="U483"/>
          <cell r="V483"/>
          <cell r="X483"/>
          <cell r="Y483"/>
          <cell r="Z483"/>
          <cell r="AG483"/>
        </row>
        <row r="484">
          <cell r="D484"/>
          <cell r="E484"/>
          <cell r="I484"/>
          <cell r="J484"/>
          <cell r="K484"/>
          <cell r="L484"/>
          <cell r="N484"/>
          <cell r="R484"/>
          <cell r="S484"/>
          <cell r="T484"/>
          <cell r="U484"/>
          <cell r="V484"/>
          <cell r="X484"/>
          <cell r="Y484"/>
          <cell r="Z484"/>
          <cell r="AG484"/>
        </row>
        <row r="485">
          <cell r="D485"/>
          <cell r="E485"/>
          <cell r="I485"/>
          <cell r="J485"/>
          <cell r="K485"/>
          <cell r="L485"/>
          <cell r="N485"/>
          <cell r="R485"/>
          <cell r="S485"/>
          <cell r="T485"/>
          <cell r="U485"/>
          <cell r="V485"/>
          <cell r="X485"/>
          <cell r="Y485"/>
          <cell r="Z485"/>
          <cell r="AG485"/>
        </row>
        <row r="486">
          <cell r="D486"/>
          <cell r="E486"/>
          <cell r="I486"/>
          <cell r="J486"/>
          <cell r="K486"/>
          <cell r="L486"/>
          <cell r="N486"/>
          <cell r="R486"/>
          <cell r="S486"/>
          <cell r="T486"/>
          <cell r="U486"/>
          <cell r="V486"/>
          <cell r="X486"/>
          <cell r="Y486"/>
          <cell r="Z486"/>
          <cell r="AG486"/>
        </row>
        <row r="487">
          <cell r="D487"/>
          <cell r="E487"/>
          <cell r="I487"/>
          <cell r="J487"/>
          <cell r="K487"/>
          <cell r="L487"/>
          <cell r="N487"/>
          <cell r="R487"/>
          <cell r="S487"/>
          <cell r="T487"/>
          <cell r="U487"/>
          <cell r="V487"/>
          <cell r="X487"/>
          <cell r="Y487"/>
          <cell r="Z487"/>
          <cell r="AG487"/>
        </row>
        <row r="488">
          <cell r="D488"/>
          <cell r="E488"/>
          <cell r="I488"/>
          <cell r="J488"/>
          <cell r="K488"/>
          <cell r="L488"/>
          <cell r="N488"/>
          <cell r="R488"/>
          <cell r="S488"/>
          <cell r="T488"/>
          <cell r="U488"/>
          <cell r="V488"/>
          <cell r="X488"/>
          <cell r="Y488"/>
          <cell r="Z488"/>
          <cell r="AG488"/>
        </row>
        <row r="489">
          <cell r="D489"/>
          <cell r="E489"/>
          <cell r="I489"/>
          <cell r="J489"/>
          <cell r="K489"/>
          <cell r="L489"/>
          <cell r="N489"/>
          <cell r="R489"/>
          <cell r="S489"/>
          <cell r="T489"/>
          <cell r="U489"/>
          <cell r="V489"/>
          <cell r="X489"/>
          <cell r="Y489"/>
          <cell r="Z489"/>
          <cell r="AG489"/>
        </row>
        <row r="490">
          <cell r="D490"/>
          <cell r="E490"/>
          <cell r="I490"/>
          <cell r="J490"/>
          <cell r="K490"/>
          <cell r="L490"/>
          <cell r="N490"/>
          <cell r="R490"/>
          <cell r="S490"/>
          <cell r="T490"/>
          <cell r="U490"/>
          <cell r="V490"/>
          <cell r="X490"/>
          <cell r="Y490"/>
          <cell r="Z490"/>
          <cell r="AG490"/>
        </row>
        <row r="491">
          <cell r="D491"/>
          <cell r="E491"/>
          <cell r="I491"/>
          <cell r="J491"/>
          <cell r="K491"/>
          <cell r="L491"/>
          <cell r="N491"/>
          <cell r="R491"/>
          <cell r="S491"/>
          <cell r="T491"/>
          <cell r="U491"/>
          <cell r="V491"/>
          <cell r="X491"/>
          <cell r="Y491"/>
          <cell r="Z491"/>
          <cell r="AG491"/>
        </row>
        <row r="492">
          <cell r="D492"/>
          <cell r="E492"/>
          <cell r="I492"/>
          <cell r="J492"/>
          <cell r="K492"/>
          <cell r="L492"/>
          <cell r="N492"/>
          <cell r="R492"/>
          <cell r="S492"/>
          <cell r="T492"/>
          <cell r="U492"/>
          <cell r="V492"/>
          <cell r="X492"/>
          <cell r="Y492"/>
          <cell r="Z492"/>
          <cell r="AG492"/>
        </row>
        <row r="493">
          <cell r="D493"/>
          <cell r="E493"/>
          <cell r="I493"/>
          <cell r="J493"/>
          <cell r="K493"/>
          <cell r="L493"/>
          <cell r="N493"/>
          <cell r="R493"/>
          <cell r="S493"/>
          <cell r="T493"/>
          <cell r="U493"/>
          <cell r="V493"/>
          <cell r="X493"/>
          <cell r="Y493"/>
          <cell r="Z493"/>
          <cell r="AG493"/>
        </row>
        <row r="494">
          <cell r="D494"/>
          <cell r="E494"/>
          <cell r="I494"/>
          <cell r="J494"/>
          <cell r="K494"/>
          <cell r="L494"/>
          <cell r="N494"/>
          <cell r="R494"/>
          <cell r="S494"/>
          <cell r="T494"/>
          <cell r="U494"/>
          <cell r="V494"/>
          <cell r="X494"/>
          <cell r="Y494"/>
          <cell r="Z494"/>
          <cell r="AG494"/>
        </row>
        <row r="495">
          <cell r="D495"/>
          <cell r="E495"/>
          <cell r="I495"/>
          <cell r="J495"/>
          <cell r="K495"/>
          <cell r="L495"/>
          <cell r="N495"/>
          <cell r="R495"/>
          <cell r="S495"/>
          <cell r="T495"/>
          <cell r="U495"/>
          <cell r="V495"/>
          <cell r="X495"/>
          <cell r="Y495"/>
          <cell r="Z495"/>
          <cell r="AG495"/>
        </row>
        <row r="496">
          <cell r="D496"/>
          <cell r="E496"/>
          <cell r="I496"/>
          <cell r="J496"/>
          <cell r="K496"/>
          <cell r="L496"/>
          <cell r="N496"/>
          <cell r="R496"/>
          <cell r="S496"/>
          <cell r="T496"/>
          <cell r="U496"/>
          <cell r="V496"/>
          <cell r="X496"/>
          <cell r="Y496"/>
          <cell r="Z496"/>
          <cell r="AG496"/>
        </row>
        <row r="497">
          <cell r="D497"/>
          <cell r="E497"/>
          <cell r="I497"/>
          <cell r="J497"/>
          <cell r="K497"/>
          <cell r="L497"/>
          <cell r="N497"/>
          <cell r="R497"/>
          <cell r="S497"/>
          <cell r="T497"/>
          <cell r="U497"/>
          <cell r="V497"/>
          <cell r="X497"/>
          <cell r="Y497"/>
          <cell r="Z497"/>
          <cell r="AG497"/>
        </row>
        <row r="498">
          <cell r="D498"/>
          <cell r="E498"/>
          <cell r="I498"/>
          <cell r="J498"/>
          <cell r="K498"/>
          <cell r="L498"/>
          <cell r="N498"/>
          <cell r="R498"/>
          <cell r="S498"/>
          <cell r="T498"/>
          <cell r="U498"/>
          <cell r="V498"/>
          <cell r="X498"/>
          <cell r="Y498"/>
          <cell r="Z498"/>
          <cell r="AG498"/>
        </row>
        <row r="499">
          <cell r="D499"/>
          <cell r="E499"/>
          <cell r="I499"/>
          <cell r="J499"/>
          <cell r="K499"/>
          <cell r="L499"/>
          <cell r="N499"/>
          <cell r="R499"/>
          <cell r="S499"/>
          <cell r="T499"/>
          <cell r="U499"/>
          <cell r="V499"/>
          <cell r="X499"/>
          <cell r="Y499"/>
          <cell r="Z499"/>
          <cell r="AG499"/>
        </row>
        <row r="500">
          <cell r="D500"/>
          <cell r="E500"/>
          <cell r="I500"/>
          <cell r="J500"/>
          <cell r="K500"/>
          <cell r="L500"/>
          <cell r="N500"/>
          <cell r="R500"/>
          <cell r="S500"/>
          <cell r="T500"/>
          <cell r="U500"/>
          <cell r="V500"/>
          <cell r="X500"/>
          <cell r="Y500"/>
          <cell r="Z500"/>
          <cell r="AG500"/>
        </row>
        <row r="501">
          <cell r="D501"/>
          <cell r="E501"/>
          <cell r="I501"/>
          <cell r="J501"/>
          <cell r="K501"/>
          <cell r="L501"/>
          <cell r="N501"/>
          <cell r="R501"/>
          <cell r="S501"/>
          <cell r="T501"/>
          <cell r="U501"/>
          <cell r="V501"/>
          <cell r="X501"/>
          <cell r="Y501"/>
          <cell r="Z501"/>
          <cell r="AG501"/>
        </row>
        <row r="502">
          <cell r="D502"/>
          <cell r="E502"/>
          <cell r="I502"/>
          <cell r="J502"/>
          <cell r="K502"/>
          <cell r="L502"/>
          <cell r="N502"/>
          <cell r="R502"/>
          <cell r="S502"/>
          <cell r="T502"/>
          <cell r="U502"/>
          <cell r="V502"/>
          <cell r="X502"/>
          <cell r="Y502"/>
          <cell r="Z502"/>
          <cell r="AG502"/>
        </row>
        <row r="503">
          <cell r="D503"/>
          <cell r="E503"/>
          <cell r="I503"/>
          <cell r="J503"/>
          <cell r="K503"/>
          <cell r="L503"/>
          <cell r="N503"/>
          <cell r="R503"/>
          <cell r="S503"/>
          <cell r="T503"/>
          <cell r="U503"/>
          <cell r="V503"/>
          <cell r="X503"/>
          <cell r="Y503"/>
          <cell r="Z503"/>
          <cell r="AG503"/>
        </row>
        <row r="504">
          <cell r="D504"/>
          <cell r="E504"/>
          <cell r="I504"/>
          <cell r="J504"/>
          <cell r="K504"/>
          <cell r="L504"/>
          <cell r="N504"/>
          <cell r="R504"/>
          <cell r="S504"/>
          <cell r="T504"/>
          <cell r="U504"/>
          <cell r="V504"/>
          <cell r="X504"/>
          <cell r="Y504"/>
          <cell r="Z504"/>
          <cell r="AG504"/>
        </row>
        <row r="505">
          <cell r="D505"/>
          <cell r="E505"/>
          <cell r="I505"/>
          <cell r="J505"/>
          <cell r="K505"/>
          <cell r="L505"/>
          <cell r="N505"/>
          <cell r="R505"/>
          <cell r="S505"/>
          <cell r="T505"/>
          <cell r="U505"/>
          <cell r="V505"/>
          <cell r="X505"/>
          <cell r="Y505"/>
          <cell r="Z505"/>
          <cell r="AG505"/>
        </row>
        <row r="506">
          <cell r="D506"/>
          <cell r="E506"/>
          <cell r="I506"/>
          <cell r="J506"/>
          <cell r="K506"/>
          <cell r="L506"/>
          <cell r="N506"/>
          <cell r="R506"/>
          <cell r="S506"/>
          <cell r="T506"/>
          <cell r="U506"/>
          <cell r="V506"/>
          <cell r="X506"/>
          <cell r="Y506"/>
          <cell r="Z506"/>
          <cell r="AG506"/>
        </row>
        <row r="507">
          <cell r="D507"/>
          <cell r="E507"/>
          <cell r="I507"/>
          <cell r="J507"/>
          <cell r="K507"/>
          <cell r="L507"/>
          <cell r="N507"/>
          <cell r="R507"/>
          <cell r="S507"/>
          <cell r="T507"/>
          <cell r="U507"/>
          <cell r="V507"/>
          <cell r="X507"/>
          <cell r="Y507"/>
          <cell r="Z507"/>
          <cell r="AG507"/>
        </row>
        <row r="508">
          <cell r="D508"/>
          <cell r="E508"/>
          <cell r="I508"/>
          <cell r="J508"/>
          <cell r="K508"/>
          <cell r="L508"/>
          <cell r="N508"/>
          <cell r="R508"/>
          <cell r="S508"/>
          <cell r="T508"/>
          <cell r="U508"/>
          <cell r="V508"/>
          <cell r="X508"/>
          <cell r="Y508"/>
          <cell r="Z508"/>
          <cell r="AG508"/>
        </row>
        <row r="509">
          <cell r="D509"/>
          <cell r="E509"/>
          <cell r="I509"/>
          <cell r="J509"/>
          <cell r="K509"/>
          <cell r="L509"/>
          <cell r="N509"/>
          <cell r="R509"/>
          <cell r="S509"/>
          <cell r="T509"/>
          <cell r="U509"/>
          <cell r="V509"/>
          <cell r="X509"/>
          <cell r="Y509"/>
          <cell r="Z509"/>
          <cell r="AG509"/>
        </row>
        <row r="510">
          <cell r="D510"/>
          <cell r="E510"/>
          <cell r="I510"/>
          <cell r="J510"/>
          <cell r="K510"/>
          <cell r="L510"/>
          <cell r="N510"/>
          <cell r="R510"/>
          <cell r="S510"/>
          <cell r="T510"/>
          <cell r="U510"/>
          <cell r="V510"/>
          <cell r="X510"/>
          <cell r="Y510"/>
          <cell r="Z510"/>
          <cell r="AG510"/>
        </row>
        <row r="511">
          <cell r="D511"/>
          <cell r="E511"/>
          <cell r="I511"/>
          <cell r="J511"/>
          <cell r="K511"/>
          <cell r="L511"/>
          <cell r="N511"/>
          <cell r="R511"/>
          <cell r="S511"/>
          <cell r="T511"/>
          <cell r="U511"/>
          <cell r="V511"/>
          <cell r="X511"/>
          <cell r="Y511"/>
          <cell r="Z511"/>
          <cell r="AG511"/>
        </row>
        <row r="512">
          <cell r="D512"/>
          <cell r="E512"/>
          <cell r="I512"/>
          <cell r="J512"/>
          <cell r="K512"/>
          <cell r="L512"/>
          <cell r="N512"/>
          <cell r="R512"/>
          <cell r="S512"/>
          <cell r="T512"/>
          <cell r="U512"/>
          <cell r="V512"/>
          <cell r="X512"/>
          <cell r="Y512"/>
          <cell r="Z512"/>
          <cell r="AG512"/>
        </row>
        <row r="513">
          <cell r="D513"/>
          <cell r="E513"/>
          <cell r="I513"/>
          <cell r="J513"/>
          <cell r="K513"/>
          <cell r="L513"/>
          <cell r="N513"/>
          <cell r="R513"/>
          <cell r="S513"/>
          <cell r="T513"/>
          <cell r="U513"/>
          <cell r="V513"/>
          <cell r="X513"/>
          <cell r="Y513"/>
          <cell r="Z513"/>
          <cell r="AG513"/>
        </row>
        <row r="514">
          <cell r="D514"/>
          <cell r="E514"/>
          <cell r="I514"/>
          <cell r="J514"/>
          <cell r="K514"/>
          <cell r="L514"/>
          <cell r="N514"/>
          <cell r="R514"/>
          <cell r="S514"/>
          <cell r="T514"/>
          <cell r="U514"/>
          <cell r="V514"/>
          <cell r="X514"/>
          <cell r="Y514"/>
          <cell r="Z514"/>
          <cell r="AG514"/>
        </row>
        <row r="515">
          <cell r="D515"/>
          <cell r="E515"/>
          <cell r="I515"/>
          <cell r="J515"/>
          <cell r="K515"/>
          <cell r="L515"/>
          <cell r="N515"/>
          <cell r="R515"/>
          <cell r="S515"/>
          <cell r="T515"/>
          <cell r="U515"/>
          <cell r="V515"/>
          <cell r="X515"/>
          <cell r="Y515"/>
          <cell r="Z515"/>
          <cell r="AG515"/>
        </row>
        <row r="516">
          <cell r="D516"/>
          <cell r="E516"/>
          <cell r="I516"/>
          <cell r="J516"/>
          <cell r="K516"/>
          <cell r="L516"/>
          <cell r="N516"/>
          <cell r="R516"/>
          <cell r="S516"/>
          <cell r="T516"/>
          <cell r="U516"/>
          <cell r="V516"/>
          <cell r="X516"/>
          <cell r="Y516"/>
          <cell r="Z516"/>
          <cell r="AG516"/>
        </row>
        <row r="517">
          <cell r="D517"/>
          <cell r="E517"/>
          <cell r="I517"/>
          <cell r="J517"/>
          <cell r="K517"/>
          <cell r="L517"/>
          <cell r="N517"/>
          <cell r="R517"/>
          <cell r="S517"/>
          <cell r="T517"/>
          <cell r="U517"/>
          <cell r="V517"/>
          <cell r="X517"/>
          <cell r="Y517"/>
          <cell r="Z517"/>
          <cell r="AG517"/>
        </row>
        <row r="518">
          <cell r="D518"/>
          <cell r="E518"/>
          <cell r="I518"/>
          <cell r="J518"/>
          <cell r="K518"/>
          <cell r="L518"/>
          <cell r="N518"/>
          <cell r="R518"/>
          <cell r="S518"/>
          <cell r="T518"/>
          <cell r="U518"/>
          <cell r="V518"/>
          <cell r="X518"/>
          <cell r="Y518"/>
          <cell r="Z518"/>
          <cell r="AG518"/>
        </row>
        <row r="519">
          <cell r="D519"/>
          <cell r="E519"/>
          <cell r="I519"/>
          <cell r="J519"/>
          <cell r="K519"/>
          <cell r="L519"/>
          <cell r="N519"/>
          <cell r="R519"/>
          <cell r="S519"/>
          <cell r="T519"/>
          <cell r="U519"/>
          <cell r="V519"/>
          <cell r="X519"/>
          <cell r="Y519"/>
          <cell r="Z519"/>
          <cell r="AG519"/>
        </row>
        <row r="520">
          <cell r="D520"/>
          <cell r="E520"/>
          <cell r="I520"/>
          <cell r="J520"/>
          <cell r="K520"/>
          <cell r="L520"/>
          <cell r="N520"/>
          <cell r="R520"/>
          <cell r="S520"/>
          <cell r="T520"/>
          <cell r="U520"/>
          <cell r="V520"/>
          <cell r="X520"/>
          <cell r="Y520"/>
          <cell r="Z520"/>
          <cell r="AG520"/>
        </row>
        <row r="521">
          <cell r="D521"/>
          <cell r="E521"/>
          <cell r="I521"/>
          <cell r="J521"/>
          <cell r="K521"/>
          <cell r="L521"/>
          <cell r="N521"/>
          <cell r="R521"/>
          <cell r="S521"/>
          <cell r="T521"/>
          <cell r="U521"/>
          <cell r="V521"/>
          <cell r="X521"/>
          <cell r="Y521"/>
          <cell r="Z521"/>
          <cell r="AG521"/>
        </row>
        <row r="522">
          <cell r="D522"/>
          <cell r="E522"/>
          <cell r="I522"/>
          <cell r="J522"/>
          <cell r="K522"/>
          <cell r="L522"/>
          <cell r="N522"/>
          <cell r="R522"/>
          <cell r="S522"/>
          <cell r="T522"/>
          <cell r="U522"/>
          <cell r="V522"/>
          <cell r="X522"/>
          <cell r="Y522"/>
          <cell r="Z522"/>
          <cell r="AG522"/>
        </row>
        <row r="523">
          <cell r="D523"/>
          <cell r="E523"/>
          <cell r="I523"/>
          <cell r="J523"/>
          <cell r="K523"/>
          <cell r="L523"/>
          <cell r="N523"/>
          <cell r="R523"/>
          <cell r="S523"/>
          <cell r="T523"/>
          <cell r="U523"/>
          <cell r="V523"/>
          <cell r="X523"/>
          <cell r="Y523"/>
          <cell r="Z523"/>
          <cell r="AG523"/>
        </row>
        <row r="524">
          <cell r="D524"/>
          <cell r="E524"/>
          <cell r="I524"/>
          <cell r="J524"/>
          <cell r="K524"/>
          <cell r="L524"/>
          <cell r="N524"/>
          <cell r="R524"/>
          <cell r="S524"/>
          <cell r="T524"/>
          <cell r="U524"/>
          <cell r="V524"/>
          <cell r="X524"/>
          <cell r="Y524"/>
          <cell r="Z524"/>
          <cell r="AG524"/>
        </row>
        <row r="525">
          <cell r="D525"/>
          <cell r="E525"/>
          <cell r="I525"/>
          <cell r="J525"/>
          <cell r="K525"/>
          <cell r="L525"/>
          <cell r="N525"/>
          <cell r="R525"/>
          <cell r="S525"/>
          <cell r="T525"/>
          <cell r="U525"/>
          <cell r="V525"/>
          <cell r="X525"/>
          <cell r="Y525"/>
          <cell r="Z525"/>
          <cell r="AG525"/>
        </row>
        <row r="526">
          <cell r="D526"/>
          <cell r="E526"/>
          <cell r="I526"/>
          <cell r="J526"/>
          <cell r="K526"/>
          <cell r="L526"/>
          <cell r="N526"/>
          <cell r="R526"/>
          <cell r="S526"/>
          <cell r="T526"/>
          <cell r="U526"/>
          <cell r="V526"/>
          <cell r="X526"/>
          <cell r="Y526"/>
          <cell r="Z526"/>
          <cell r="AG526"/>
        </row>
        <row r="527">
          <cell r="D527"/>
          <cell r="E527"/>
          <cell r="I527"/>
          <cell r="J527"/>
          <cell r="K527"/>
          <cell r="L527"/>
          <cell r="N527"/>
          <cell r="R527"/>
          <cell r="S527"/>
          <cell r="T527"/>
          <cell r="U527"/>
          <cell r="V527"/>
          <cell r="X527"/>
          <cell r="Y527"/>
          <cell r="Z527"/>
          <cell r="AG527"/>
        </row>
        <row r="528">
          <cell r="D528"/>
          <cell r="E528"/>
          <cell r="I528"/>
          <cell r="J528"/>
          <cell r="K528"/>
          <cell r="L528"/>
          <cell r="N528"/>
          <cell r="R528"/>
          <cell r="S528"/>
          <cell r="T528"/>
          <cell r="U528"/>
          <cell r="V528"/>
          <cell r="X528"/>
          <cell r="Y528"/>
          <cell r="Z528"/>
          <cell r="AG528"/>
        </row>
        <row r="529">
          <cell r="D529"/>
          <cell r="E529"/>
          <cell r="I529"/>
          <cell r="J529"/>
          <cell r="K529"/>
          <cell r="L529"/>
          <cell r="N529"/>
          <cell r="R529"/>
          <cell r="S529"/>
          <cell r="T529"/>
          <cell r="U529"/>
          <cell r="V529"/>
          <cell r="X529"/>
          <cell r="Y529"/>
          <cell r="Z529"/>
          <cell r="AG529"/>
        </row>
        <row r="530">
          <cell r="D530"/>
          <cell r="E530"/>
          <cell r="I530"/>
          <cell r="J530"/>
          <cell r="K530"/>
          <cell r="L530"/>
          <cell r="N530"/>
          <cell r="R530"/>
          <cell r="S530"/>
          <cell r="T530"/>
          <cell r="U530"/>
          <cell r="V530"/>
          <cell r="X530"/>
          <cell r="Y530"/>
          <cell r="Z530"/>
          <cell r="AG530"/>
        </row>
        <row r="531">
          <cell r="D531"/>
          <cell r="E531"/>
          <cell r="I531"/>
          <cell r="J531"/>
          <cell r="K531"/>
          <cell r="L531"/>
          <cell r="N531"/>
          <cell r="R531"/>
          <cell r="S531"/>
          <cell r="T531"/>
          <cell r="U531"/>
          <cell r="V531"/>
          <cell r="X531"/>
          <cell r="Y531"/>
          <cell r="Z531"/>
          <cell r="AG531"/>
        </row>
        <row r="532">
          <cell r="D532"/>
          <cell r="E532"/>
          <cell r="I532"/>
          <cell r="J532"/>
          <cell r="K532"/>
          <cell r="L532"/>
          <cell r="N532"/>
          <cell r="R532"/>
          <cell r="S532"/>
          <cell r="T532"/>
          <cell r="U532"/>
          <cell r="V532"/>
          <cell r="X532"/>
          <cell r="Y532"/>
          <cell r="Z532"/>
          <cell r="AG532"/>
        </row>
        <row r="533">
          <cell r="D533"/>
          <cell r="E533"/>
          <cell r="I533"/>
          <cell r="J533"/>
          <cell r="K533"/>
          <cell r="L533"/>
          <cell r="N533"/>
          <cell r="R533"/>
          <cell r="S533"/>
          <cell r="T533"/>
          <cell r="U533"/>
          <cell r="V533"/>
          <cell r="X533"/>
          <cell r="Y533"/>
          <cell r="Z533"/>
          <cell r="AG533"/>
        </row>
        <row r="534">
          <cell r="D534"/>
          <cell r="E534"/>
          <cell r="I534"/>
          <cell r="J534"/>
          <cell r="K534"/>
          <cell r="L534"/>
          <cell r="N534"/>
          <cell r="R534"/>
          <cell r="S534"/>
          <cell r="T534"/>
          <cell r="U534"/>
          <cell r="V534"/>
          <cell r="X534"/>
          <cell r="Y534"/>
          <cell r="Z534"/>
          <cell r="AG534"/>
        </row>
        <row r="535">
          <cell r="D535"/>
          <cell r="E535"/>
          <cell r="I535"/>
          <cell r="J535"/>
          <cell r="K535"/>
          <cell r="L535"/>
          <cell r="N535"/>
          <cell r="R535"/>
          <cell r="S535"/>
          <cell r="T535"/>
          <cell r="U535"/>
          <cell r="V535"/>
          <cell r="X535"/>
          <cell r="Y535"/>
          <cell r="Z535"/>
          <cell r="AG535"/>
        </row>
        <row r="536">
          <cell r="D536"/>
          <cell r="E536"/>
          <cell r="I536"/>
          <cell r="J536"/>
          <cell r="K536"/>
          <cell r="L536"/>
          <cell r="N536"/>
          <cell r="R536"/>
          <cell r="S536"/>
          <cell r="T536"/>
          <cell r="U536"/>
          <cell r="V536"/>
          <cell r="X536"/>
          <cell r="Y536"/>
          <cell r="Z536"/>
          <cell r="AG536"/>
        </row>
        <row r="537">
          <cell r="D537"/>
          <cell r="E537"/>
          <cell r="I537"/>
          <cell r="J537"/>
          <cell r="K537"/>
          <cell r="L537"/>
          <cell r="N537"/>
          <cell r="R537"/>
          <cell r="S537"/>
          <cell r="T537"/>
          <cell r="U537"/>
          <cell r="V537"/>
          <cell r="X537"/>
          <cell r="Y537"/>
          <cell r="Z537"/>
          <cell r="AG537"/>
        </row>
        <row r="538">
          <cell r="D538"/>
          <cell r="E538"/>
          <cell r="I538"/>
          <cell r="J538"/>
          <cell r="K538"/>
          <cell r="L538"/>
          <cell r="N538"/>
          <cell r="R538"/>
          <cell r="S538"/>
          <cell r="T538"/>
          <cell r="U538"/>
          <cell r="V538"/>
          <cell r="X538"/>
          <cell r="Y538"/>
          <cell r="Z538"/>
          <cell r="AG538"/>
        </row>
        <row r="539">
          <cell r="D539"/>
          <cell r="E539"/>
          <cell r="I539"/>
          <cell r="J539"/>
          <cell r="K539"/>
          <cell r="L539"/>
          <cell r="N539"/>
          <cell r="R539"/>
          <cell r="S539"/>
          <cell r="T539"/>
          <cell r="U539"/>
          <cell r="V539"/>
          <cell r="X539"/>
          <cell r="Y539"/>
          <cell r="Z539"/>
          <cell r="AG539"/>
        </row>
        <row r="540">
          <cell r="D540"/>
          <cell r="E540"/>
          <cell r="I540"/>
          <cell r="J540"/>
          <cell r="K540"/>
          <cell r="L540"/>
          <cell r="N540"/>
          <cell r="R540"/>
          <cell r="S540"/>
          <cell r="T540"/>
          <cell r="U540"/>
          <cell r="V540"/>
          <cell r="X540"/>
          <cell r="Y540"/>
          <cell r="Z540"/>
          <cell r="AG540"/>
        </row>
        <row r="541">
          <cell r="D541"/>
          <cell r="E541"/>
          <cell r="I541"/>
          <cell r="J541"/>
          <cell r="K541"/>
          <cell r="L541"/>
          <cell r="N541"/>
          <cell r="R541"/>
          <cell r="S541"/>
          <cell r="T541"/>
          <cell r="U541"/>
          <cell r="V541"/>
          <cell r="X541"/>
          <cell r="Y541"/>
          <cell r="Z541"/>
          <cell r="AG541"/>
        </row>
        <row r="542">
          <cell r="D542"/>
          <cell r="E542"/>
          <cell r="I542"/>
          <cell r="J542"/>
          <cell r="K542"/>
          <cell r="L542"/>
          <cell r="N542"/>
          <cell r="R542"/>
          <cell r="S542"/>
          <cell r="T542"/>
          <cell r="U542"/>
          <cell r="V542"/>
          <cell r="X542"/>
          <cell r="Y542"/>
          <cell r="Z542"/>
          <cell r="AG542"/>
        </row>
        <row r="543">
          <cell r="D543"/>
          <cell r="E543"/>
          <cell r="I543"/>
          <cell r="J543"/>
          <cell r="K543"/>
          <cell r="L543"/>
          <cell r="N543"/>
          <cell r="R543"/>
          <cell r="S543"/>
          <cell r="T543"/>
          <cell r="U543"/>
          <cell r="V543"/>
          <cell r="X543"/>
          <cell r="Y543"/>
          <cell r="Z543"/>
          <cell r="AG543"/>
        </row>
        <row r="544">
          <cell r="D544"/>
          <cell r="E544"/>
          <cell r="I544"/>
          <cell r="J544"/>
          <cell r="K544"/>
          <cell r="L544"/>
          <cell r="N544"/>
          <cell r="R544"/>
          <cell r="S544"/>
          <cell r="T544"/>
          <cell r="U544"/>
          <cell r="V544"/>
          <cell r="X544"/>
          <cell r="Y544"/>
          <cell r="Z544"/>
          <cell r="AG544"/>
        </row>
        <row r="545">
          <cell r="D545"/>
          <cell r="E545"/>
          <cell r="I545"/>
          <cell r="J545"/>
          <cell r="K545"/>
          <cell r="L545"/>
          <cell r="N545"/>
          <cell r="R545"/>
          <cell r="S545"/>
          <cell r="T545"/>
          <cell r="U545"/>
          <cell r="V545"/>
          <cell r="X545"/>
          <cell r="Y545"/>
          <cell r="Z545"/>
          <cell r="AG545"/>
        </row>
        <row r="546">
          <cell r="D546"/>
          <cell r="E546"/>
          <cell r="I546"/>
          <cell r="J546"/>
          <cell r="K546"/>
          <cell r="L546"/>
          <cell r="N546"/>
          <cell r="R546"/>
          <cell r="S546"/>
          <cell r="T546"/>
          <cell r="U546"/>
          <cell r="V546"/>
          <cell r="X546"/>
          <cell r="Y546"/>
          <cell r="Z546"/>
          <cell r="AG546"/>
        </row>
        <row r="547">
          <cell r="D547"/>
          <cell r="E547"/>
          <cell r="I547"/>
          <cell r="J547"/>
          <cell r="K547"/>
          <cell r="L547"/>
          <cell r="N547"/>
          <cell r="R547"/>
          <cell r="S547"/>
          <cell r="T547"/>
          <cell r="U547"/>
          <cell r="V547"/>
          <cell r="X547"/>
          <cell r="Y547"/>
          <cell r="Z547"/>
          <cell r="AG547"/>
        </row>
        <row r="548">
          <cell r="D548"/>
          <cell r="E548"/>
          <cell r="I548"/>
          <cell r="J548"/>
          <cell r="K548"/>
          <cell r="L548"/>
          <cell r="N548"/>
          <cell r="R548"/>
          <cell r="S548"/>
          <cell r="T548"/>
          <cell r="U548"/>
          <cell r="V548"/>
          <cell r="X548"/>
          <cell r="Y548"/>
          <cell r="Z548"/>
          <cell r="AG548"/>
        </row>
        <row r="549">
          <cell r="D549"/>
          <cell r="E549"/>
          <cell r="I549"/>
          <cell r="J549"/>
          <cell r="K549"/>
          <cell r="L549"/>
          <cell r="N549"/>
          <cell r="R549"/>
          <cell r="S549"/>
          <cell r="T549"/>
          <cell r="U549"/>
          <cell r="V549"/>
          <cell r="X549"/>
          <cell r="Y549"/>
          <cell r="Z549"/>
          <cell r="AG549"/>
        </row>
        <row r="550">
          <cell r="D550"/>
          <cell r="E550"/>
          <cell r="I550"/>
          <cell r="J550"/>
          <cell r="K550"/>
          <cell r="L550"/>
          <cell r="N550"/>
          <cell r="R550"/>
          <cell r="S550"/>
          <cell r="T550"/>
          <cell r="U550"/>
          <cell r="V550"/>
          <cell r="X550"/>
          <cell r="Y550"/>
          <cell r="Z550"/>
          <cell r="AG550"/>
        </row>
        <row r="551">
          <cell r="D551"/>
          <cell r="E551"/>
          <cell r="I551"/>
          <cell r="J551"/>
          <cell r="K551"/>
          <cell r="L551"/>
          <cell r="N551"/>
          <cell r="R551"/>
          <cell r="S551"/>
          <cell r="T551"/>
          <cell r="U551"/>
          <cell r="V551"/>
          <cell r="X551"/>
          <cell r="Y551"/>
          <cell r="Z551"/>
          <cell r="AG551"/>
        </row>
        <row r="552">
          <cell r="D552"/>
          <cell r="E552"/>
          <cell r="I552"/>
          <cell r="J552"/>
          <cell r="K552"/>
          <cell r="L552"/>
          <cell r="N552"/>
          <cell r="R552"/>
          <cell r="S552"/>
          <cell r="T552"/>
          <cell r="U552"/>
          <cell r="V552"/>
          <cell r="X552"/>
          <cell r="Y552"/>
          <cell r="Z552"/>
          <cell r="AG552"/>
        </row>
        <row r="553">
          <cell r="D553"/>
          <cell r="E553"/>
          <cell r="I553"/>
          <cell r="J553"/>
          <cell r="K553"/>
          <cell r="L553"/>
          <cell r="N553"/>
          <cell r="R553"/>
          <cell r="S553"/>
          <cell r="T553"/>
          <cell r="U553"/>
          <cell r="V553"/>
          <cell r="X553"/>
          <cell r="Y553"/>
          <cell r="Z553"/>
          <cell r="AG553"/>
        </row>
        <row r="554">
          <cell r="D554"/>
          <cell r="E554"/>
          <cell r="I554"/>
          <cell r="J554"/>
          <cell r="K554"/>
          <cell r="L554"/>
          <cell r="N554"/>
          <cell r="R554"/>
          <cell r="S554"/>
          <cell r="T554"/>
          <cell r="U554"/>
          <cell r="V554"/>
          <cell r="X554"/>
          <cell r="Y554"/>
          <cell r="Z554"/>
          <cell r="AG554"/>
        </row>
        <row r="555">
          <cell r="D555"/>
          <cell r="E555"/>
          <cell r="I555"/>
          <cell r="J555"/>
          <cell r="K555"/>
          <cell r="L555"/>
          <cell r="N555"/>
          <cell r="R555"/>
          <cell r="S555"/>
          <cell r="T555"/>
          <cell r="U555"/>
          <cell r="V555"/>
          <cell r="X555"/>
          <cell r="Y555"/>
          <cell r="Z555"/>
          <cell r="AG555"/>
        </row>
        <row r="556">
          <cell r="D556"/>
          <cell r="E556"/>
          <cell r="I556"/>
          <cell r="J556"/>
          <cell r="K556"/>
          <cell r="L556"/>
          <cell r="N556"/>
          <cell r="R556"/>
          <cell r="S556"/>
          <cell r="T556"/>
          <cell r="U556"/>
          <cell r="V556"/>
          <cell r="X556"/>
          <cell r="Y556"/>
          <cell r="Z556"/>
          <cell r="AG556"/>
        </row>
        <row r="557">
          <cell r="D557"/>
          <cell r="E557"/>
          <cell r="I557"/>
          <cell r="J557"/>
          <cell r="K557"/>
          <cell r="L557"/>
          <cell r="N557"/>
          <cell r="R557"/>
          <cell r="S557"/>
          <cell r="T557"/>
          <cell r="U557"/>
          <cell r="V557"/>
          <cell r="X557"/>
          <cell r="Y557"/>
          <cell r="Z557"/>
          <cell r="AG557"/>
        </row>
        <row r="558">
          <cell r="D558"/>
          <cell r="E558"/>
          <cell r="I558"/>
          <cell r="J558"/>
          <cell r="K558"/>
          <cell r="L558"/>
          <cell r="N558"/>
          <cell r="R558"/>
          <cell r="S558"/>
          <cell r="T558"/>
          <cell r="U558"/>
          <cell r="V558"/>
          <cell r="X558"/>
          <cell r="Y558"/>
          <cell r="Z558"/>
          <cell r="AG558"/>
        </row>
        <row r="559">
          <cell r="D559"/>
          <cell r="E559"/>
          <cell r="I559"/>
          <cell r="J559"/>
          <cell r="K559"/>
          <cell r="L559"/>
          <cell r="N559"/>
          <cell r="R559"/>
          <cell r="S559"/>
          <cell r="T559"/>
          <cell r="U559"/>
          <cell r="V559"/>
          <cell r="X559"/>
          <cell r="Y559"/>
          <cell r="Z559"/>
          <cell r="AG559"/>
        </row>
        <row r="560">
          <cell r="D560"/>
          <cell r="E560"/>
          <cell r="I560"/>
          <cell r="J560"/>
          <cell r="K560"/>
          <cell r="L560"/>
          <cell r="N560"/>
          <cell r="R560"/>
          <cell r="S560"/>
          <cell r="T560"/>
          <cell r="U560"/>
          <cell r="V560"/>
          <cell r="X560"/>
          <cell r="Y560"/>
          <cell r="Z560"/>
          <cell r="AG560"/>
        </row>
        <row r="561">
          <cell r="D561"/>
          <cell r="E561"/>
          <cell r="I561"/>
          <cell r="J561"/>
          <cell r="K561"/>
          <cell r="L561"/>
          <cell r="N561"/>
          <cell r="R561"/>
          <cell r="S561"/>
          <cell r="T561"/>
          <cell r="U561"/>
          <cell r="V561"/>
          <cell r="X561"/>
          <cell r="Y561"/>
          <cell r="Z561"/>
          <cell r="AG561"/>
        </row>
        <row r="562">
          <cell r="D562"/>
          <cell r="E562"/>
          <cell r="I562"/>
          <cell r="J562"/>
          <cell r="K562"/>
          <cell r="L562"/>
          <cell r="N562"/>
          <cell r="R562"/>
          <cell r="S562"/>
          <cell r="T562"/>
          <cell r="U562"/>
          <cell r="V562"/>
          <cell r="X562"/>
          <cell r="Y562"/>
          <cell r="Z562"/>
          <cell r="AG562"/>
        </row>
        <row r="563">
          <cell r="D563"/>
          <cell r="E563"/>
          <cell r="I563"/>
          <cell r="J563"/>
          <cell r="K563"/>
          <cell r="L563"/>
          <cell r="N563"/>
          <cell r="R563"/>
          <cell r="S563"/>
          <cell r="T563"/>
          <cell r="U563"/>
          <cell r="V563"/>
          <cell r="X563"/>
          <cell r="Y563"/>
          <cell r="Z563"/>
          <cell r="AG563"/>
        </row>
        <row r="564">
          <cell r="D564"/>
          <cell r="E564"/>
          <cell r="I564"/>
          <cell r="J564"/>
          <cell r="K564"/>
          <cell r="L564"/>
          <cell r="N564"/>
          <cell r="R564"/>
          <cell r="S564"/>
          <cell r="T564"/>
          <cell r="U564"/>
          <cell r="V564"/>
          <cell r="X564"/>
          <cell r="Y564"/>
          <cell r="Z564"/>
          <cell r="AG564"/>
        </row>
        <row r="565">
          <cell r="D565"/>
          <cell r="E565"/>
          <cell r="I565"/>
          <cell r="J565"/>
          <cell r="K565"/>
          <cell r="L565"/>
          <cell r="N565"/>
          <cell r="R565"/>
          <cell r="S565"/>
          <cell r="T565"/>
          <cell r="U565"/>
          <cell r="V565"/>
          <cell r="X565"/>
          <cell r="Y565"/>
          <cell r="Z565"/>
          <cell r="AG565"/>
        </row>
        <row r="566">
          <cell r="D566"/>
          <cell r="E566"/>
          <cell r="I566"/>
          <cell r="J566"/>
          <cell r="K566"/>
          <cell r="L566"/>
          <cell r="N566"/>
          <cell r="R566"/>
          <cell r="S566"/>
          <cell r="T566"/>
          <cell r="U566"/>
          <cell r="V566"/>
          <cell r="X566"/>
          <cell r="Y566"/>
          <cell r="Z566"/>
          <cell r="AG566"/>
        </row>
        <row r="567">
          <cell r="D567"/>
          <cell r="E567"/>
          <cell r="I567"/>
          <cell r="J567"/>
          <cell r="K567"/>
          <cell r="L567"/>
          <cell r="N567"/>
          <cell r="R567"/>
          <cell r="S567"/>
          <cell r="T567"/>
          <cell r="U567"/>
          <cell r="V567"/>
          <cell r="X567"/>
          <cell r="Y567"/>
          <cell r="Z567"/>
          <cell r="AG567"/>
        </row>
        <row r="568">
          <cell r="D568"/>
          <cell r="E568"/>
          <cell r="I568"/>
          <cell r="J568"/>
          <cell r="K568"/>
          <cell r="L568"/>
          <cell r="N568"/>
          <cell r="R568"/>
          <cell r="S568"/>
          <cell r="T568"/>
          <cell r="U568"/>
          <cell r="V568"/>
          <cell r="X568"/>
          <cell r="Y568"/>
          <cell r="Z568"/>
          <cell r="AG568"/>
        </row>
        <row r="569">
          <cell r="D569"/>
          <cell r="E569"/>
          <cell r="I569"/>
          <cell r="J569"/>
          <cell r="K569"/>
          <cell r="L569"/>
          <cell r="N569"/>
          <cell r="R569"/>
          <cell r="S569"/>
          <cell r="T569"/>
          <cell r="U569"/>
          <cell r="V569"/>
          <cell r="X569"/>
          <cell r="Y569"/>
          <cell r="Z569"/>
          <cell r="AG569"/>
        </row>
        <row r="570">
          <cell r="D570"/>
          <cell r="E570"/>
          <cell r="I570"/>
          <cell r="J570"/>
          <cell r="K570"/>
          <cell r="L570"/>
          <cell r="N570"/>
          <cell r="R570"/>
          <cell r="S570"/>
          <cell r="T570"/>
          <cell r="U570"/>
          <cell r="V570"/>
          <cell r="X570"/>
          <cell r="Y570"/>
          <cell r="Z570"/>
          <cell r="AG570"/>
        </row>
        <row r="571">
          <cell r="D571"/>
          <cell r="E571"/>
          <cell r="I571"/>
          <cell r="J571"/>
          <cell r="K571"/>
          <cell r="L571"/>
          <cell r="N571"/>
          <cell r="R571"/>
          <cell r="S571"/>
          <cell r="T571"/>
          <cell r="U571"/>
          <cell r="V571"/>
          <cell r="X571"/>
          <cell r="Y571"/>
          <cell r="Z571"/>
          <cell r="AG571"/>
        </row>
        <row r="572">
          <cell r="D572"/>
          <cell r="E572"/>
          <cell r="I572"/>
          <cell r="J572"/>
          <cell r="K572"/>
          <cell r="L572"/>
          <cell r="N572"/>
          <cell r="R572"/>
          <cell r="S572"/>
          <cell r="T572"/>
          <cell r="U572"/>
          <cell r="V572"/>
          <cell r="X572"/>
          <cell r="Y572"/>
          <cell r="Z572"/>
          <cell r="AG572"/>
        </row>
        <row r="573">
          <cell r="D573"/>
          <cell r="E573"/>
          <cell r="I573"/>
          <cell r="J573"/>
          <cell r="K573"/>
          <cell r="L573"/>
          <cell r="N573"/>
          <cell r="R573"/>
          <cell r="S573"/>
          <cell r="T573"/>
          <cell r="U573"/>
          <cell r="V573"/>
          <cell r="X573"/>
          <cell r="Y573"/>
          <cell r="Z573"/>
          <cell r="AG573"/>
        </row>
        <row r="574">
          <cell r="D574"/>
          <cell r="E574"/>
          <cell r="I574"/>
          <cell r="J574"/>
          <cell r="K574"/>
          <cell r="L574"/>
          <cell r="N574"/>
          <cell r="R574"/>
          <cell r="S574"/>
          <cell r="T574"/>
          <cell r="U574"/>
          <cell r="V574"/>
          <cell r="X574"/>
          <cell r="Y574"/>
          <cell r="Z574"/>
          <cell r="AG574"/>
        </row>
        <row r="575">
          <cell r="D575"/>
          <cell r="E575"/>
          <cell r="I575"/>
          <cell r="J575"/>
          <cell r="K575"/>
          <cell r="L575"/>
          <cell r="N575"/>
          <cell r="R575"/>
          <cell r="S575"/>
          <cell r="T575"/>
          <cell r="U575"/>
          <cell r="V575"/>
          <cell r="X575"/>
          <cell r="Y575"/>
          <cell r="Z575"/>
          <cell r="AG575"/>
        </row>
        <row r="576">
          <cell r="D576"/>
          <cell r="E576"/>
          <cell r="I576"/>
          <cell r="J576"/>
          <cell r="K576"/>
          <cell r="L576"/>
          <cell r="N576"/>
          <cell r="R576"/>
          <cell r="S576"/>
          <cell r="T576"/>
          <cell r="U576"/>
          <cell r="V576"/>
          <cell r="X576"/>
          <cell r="Y576"/>
          <cell r="Z576"/>
          <cell r="AG576"/>
        </row>
        <row r="577">
          <cell r="D577"/>
          <cell r="E577"/>
          <cell r="I577"/>
          <cell r="J577"/>
          <cell r="K577"/>
          <cell r="L577"/>
          <cell r="N577"/>
          <cell r="R577"/>
          <cell r="S577"/>
          <cell r="T577"/>
          <cell r="U577"/>
          <cell r="V577"/>
          <cell r="X577"/>
          <cell r="Y577"/>
          <cell r="Z577"/>
          <cell r="AG577"/>
        </row>
        <row r="578">
          <cell r="D578"/>
          <cell r="E578"/>
          <cell r="I578"/>
          <cell r="J578"/>
          <cell r="K578"/>
          <cell r="L578"/>
          <cell r="N578"/>
          <cell r="R578"/>
          <cell r="S578"/>
          <cell r="T578"/>
          <cell r="U578"/>
          <cell r="V578"/>
          <cell r="X578"/>
          <cell r="Y578"/>
          <cell r="Z578"/>
          <cell r="AG578"/>
        </row>
        <row r="579">
          <cell r="D579"/>
          <cell r="E579"/>
          <cell r="I579"/>
          <cell r="J579"/>
          <cell r="K579"/>
          <cell r="L579"/>
          <cell r="N579"/>
          <cell r="R579"/>
          <cell r="S579"/>
          <cell r="T579"/>
          <cell r="U579"/>
          <cell r="V579"/>
          <cell r="X579"/>
          <cell r="Y579"/>
          <cell r="Z579"/>
          <cell r="AG579"/>
        </row>
        <row r="580">
          <cell r="D580"/>
          <cell r="E580"/>
          <cell r="I580"/>
          <cell r="J580"/>
          <cell r="K580"/>
          <cell r="L580"/>
          <cell r="N580"/>
          <cell r="R580"/>
          <cell r="S580"/>
          <cell r="T580"/>
          <cell r="U580"/>
          <cell r="V580"/>
          <cell r="X580"/>
          <cell r="Y580"/>
          <cell r="Z580"/>
          <cell r="AG580"/>
        </row>
        <row r="581">
          <cell r="D581"/>
          <cell r="E581"/>
          <cell r="I581"/>
          <cell r="J581"/>
          <cell r="K581"/>
          <cell r="L581"/>
          <cell r="N581"/>
          <cell r="R581"/>
          <cell r="S581"/>
          <cell r="T581"/>
          <cell r="U581"/>
          <cell r="V581"/>
          <cell r="X581"/>
          <cell r="Y581"/>
          <cell r="Z581"/>
          <cell r="AG581"/>
        </row>
        <row r="582">
          <cell r="D582"/>
          <cell r="E582"/>
          <cell r="I582"/>
          <cell r="J582"/>
          <cell r="K582"/>
          <cell r="L582"/>
          <cell r="N582"/>
          <cell r="R582"/>
          <cell r="S582"/>
          <cell r="T582"/>
          <cell r="U582"/>
          <cell r="V582"/>
          <cell r="X582"/>
          <cell r="Y582"/>
          <cell r="Z582"/>
          <cell r="AG582"/>
        </row>
        <row r="583">
          <cell r="D583"/>
          <cell r="E583"/>
          <cell r="I583"/>
          <cell r="J583"/>
          <cell r="K583"/>
          <cell r="L583"/>
          <cell r="N583"/>
          <cell r="R583"/>
          <cell r="S583"/>
          <cell r="T583"/>
          <cell r="U583"/>
          <cell r="V583"/>
          <cell r="X583"/>
          <cell r="Y583"/>
          <cell r="Z583"/>
          <cell r="AG583"/>
        </row>
        <row r="584">
          <cell r="D584"/>
          <cell r="E584"/>
          <cell r="I584"/>
          <cell r="J584"/>
          <cell r="K584"/>
          <cell r="L584"/>
          <cell r="N584"/>
          <cell r="R584"/>
          <cell r="S584"/>
          <cell r="T584"/>
          <cell r="U584"/>
          <cell r="V584"/>
          <cell r="X584"/>
          <cell r="Y584"/>
          <cell r="Z584"/>
          <cell r="AG584"/>
        </row>
        <row r="585">
          <cell r="D585"/>
          <cell r="E585"/>
          <cell r="I585"/>
          <cell r="J585"/>
          <cell r="K585"/>
          <cell r="L585"/>
          <cell r="N585"/>
          <cell r="R585"/>
          <cell r="S585"/>
          <cell r="T585"/>
          <cell r="U585"/>
          <cell r="V585"/>
          <cell r="X585"/>
          <cell r="Y585"/>
          <cell r="Z585"/>
          <cell r="AG585"/>
        </row>
        <row r="586">
          <cell r="D586"/>
          <cell r="E586"/>
          <cell r="I586"/>
          <cell r="J586"/>
          <cell r="K586"/>
          <cell r="L586"/>
          <cell r="N586"/>
          <cell r="R586"/>
          <cell r="S586"/>
          <cell r="T586"/>
          <cell r="U586"/>
          <cell r="V586"/>
          <cell r="X586"/>
          <cell r="Y586"/>
          <cell r="Z586"/>
          <cell r="AG586"/>
        </row>
        <row r="587">
          <cell r="D587"/>
          <cell r="E587"/>
          <cell r="I587"/>
          <cell r="J587"/>
          <cell r="K587"/>
          <cell r="L587"/>
          <cell r="N587"/>
          <cell r="R587"/>
          <cell r="S587"/>
          <cell r="T587"/>
          <cell r="U587"/>
          <cell r="V587"/>
          <cell r="X587"/>
          <cell r="Y587"/>
          <cell r="Z587"/>
          <cell r="AG587"/>
        </row>
        <row r="588">
          <cell r="D588"/>
          <cell r="E588"/>
          <cell r="I588"/>
          <cell r="J588"/>
          <cell r="K588"/>
          <cell r="L588"/>
          <cell r="N588"/>
          <cell r="R588"/>
          <cell r="S588"/>
          <cell r="T588"/>
          <cell r="U588"/>
          <cell r="V588"/>
          <cell r="X588"/>
          <cell r="Y588"/>
          <cell r="Z588"/>
          <cell r="AG588"/>
        </row>
        <row r="589">
          <cell r="D589"/>
          <cell r="E589"/>
          <cell r="I589"/>
          <cell r="J589"/>
          <cell r="K589"/>
          <cell r="L589"/>
          <cell r="N589"/>
          <cell r="R589"/>
          <cell r="S589"/>
          <cell r="T589"/>
          <cell r="U589"/>
          <cell r="V589"/>
          <cell r="X589"/>
          <cell r="Y589"/>
          <cell r="Z589"/>
          <cell r="AG589"/>
        </row>
        <row r="590">
          <cell r="D590"/>
          <cell r="E590"/>
          <cell r="I590"/>
          <cell r="J590"/>
          <cell r="K590"/>
          <cell r="L590"/>
          <cell r="N590"/>
          <cell r="R590"/>
          <cell r="S590"/>
          <cell r="T590"/>
          <cell r="U590"/>
          <cell r="V590"/>
          <cell r="X590"/>
          <cell r="Y590"/>
          <cell r="Z590"/>
          <cell r="AG590"/>
        </row>
        <row r="591">
          <cell r="D591"/>
          <cell r="E591"/>
          <cell r="I591"/>
          <cell r="J591"/>
          <cell r="K591"/>
          <cell r="L591"/>
          <cell r="N591"/>
          <cell r="R591"/>
          <cell r="S591"/>
          <cell r="T591"/>
          <cell r="U591"/>
          <cell r="V591"/>
          <cell r="X591"/>
          <cell r="Y591"/>
          <cell r="Z591"/>
          <cell r="AG591"/>
        </row>
        <row r="592">
          <cell r="D592"/>
          <cell r="E592"/>
          <cell r="I592"/>
          <cell r="J592"/>
          <cell r="K592"/>
          <cell r="L592"/>
          <cell r="N592"/>
          <cell r="R592"/>
          <cell r="S592"/>
          <cell r="T592"/>
          <cell r="U592"/>
          <cell r="V592"/>
          <cell r="X592"/>
          <cell r="Y592"/>
          <cell r="Z592"/>
          <cell r="AG592"/>
        </row>
        <row r="593">
          <cell r="D593"/>
          <cell r="E593"/>
          <cell r="I593"/>
          <cell r="J593"/>
          <cell r="K593"/>
          <cell r="L593"/>
          <cell r="N593"/>
          <cell r="R593"/>
          <cell r="S593"/>
          <cell r="T593"/>
          <cell r="U593"/>
          <cell r="V593"/>
          <cell r="X593"/>
          <cell r="Y593"/>
          <cell r="Z593"/>
          <cell r="AG593"/>
        </row>
        <row r="594">
          <cell r="D594"/>
          <cell r="E594"/>
          <cell r="I594"/>
          <cell r="J594"/>
          <cell r="K594"/>
          <cell r="L594"/>
          <cell r="N594"/>
          <cell r="R594"/>
          <cell r="S594"/>
          <cell r="T594"/>
          <cell r="U594"/>
          <cell r="V594"/>
          <cell r="X594"/>
          <cell r="Y594"/>
          <cell r="Z594"/>
          <cell r="AG594"/>
        </row>
        <row r="595">
          <cell r="D595"/>
          <cell r="E595"/>
          <cell r="I595"/>
          <cell r="J595"/>
          <cell r="K595"/>
          <cell r="L595"/>
          <cell r="N595"/>
          <cell r="R595"/>
          <cell r="S595"/>
          <cell r="T595"/>
          <cell r="U595"/>
          <cell r="V595"/>
          <cell r="X595"/>
          <cell r="Y595"/>
          <cell r="Z595"/>
          <cell r="AG595"/>
        </row>
        <row r="596">
          <cell r="D596"/>
          <cell r="E596"/>
          <cell r="I596"/>
          <cell r="J596"/>
          <cell r="K596"/>
          <cell r="L596"/>
          <cell r="N596"/>
          <cell r="R596"/>
          <cell r="S596"/>
          <cell r="T596"/>
          <cell r="U596"/>
          <cell r="V596"/>
          <cell r="X596"/>
          <cell r="Y596"/>
          <cell r="Z596"/>
          <cell r="AG596"/>
        </row>
        <row r="597">
          <cell r="D597"/>
          <cell r="E597"/>
          <cell r="I597"/>
          <cell r="J597"/>
          <cell r="K597"/>
          <cell r="L597"/>
          <cell r="N597"/>
          <cell r="R597"/>
          <cell r="S597"/>
          <cell r="T597"/>
          <cell r="U597"/>
          <cell r="V597"/>
          <cell r="X597"/>
          <cell r="Y597"/>
          <cell r="Z597"/>
          <cell r="AG597"/>
        </row>
        <row r="598">
          <cell r="D598"/>
          <cell r="E598"/>
          <cell r="I598"/>
          <cell r="J598"/>
          <cell r="K598"/>
          <cell r="L598"/>
          <cell r="N598"/>
          <cell r="R598"/>
          <cell r="S598"/>
          <cell r="T598"/>
          <cell r="U598"/>
          <cell r="V598"/>
          <cell r="X598"/>
          <cell r="Y598"/>
          <cell r="Z598"/>
          <cell r="AG598"/>
        </row>
        <row r="599">
          <cell r="D599"/>
          <cell r="E599"/>
          <cell r="I599"/>
          <cell r="J599"/>
          <cell r="K599"/>
          <cell r="L599"/>
          <cell r="N599"/>
          <cell r="R599"/>
          <cell r="S599"/>
          <cell r="T599"/>
          <cell r="U599"/>
          <cell r="V599"/>
          <cell r="X599"/>
          <cell r="Y599"/>
          <cell r="Z599"/>
          <cell r="AG599"/>
        </row>
        <row r="600">
          <cell r="D600"/>
          <cell r="E600"/>
          <cell r="I600"/>
          <cell r="J600"/>
          <cell r="K600"/>
          <cell r="L600"/>
          <cell r="N600"/>
          <cell r="R600"/>
          <cell r="S600"/>
          <cell r="T600"/>
          <cell r="U600"/>
          <cell r="V600"/>
          <cell r="X600"/>
          <cell r="Y600"/>
          <cell r="Z600"/>
          <cell r="AG600"/>
        </row>
        <row r="601">
          <cell r="D601"/>
          <cell r="E601"/>
          <cell r="I601"/>
          <cell r="J601"/>
          <cell r="K601"/>
          <cell r="L601"/>
          <cell r="N601"/>
          <cell r="R601"/>
          <cell r="S601"/>
          <cell r="T601"/>
          <cell r="U601"/>
          <cell r="V601"/>
          <cell r="X601"/>
          <cell r="Y601"/>
          <cell r="Z601"/>
          <cell r="AG601"/>
        </row>
        <row r="602">
          <cell r="D602"/>
          <cell r="E602"/>
          <cell r="I602"/>
          <cell r="J602"/>
          <cell r="K602"/>
          <cell r="L602"/>
          <cell r="N602"/>
          <cell r="R602"/>
          <cell r="S602"/>
          <cell r="T602"/>
          <cell r="U602"/>
          <cell r="V602"/>
          <cell r="X602"/>
          <cell r="Y602"/>
          <cell r="Z602"/>
          <cell r="AG602"/>
        </row>
        <row r="603">
          <cell r="D603"/>
          <cell r="E603"/>
          <cell r="I603"/>
          <cell r="J603"/>
          <cell r="K603"/>
          <cell r="L603"/>
          <cell r="N603"/>
          <cell r="R603"/>
          <cell r="S603"/>
          <cell r="T603"/>
          <cell r="U603"/>
          <cell r="V603"/>
          <cell r="X603"/>
          <cell r="Y603"/>
          <cell r="Z603"/>
          <cell r="AG603"/>
        </row>
        <row r="604">
          <cell r="D604"/>
          <cell r="E604"/>
          <cell r="I604"/>
          <cell r="J604"/>
          <cell r="K604"/>
          <cell r="L604"/>
          <cell r="N604"/>
          <cell r="R604"/>
          <cell r="S604"/>
          <cell r="T604"/>
          <cell r="U604"/>
          <cell r="V604"/>
          <cell r="X604"/>
          <cell r="Y604"/>
          <cell r="Z604"/>
          <cell r="AG604"/>
        </row>
        <row r="605">
          <cell r="D605"/>
          <cell r="E605"/>
          <cell r="I605"/>
          <cell r="J605"/>
          <cell r="K605"/>
          <cell r="L605"/>
          <cell r="N605"/>
          <cell r="R605"/>
          <cell r="S605"/>
          <cell r="T605"/>
          <cell r="U605"/>
          <cell r="V605"/>
          <cell r="X605"/>
          <cell r="Y605"/>
          <cell r="Z605"/>
          <cell r="AG605"/>
        </row>
        <row r="606">
          <cell r="D606"/>
          <cell r="E606"/>
          <cell r="I606"/>
          <cell r="J606"/>
          <cell r="K606"/>
          <cell r="L606"/>
          <cell r="N606"/>
          <cell r="R606"/>
          <cell r="S606"/>
          <cell r="T606"/>
          <cell r="U606"/>
          <cell r="V606"/>
          <cell r="X606"/>
          <cell r="Y606"/>
          <cell r="Z606"/>
          <cell r="AG606"/>
        </row>
        <row r="607">
          <cell r="D607"/>
          <cell r="E607"/>
          <cell r="I607"/>
          <cell r="J607"/>
          <cell r="K607"/>
          <cell r="L607"/>
          <cell r="N607"/>
          <cell r="R607"/>
          <cell r="S607"/>
          <cell r="T607"/>
          <cell r="U607"/>
          <cell r="V607"/>
          <cell r="X607"/>
          <cell r="Y607"/>
          <cell r="Z607"/>
          <cell r="AG607"/>
        </row>
        <row r="608">
          <cell r="D608"/>
          <cell r="E608"/>
          <cell r="I608"/>
          <cell r="J608"/>
          <cell r="K608"/>
          <cell r="L608"/>
          <cell r="N608"/>
          <cell r="R608"/>
          <cell r="S608"/>
          <cell r="T608"/>
          <cell r="U608"/>
          <cell r="V608"/>
          <cell r="X608"/>
          <cell r="Y608"/>
          <cell r="Z608"/>
          <cell r="AG608"/>
        </row>
        <row r="609">
          <cell r="D609"/>
          <cell r="E609"/>
          <cell r="I609"/>
          <cell r="J609"/>
          <cell r="K609"/>
          <cell r="L609"/>
          <cell r="N609"/>
          <cell r="R609"/>
          <cell r="S609"/>
          <cell r="T609"/>
          <cell r="U609"/>
          <cell r="V609"/>
          <cell r="X609"/>
          <cell r="Y609"/>
          <cell r="Z609"/>
          <cell r="AG609"/>
        </row>
        <row r="610">
          <cell r="D610"/>
          <cell r="E610"/>
          <cell r="I610"/>
          <cell r="J610"/>
          <cell r="K610"/>
          <cell r="L610"/>
          <cell r="N610"/>
          <cell r="R610"/>
          <cell r="S610"/>
          <cell r="T610"/>
          <cell r="U610"/>
          <cell r="V610"/>
          <cell r="X610"/>
          <cell r="Y610"/>
          <cell r="Z610"/>
          <cell r="AG610"/>
        </row>
        <row r="611">
          <cell r="D611"/>
          <cell r="E611"/>
          <cell r="I611"/>
          <cell r="J611"/>
          <cell r="K611"/>
          <cell r="L611"/>
          <cell r="N611"/>
          <cell r="R611"/>
          <cell r="S611"/>
          <cell r="T611"/>
          <cell r="U611"/>
          <cell r="V611"/>
          <cell r="X611"/>
          <cell r="Y611"/>
          <cell r="Z611"/>
          <cell r="AG611"/>
        </row>
        <row r="612">
          <cell r="D612"/>
          <cell r="E612"/>
          <cell r="I612"/>
          <cell r="J612"/>
          <cell r="K612"/>
          <cell r="L612"/>
          <cell r="N612"/>
          <cell r="R612"/>
          <cell r="S612"/>
          <cell r="T612"/>
          <cell r="U612"/>
          <cell r="V612"/>
          <cell r="X612"/>
          <cell r="Y612"/>
          <cell r="Z612"/>
          <cell r="AG612"/>
        </row>
        <row r="613">
          <cell r="D613"/>
          <cell r="E613"/>
          <cell r="I613"/>
          <cell r="J613"/>
          <cell r="K613"/>
          <cell r="L613"/>
          <cell r="N613"/>
          <cell r="R613"/>
          <cell r="S613"/>
          <cell r="T613"/>
          <cell r="U613"/>
          <cell r="V613"/>
          <cell r="X613"/>
          <cell r="Y613"/>
          <cell r="Z613"/>
          <cell r="AG613"/>
        </row>
        <row r="614">
          <cell r="D614"/>
          <cell r="E614"/>
          <cell r="I614"/>
          <cell r="J614"/>
          <cell r="K614"/>
          <cell r="L614"/>
          <cell r="N614"/>
          <cell r="R614"/>
          <cell r="S614"/>
          <cell r="T614"/>
          <cell r="U614"/>
          <cell r="V614"/>
          <cell r="X614"/>
          <cell r="Y614"/>
          <cell r="Z614"/>
          <cell r="AG614"/>
        </row>
        <row r="615">
          <cell r="D615"/>
          <cell r="E615"/>
          <cell r="I615"/>
          <cell r="J615"/>
          <cell r="K615"/>
          <cell r="L615"/>
          <cell r="N615"/>
          <cell r="R615"/>
          <cell r="S615"/>
          <cell r="T615"/>
          <cell r="U615"/>
          <cell r="V615"/>
          <cell r="X615"/>
          <cell r="Y615"/>
          <cell r="Z615"/>
          <cell r="AG615"/>
        </row>
        <row r="616">
          <cell r="D616"/>
          <cell r="E616"/>
          <cell r="I616"/>
          <cell r="J616"/>
          <cell r="K616"/>
          <cell r="L616"/>
          <cell r="N616"/>
          <cell r="R616"/>
          <cell r="S616"/>
          <cell r="T616"/>
          <cell r="U616"/>
          <cell r="V616"/>
          <cell r="X616"/>
          <cell r="Y616"/>
          <cell r="Z616"/>
          <cell r="AG616"/>
        </row>
        <row r="617">
          <cell r="D617"/>
          <cell r="E617"/>
          <cell r="I617"/>
          <cell r="J617"/>
          <cell r="K617"/>
          <cell r="L617"/>
          <cell r="N617"/>
          <cell r="R617"/>
          <cell r="S617"/>
          <cell r="T617"/>
          <cell r="U617"/>
          <cell r="V617"/>
          <cell r="X617"/>
          <cell r="Y617"/>
          <cell r="Z617"/>
          <cell r="AG617"/>
        </row>
        <row r="618">
          <cell r="D618"/>
          <cell r="E618"/>
          <cell r="I618"/>
          <cell r="J618"/>
          <cell r="K618"/>
          <cell r="L618"/>
          <cell r="N618"/>
          <cell r="R618"/>
          <cell r="S618"/>
          <cell r="T618"/>
          <cell r="U618"/>
          <cell r="V618"/>
          <cell r="X618"/>
          <cell r="Y618"/>
          <cell r="Z618"/>
          <cell r="AG618"/>
        </row>
        <row r="619">
          <cell r="D619"/>
          <cell r="E619"/>
          <cell r="I619"/>
          <cell r="J619"/>
          <cell r="K619"/>
          <cell r="L619"/>
          <cell r="N619"/>
          <cell r="R619"/>
          <cell r="S619"/>
          <cell r="T619"/>
          <cell r="U619"/>
          <cell r="V619"/>
          <cell r="X619"/>
          <cell r="Y619"/>
          <cell r="Z619"/>
          <cell r="AG619"/>
        </row>
        <row r="620">
          <cell r="D620"/>
          <cell r="E620"/>
          <cell r="I620"/>
          <cell r="J620"/>
          <cell r="K620"/>
          <cell r="L620"/>
          <cell r="N620"/>
          <cell r="R620"/>
          <cell r="S620"/>
          <cell r="T620"/>
          <cell r="U620"/>
          <cell r="V620"/>
          <cell r="X620"/>
          <cell r="Y620"/>
          <cell r="Z620"/>
          <cell r="AG620"/>
        </row>
        <row r="621">
          <cell r="D621"/>
          <cell r="E621"/>
          <cell r="I621"/>
          <cell r="J621"/>
          <cell r="K621"/>
          <cell r="L621"/>
          <cell r="N621"/>
          <cell r="R621"/>
          <cell r="S621"/>
          <cell r="T621"/>
          <cell r="U621"/>
          <cell r="V621"/>
          <cell r="X621"/>
          <cell r="Y621"/>
          <cell r="Z621"/>
          <cell r="AG621"/>
        </row>
        <row r="622">
          <cell r="D622"/>
          <cell r="E622"/>
          <cell r="I622"/>
          <cell r="J622"/>
          <cell r="K622"/>
          <cell r="L622"/>
          <cell r="N622"/>
          <cell r="R622"/>
          <cell r="S622"/>
          <cell r="T622"/>
          <cell r="U622"/>
          <cell r="V622"/>
          <cell r="X622"/>
          <cell r="Y622"/>
          <cell r="Z622"/>
          <cell r="AG622"/>
        </row>
        <row r="623">
          <cell r="D623"/>
          <cell r="E623"/>
          <cell r="I623"/>
          <cell r="J623"/>
          <cell r="K623"/>
          <cell r="L623"/>
          <cell r="N623"/>
          <cell r="R623"/>
          <cell r="S623"/>
          <cell r="T623"/>
          <cell r="U623"/>
          <cell r="V623"/>
          <cell r="X623"/>
          <cell r="Y623"/>
          <cell r="Z623"/>
          <cell r="AG623"/>
        </row>
        <row r="624">
          <cell r="D624"/>
          <cell r="E624"/>
          <cell r="I624"/>
          <cell r="J624"/>
          <cell r="K624"/>
          <cell r="L624"/>
          <cell r="N624"/>
          <cell r="R624"/>
          <cell r="S624"/>
          <cell r="T624"/>
          <cell r="U624"/>
          <cell r="V624"/>
          <cell r="X624"/>
          <cell r="Y624"/>
          <cell r="Z624"/>
          <cell r="AG624"/>
        </row>
        <row r="625">
          <cell r="D625"/>
          <cell r="E625"/>
          <cell r="I625"/>
          <cell r="J625"/>
          <cell r="K625"/>
          <cell r="L625"/>
          <cell r="N625"/>
          <cell r="R625"/>
          <cell r="S625"/>
          <cell r="T625"/>
          <cell r="U625"/>
          <cell r="V625"/>
          <cell r="X625"/>
          <cell r="Y625"/>
          <cell r="Z625"/>
          <cell r="AG625"/>
        </row>
        <row r="626">
          <cell r="D626"/>
          <cell r="E626"/>
          <cell r="I626"/>
          <cell r="J626"/>
          <cell r="K626"/>
          <cell r="L626"/>
          <cell r="N626"/>
          <cell r="R626"/>
          <cell r="S626"/>
          <cell r="T626"/>
          <cell r="U626"/>
          <cell r="V626"/>
          <cell r="X626"/>
          <cell r="Y626"/>
          <cell r="Z626"/>
          <cell r="AG626"/>
        </row>
        <row r="627">
          <cell r="D627"/>
          <cell r="E627"/>
          <cell r="I627"/>
          <cell r="J627"/>
          <cell r="K627"/>
          <cell r="L627"/>
          <cell r="N627"/>
          <cell r="R627"/>
          <cell r="S627"/>
          <cell r="T627"/>
          <cell r="U627"/>
          <cell r="V627"/>
          <cell r="X627"/>
          <cell r="Y627"/>
          <cell r="Z627"/>
          <cell r="AG627"/>
        </row>
        <row r="628">
          <cell r="D628"/>
          <cell r="E628"/>
          <cell r="I628"/>
          <cell r="J628"/>
          <cell r="K628"/>
          <cell r="L628"/>
          <cell r="N628"/>
          <cell r="R628"/>
          <cell r="S628"/>
          <cell r="T628"/>
          <cell r="U628"/>
          <cell r="V628"/>
          <cell r="X628"/>
          <cell r="Y628"/>
          <cell r="Z628"/>
          <cell r="AG628"/>
        </row>
        <row r="629">
          <cell r="D629"/>
          <cell r="E629"/>
          <cell r="I629"/>
          <cell r="J629"/>
          <cell r="K629"/>
          <cell r="L629"/>
          <cell r="N629"/>
          <cell r="R629"/>
          <cell r="S629"/>
          <cell r="T629"/>
          <cell r="U629"/>
          <cell r="V629"/>
          <cell r="X629"/>
          <cell r="Y629"/>
          <cell r="Z629"/>
          <cell r="AG629"/>
        </row>
        <row r="630">
          <cell r="D630"/>
          <cell r="E630"/>
          <cell r="I630"/>
          <cell r="J630"/>
          <cell r="K630"/>
          <cell r="L630"/>
          <cell r="N630"/>
          <cell r="R630"/>
          <cell r="S630"/>
          <cell r="T630"/>
          <cell r="U630"/>
          <cell r="V630"/>
          <cell r="X630"/>
          <cell r="Y630"/>
          <cell r="Z630"/>
          <cell r="AG630"/>
        </row>
        <row r="631">
          <cell r="D631"/>
          <cell r="E631"/>
          <cell r="I631"/>
          <cell r="J631"/>
          <cell r="K631"/>
          <cell r="L631"/>
          <cell r="N631"/>
          <cell r="R631"/>
          <cell r="S631"/>
          <cell r="T631"/>
          <cell r="U631"/>
          <cell r="V631"/>
          <cell r="X631"/>
          <cell r="Y631"/>
          <cell r="Z631"/>
          <cell r="AG631"/>
        </row>
        <row r="632">
          <cell r="D632"/>
          <cell r="E632"/>
          <cell r="I632"/>
          <cell r="J632"/>
          <cell r="K632"/>
          <cell r="L632"/>
          <cell r="N632"/>
          <cell r="R632"/>
          <cell r="S632"/>
          <cell r="T632"/>
          <cell r="U632"/>
          <cell r="V632"/>
          <cell r="X632"/>
          <cell r="Y632"/>
          <cell r="Z632"/>
          <cell r="AG632"/>
        </row>
        <row r="633">
          <cell r="D633"/>
          <cell r="E633"/>
          <cell r="I633"/>
          <cell r="J633"/>
          <cell r="K633"/>
          <cell r="L633"/>
          <cell r="N633"/>
          <cell r="R633"/>
          <cell r="S633"/>
          <cell r="T633"/>
          <cell r="U633"/>
          <cell r="V633"/>
          <cell r="X633"/>
          <cell r="Y633"/>
          <cell r="Z633"/>
          <cell r="AG633"/>
        </row>
        <row r="634">
          <cell r="D634"/>
          <cell r="E634"/>
          <cell r="I634"/>
          <cell r="J634"/>
          <cell r="K634"/>
          <cell r="L634"/>
          <cell r="N634"/>
          <cell r="R634"/>
          <cell r="S634"/>
          <cell r="T634"/>
          <cell r="U634"/>
          <cell r="V634"/>
          <cell r="X634"/>
          <cell r="Y634"/>
          <cell r="Z634"/>
          <cell r="AG634"/>
        </row>
        <row r="635">
          <cell r="D635"/>
          <cell r="E635"/>
          <cell r="I635"/>
          <cell r="J635"/>
          <cell r="K635"/>
          <cell r="L635"/>
          <cell r="N635"/>
          <cell r="R635"/>
          <cell r="S635"/>
          <cell r="T635"/>
          <cell r="U635"/>
          <cell r="V635"/>
          <cell r="X635"/>
          <cell r="Y635"/>
          <cell r="Z635"/>
          <cell r="AG635"/>
        </row>
        <row r="636">
          <cell r="D636"/>
          <cell r="E636"/>
          <cell r="I636"/>
          <cell r="J636"/>
          <cell r="K636"/>
          <cell r="L636"/>
          <cell r="N636"/>
          <cell r="R636"/>
          <cell r="S636"/>
          <cell r="T636"/>
          <cell r="U636"/>
          <cell r="V636"/>
          <cell r="X636"/>
          <cell r="Y636"/>
          <cell r="Z636"/>
          <cell r="AG636"/>
        </row>
        <row r="637">
          <cell r="D637"/>
          <cell r="E637"/>
          <cell r="I637"/>
          <cell r="J637"/>
          <cell r="K637"/>
          <cell r="L637"/>
          <cell r="N637"/>
          <cell r="R637"/>
          <cell r="S637"/>
          <cell r="T637"/>
          <cell r="U637"/>
          <cell r="V637"/>
          <cell r="X637"/>
          <cell r="Y637"/>
          <cell r="Z637"/>
          <cell r="AG637"/>
        </row>
        <row r="638">
          <cell r="D638"/>
          <cell r="E638"/>
          <cell r="I638"/>
          <cell r="J638"/>
          <cell r="K638"/>
          <cell r="L638"/>
          <cell r="N638"/>
          <cell r="R638"/>
          <cell r="S638"/>
          <cell r="T638"/>
          <cell r="U638"/>
          <cell r="V638"/>
          <cell r="X638"/>
          <cell r="Y638"/>
          <cell r="Z638"/>
          <cell r="AG638"/>
        </row>
        <row r="639">
          <cell r="D639"/>
          <cell r="E639"/>
          <cell r="I639"/>
          <cell r="J639"/>
          <cell r="K639"/>
          <cell r="L639"/>
          <cell r="N639"/>
          <cell r="R639"/>
          <cell r="S639"/>
          <cell r="T639"/>
          <cell r="U639"/>
          <cell r="V639"/>
          <cell r="X639"/>
          <cell r="Y639"/>
          <cell r="Z639"/>
          <cell r="AG639"/>
        </row>
        <row r="640">
          <cell r="D640"/>
          <cell r="E640"/>
          <cell r="I640"/>
          <cell r="J640"/>
          <cell r="K640"/>
          <cell r="L640"/>
          <cell r="N640"/>
          <cell r="R640"/>
          <cell r="S640"/>
          <cell r="T640"/>
          <cell r="U640"/>
          <cell r="V640"/>
          <cell r="X640"/>
          <cell r="Y640"/>
          <cell r="Z640"/>
          <cell r="AG640"/>
        </row>
        <row r="641">
          <cell r="D641"/>
          <cell r="E641"/>
          <cell r="I641"/>
          <cell r="J641"/>
          <cell r="K641"/>
          <cell r="L641"/>
          <cell r="N641"/>
          <cell r="R641"/>
          <cell r="S641"/>
          <cell r="T641"/>
          <cell r="U641"/>
          <cell r="V641"/>
          <cell r="X641"/>
          <cell r="Y641"/>
          <cell r="Z641"/>
          <cell r="AG641"/>
        </row>
        <row r="642">
          <cell r="D642"/>
          <cell r="E642"/>
          <cell r="I642"/>
          <cell r="J642"/>
          <cell r="K642"/>
          <cell r="L642"/>
          <cell r="N642"/>
          <cell r="R642"/>
          <cell r="S642"/>
          <cell r="T642"/>
          <cell r="U642"/>
          <cell r="V642"/>
          <cell r="X642"/>
          <cell r="Y642"/>
          <cell r="Z642"/>
          <cell r="AG642"/>
        </row>
        <row r="643">
          <cell r="D643"/>
          <cell r="E643"/>
          <cell r="I643"/>
          <cell r="J643"/>
          <cell r="K643"/>
          <cell r="L643"/>
          <cell r="N643"/>
          <cell r="R643"/>
          <cell r="S643"/>
          <cell r="T643"/>
          <cell r="U643"/>
          <cell r="V643"/>
          <cell r="X643"/>
          <cell r="Y643"/>
          <cell r="Z643"/>
          <cell r="AG643"/>
        </row>
        <row r="644">
          <cell r="D644"/>
          <cell r="E644"/>
          <cell r="I644"/>
          <cell r="J644"/>
          <cell r="K644"/>
          <cell r="L644"/>
          <cell r="N644"/>
          <cell r="R644"/>
          <cell r="S644"/>
          <cell r="T644"/>
          <cell r="U644"/>
          <cell r="V644"/>
          <cell r="X644"/>
          <cell r="Y644"/>
          <cell r="Z644"/>
          <cell r="AG644"/>
        </row>
        <row r="645">
          <cell r="D645"/>
          <cell r="E645"/>
          <cell r="I645"/>
          <cell r="J645"/>
          <cell r="K645"/>
          <cell r="L645"/>
          <cell r="N645"/>
          <cell r="R645"/>
          <cell r="S645"/>
          <cell r="T645"/>
          <cell r="U645"/>
          <cell r="V645"/>
          <cell r="X645"/>
          <cell r="Y645"/>
          <cell r="Z645"/>
          <cell r="AG645"/>
        </row>
        <row r="646">
          <cell r="D646"/>
          <cell r="E646"/>
          <cell r="I646"/>
          <cell r="J646"/>
          <cell r="K646"/>
          <cell r="L646"/>
          <cell r="N646"/>
          <cell r="R646"/>
          <cell r="S646"/>
          <cell r="T646"/>
          <cell r="U646"/>
          <cell r="V646"/>
          <cell r="X646"/>
          <cell r="Y646"/>
          <cell r="Z646"/>
          <cell r="AG646"/>
        </row>
        <row r="647">
          <cell r="D647"/>
          <cell r="E647"/>
          <cell r="I647"/>
          <cell r="J647"/>
          <cell r="K647"/>
          <cell r="L647"/>
          <cell r="N647"/>
          <cell r="R647"/>
          <cell r="S647"/>
          <cell r="T647"/>
          <cell r="U647"/>
          <cell r="V647"/>
          <cell r="X647"/>
          <cell r="Y647"/>
          <cell r="Z647"/>
          <cell r="AG647"/>
        </row>
        <row r="648">
          <cell r="D648"/>
          <cell r="E648"/>
          <cell r="I648"/>
          <cell r="J648"/>
          <cell r="K648"/>
          <cell r="L648"/>
          <cell r="N648"/>
          <cell r="R648"/>
          <cell r="S648"/>
          <cell r="T648"/>
          <cell r="U648"/>
          <cell r="V648"/>
          <cell r="X648"/>
          <cell r="Y648"/>
          <cell r="Z648"/>
          <cell r="AG648"/>
        </row>
        <row r="649">
          <cell r="D649"/>
          <cell r="E649"/>
          <cell r="I649"/>
          <cell r="J649"/>
          <cell r="K649"/>
          <cell r="L649"/>
          <cell r="N649"/>
          <cell r="R649"/>
          <cell r="S649"/>
          <cell r="T649"/>
          <cell r="U649"/>
          <cell r="V649"/>
          <cell r="X649"/>
          <cell r="Y649"/>
          <cell r="Z649"/>
          <cell r="AG649"/>
        </row>
        <row r="650">
          <cell r="D650"/>
          <cell r="E650"/>
          <cell r="I650"/>
          <cell r="J650"/>
          <cell r="K650"/>
          <cell r="L650"/>
          <cell r="N650"/>
          <cell r="R650"/>
          <cell r="S650"/>
          <cell r="T650"/>
          <cell r="U650"/>
          <cell r="V650"/>
          <cell r="X650"/>
          <cell r="Y650"/>
          <cell r="Z650"/>
          <cell r="AG650"/>
        </row>
        <row r="651">
          <cell r="D651"/>
          <cell r="E651"/>
          <cell r="I651"/>
          <cell r="J651"/>
          <cell r="K651"/>
          <cell r="L651"/>
          <cell r="N651"/>
          <cell r="R651"/>
          <cell r="S651"/>
          <cell r="T651"/>
          <cell r="U651"/>
          <cell r="V651"/>
          <cell r="X651"/>
          <cell r="Y651"/>
          <cell r="Z651"/>
          <cell r="AG651"/>
        </row>
        <row r="652">
          <cell r="D652"/>
          <cell r="E652"/>
          <cell r="I652"/>
          <cell r="J652"/>
          <cell r="K652"/>
          <cell r="L652"/>
          <cell r="N652"/>
          <cell r="R652"/>
          <cell r="S652"/>
          <cell r="T652"/>
          <cell r="U652"/>
          <cell r="V652"/>
          <cell r="X652"/>
          <cell r="Y652"/>
          <cell r="Z652"/>
          <cell r="AG652"/>
        </row>
        <row r="653">
          <cell r="D653"/>
          <cell r="E653"/>
          <cell r="I653"/>
          <cell r="J653"/>
          <cell r="K653"/>
          <cell r="L653"/>
          <cell r="N653"/>
          <cell r="R653"/>
          <cell r="S653"/>
          <cell r="T653"/>
          <cell r="U653"/>
          <cell r="V653"/>
          <cell r="X653"/>
          <cell r="Y653"/>
          <cell r="Z653"/>
          <cell r="AG653"/>
        </row>
        <row r="654">
          <cell r="D654"/>
          <cell r="E654"/>
          <cell r="I654"/>
          <cell r="J654"/>
          <cell r="K654"/>
          <cell r="L654"/>
          <cell r="N654"/>
          <cell r="R654"/>
          <cell r="S654"/>
          <cell r="T654"/>
          <cell r="U654"/>
          <cell r="V654"/>
          <cell r="X654"/>
          <cell r="Y654"/>
          <cell r="Z654"/>
          <cell r="AG654"/>
        </row>
        <row r="655">
          <cell r="D655"/>
          <cell r="E655"/>
          <cell r="I655"/>
          <cell r="J655"/>
          <cell r="K655"/>
          <cell r="L655"/>
          <cell r="N655"/>
          <cell r="R655"/>
          <cell r="S655"/>
          <cell r="T655"/>
          <cell r="U655"/>
          <cell r="V655"/>
          <cell r="X655"/>
          <cell r="Y655"/>
          <cell r="Z655"/>
          <cell r="AG655"/>
        </row>
        <row r="656">
          <cell r="D656"/>
          <cell r="E656"/>
          <cell r="I656"/>
          <cell r="J656"/>
          <cell r="K656"/>
          <cell r="L656"/>
          <cell r="N656"/>
          <cell r="R656"/>
          <cell r="S656"/>
          <cell r="T656"/>
          <cell r="U656"/>
          <cell r="V656"/>
          <cell r="X656"/>
          <cell r="Y656"/>
          <cell r="Z656"/>
          <cell r="AG656"/>
        </row>
        <row r="657">
          <cell r="D657"/>
          <cell r="E657"/>
          <cell r="I657"/>
          <cell r="J657"/>
          <cell r="K657"/>
          <cell r="L657"/>
          <cell r="N657"/>
          <cell r="R657"/>
          <cell r="S657"/>
          <cell r="T657"/>
          <cell r="U657"/>
          <cell r="V657"/>
          <cell r="X657"/>
          <cell r="Y657"/>
          <cell r="Z657"/>
          <cell r="AG657"/>
        </row>
        <row r="658">
          <cell r="D658"/>
          <cell r="E658"/>
          <cell r="I658"/>
          <cell r="J658"/>
          <cell r="K658"/>
          <cell r="L658"/>
          <cell r="N658"/>
          <cell r="R658"/>
          <cell r="S658"/>
          <cell r="T658"/>
          <cell r="U658"/>
          <cell r="V658"/>
          <cell r="X658"/>
          <cell r="Y658"/>
          <cell r="Z658"/>
          <cell r="AG658"/>
        </row>
        <row r="659">
          <cell r="D659"/>
          <cell r="E659"/>
          <cell r="I659"/>
          <cell r="J659"/>
          <cell r="K659"/>
          <cell r="L659"/>
          <cell r="N659"/>
          <cell r="R659"/>
          <cell r="S659"/>
          <cell r="T659"/>
          <cell r="U659"/>
          <cell r="V659"/>
          <cell r="X659"/>
          <cell r="Y659"/>
          <cell r="Z659"/>
          <cell r="AG659"/>
        </row>
        <row r="660">
          <cell r="D660"/>
          <cell r="E660"/>
          <cell r="I660"/>
          <cell r="J660"/>
          <cell r="K660"/>
          <cell r="L660"/>
          <cell r="N660"/>
          <cell r="R660"/>
          <cell r="S660"/>
          <cell r="T660"/>
          <cell r="U660"/>
          <cell r="V660"/>
          <cell r="X660"/>
          <cell r="Y660"/>
          <cell r="Z660"/>
          <cell r="AG660"/>
        </row>
        <row r="661">
          <cell r="D661"/>
          <cell r="E661"/>
          <cell r="I661"/>
          <cell r="J661"/>
          <cell r="K661"/>
          <cell r="L661"/>
          <cell r="N661"/>
          <cell r="R661"/>
          <cell r="S661"/>
          <cell r="T661"/>
          <cell r="U661"/>
          <cell r="V661"/>
          <cell r="X661"/>
          <cell r="Y661"/>
          <cell r="Z661"/>
          <cell r="AG661"/>
        </row>
        <row r="662">
          <cell r="D662"/>
          <cell r="E662"/>
          <cell r="I662"/>
          <cell r="J662"/>
          <cell r="K662"/>
          <cell r="L662"/>
          <cell r="N662"/>
          <cell r="R662"/>
          <cell r="S662"/>
          <cell r="T662"/>
          <cell r="U662"/>
          <cell r="V662"/>
          <cell r="X662"/>
          <cell r="Y662"/>
          <cell r="Z662"/>
          <cell r="AG662"/>
        </row>
        <row r="663">
          <cell r="D663"/>
          <cell r="E663"/>
          <cell r="I663"/>
          <cell r="J663"/>
          <cell r="K663"/>
          <cell r="L663"/>
          <cell r="N663"/>
          <cell r="R663"/>
          <cell r="S663"/>
          <cell r="T663"/>
          <cell r="U663"/>
          <cell r="V663"/>
          <cell r="X663"/>
          <cell r="Y663"/>
          <cell r="Z663"/>
          <cell r="AG663"/>
        </row>
        <row r="664">
          <cell r="D664"/>
          <cell r="E664"/>
          <cell r="I664"/>
          <cell r="J664"/>
          <cell r="K664"/>
          <cell r="L664"/>
          <cell r="N664"/>
          <cell r="R664"/>
          <cell r="S664"/>
          <cell r="T664"/>
          <cell r="U664"/>
          <cell r="V664"/>
          <cell r="X664"/>
          <cell r="Y664"/>
          <cell r="Z664"/>
          <cell r="AG664"/>
        </row>
        <row r="665">
          <cell r="D665"/>
          <cell r="E665"/>
          <cell r="I665"/>
          <cell r="J665"/>
          <cell r="K665"/>
          <cell r="L665"/>
          <cell r="N665"/>
          <cell r="R665"/>
          <cell r="S665"/>
          <cell r="T665"/>
          <cell r="U665"/>
          <cell r="V665"/>
          <cell r="X665"/>
          <cell r="Y665"/>
          <cell r="Z665"/>
          <cell r="AG665"/>
        </row>
        <row r="666">
          <cell r="D666"/>
          <cell r="E666"/>
          <cell r="I666"/>
          <cell r="J666"/>
          <cell r="K666"/>
          <cell r="L666"/>
          <cell r="N666"/>
          <cell r="R666"/>
          <cell r="S666"/>
          <cell r="T666"/>
          <cell r="U666"/>
          <cell r="V666"/>
          <cell r="X666"/>
          <cell r="Y666"/>
          <cell r="Z666"/>
          <cell r="AG666"/>
        </row>
        <row r="667">
          <cell r="D667"/>
          <cell r="E667"/>
          <cell r="I667"/>
          <cell r="J667"/>
          <cell r="K667"/>
          <cell r="L667"/>
          <cell r="N667"/>
          <cell r="R667"/>
          <cell r="S667"/>
          <cell r="T667"/>
          <cell r="U667"/>
          <cell r="V667"/>
          <cell r="X667"/>
          <cell r="Y667"/>
          <cell r="Z667"/>
          <cell r="AG667"/>
        </row>
        <row r="668">
          <cell r="D668"/>
          <cell r="E668"/>
          <cell r="I668"/>
          <cell r="J668"/>
          <cell r="K668"/>
          <cell r="L668"/>
          <cell r="N668"/>
          <cell r="R668"/>
          <cell r="S668"/>
          <cell r="T668"/>
          <cell r="U668"/>
          <cell r="V668"/>
          <cell r="X668"/>
          <cell r="Y668"/>
          <cell r="Z668"/>
          <cell r="AG668"/>
        </row>
        <row r="669">
          <cell r="D669"/>
          <cell r="E669"/>
          <cell r="I669"/>
          <cell r="J669"/>
          <cell r="K669"/>
          <cell r="L669"/>
          <cell r="N669"/>
          <cell r="R669"/>
          <cell r="S669"/>
          <cell r="T669"/>
          <cell r="U669"/>
          <cell r="V669"/>
          <cell r="X669"/>
          <cell r="Y669"/>
          <cell r="Z669"/>
          <cell r="AG669"/>
        </row>
        <row r="670">
          <cell r="D670"/>
          <cell r="E670"/>
          <cell r="I670"/>
          <cell r="J670"/>
          <cell r="K670"/>
          <cell r="L670"/>
          <cell r="N670"/>
          <cell r="R670"/>
          <cell r="S670"/>
          <cell r="T670"/>
          <cell r="U670"/>
          <cell r="V670"/>
          <cell r="X670"/>
          <cell r="Y670"/>
          <cell r="Z670"/>
          <cell r="AG670"/>
        </row>
        <row r="671">
          <cell r="D671"/>
          <cell r="E671"/>
          <cell r="I671"/>
          <cell r="J671"/>
          <cell r="K671"/>
          <cell r="L671"/>
          <cell r="N671"/>
          <cell r="R671"/>
          <cell r="S671"/>
          <cell r="T671"/>
          <cell r="U671"/>
          <cell r="V671"/>
          <cell r="X671"/>
          <cell r="Y671"/>
          <cell r="Z671"/>
          <cell r="AG671"/>
        </row>
        <row r="672">
          <cell r="D672"/>
          <cell r="E672"/>
          <cell r="I672"/>
          <cell r="J672"/>
          <cell r="K672"/>
          <cell r="L672"/>
          <cell r="N672"/>
          <cell r="R672"/>
          <cell r="S672"/>
          <cell r="T672"/>
          <cell r="U672"/>
          <cell r="V672"/>
          <cell r="X672"/>
          <cell r="Y672"/>
          <cell r="Z672"/>
          <cell r="AG672"/>
        </row>
        <row r="673">
          <cell r="D673"/>
          <cell r="E673"/>
          <cell r="I673"/>
          <cell r="J673"/>
          <cell r="K673"/>
          <cell r="L673"/>
          <cell r="N673"/>
          <cell r="R673"/>
          <cell r="S673"/>
          <cell r="T673"/>
          <cell r="U673"/>
          <cell r="V673"/>
          <cell r="X673"/>
          <cell r="Y673"/>
          <cell r="Z673"/>
          <cell r="AG673"/>
        </row>
        <row r="674">
          <cell r="D674"/>
          <cell r="E674"/>
          <cell r="I674"/>
          <cell r="J674"/>
          <cell r="K674"/>
          <cell r="L674"/>
          <cell r="N674"/>
          <cell r="R674"/>
          <cell r="S674"/>
          <cell r="T674"/>
          <cell r="U674"/>
          <cell r="V674"/>
          <cell r="X674"/>
          <cell r="Y674"/>
          <cell r="Z674"/>
          <cell r="AG674"/>
        </row>
        <row r="675">
          <cell r="D675"/>
          <cell r="E675"/>
          <cell r="I675"/>
          <cell r="J675"/>
          <cell r="K675"/>
          <cell r="L675"/>
          <cell r="N675"/>
          <cell r="R675"/>
          <cell r="S675"/>
          <cell r="T675"/>
          <cell r="U675"/>
          <cell r="V675"/>
          <cell r="X675"/>
          <cell r="Y675"/>
          <cell r="Z675"/>
          <cell r="AG675"/>
        </row>
        <row r="676">
          <cell r="D676"/>
          <cell r="E676"/>
          <cell r="I676"/>
          <cell r="J676"/>
          <cell r="K676"/>
          <cell r="L676"/>
          <cell r="N676"/>
          <cell r="R676"/>
          <cell r="S676"/>
          <cell r="T676"/>
          <cell r="U676"/>
          <cell r="V676"/>
          <cell r="X676"/>
          <cell r="Y676"/>
          <cell r="Z676"/>
          <cell r="AG676"/>
        </row>
        <row r="677">
          <cell r="D677"/>
          <cell r="E677"/>
          <cell r="I677"/>
          <cell r="J677"/>
          <cell r="K677"/>
          <cell r="L677"/>
          <cell r="N677"/>
          <cell r="R677"/>
          <cell r="S677"/>
          <cell r="T677"/>
          <cell r="U677"/>
          <cell r="V677"/>
          <cell r="X677"/>
          <cell r="Y677"/>
          <cell r="Z677"/>
          <cell r="AG677"/>
        </row>
        <row r="678">
          <cell r="D678"/>
          <cell r="E678"/>
          <cell r="I678"/>
          <cell r="J678"/>
          <cell r="K678"/>
          <cell r="L678"/>
          <cell r="N678"/>
          <cell r="R678"/>
          <cell r="S678"/>
          <cell r="T678"/>
          <cell r="U678"/>
          <cell r="V678"/>
          <cell r="X678"/>
          <cell r="Y678"/>
          <cell r="Z678"/>
          <cell r="AG678"/>
        </row>
        <row r="679">
          <cell r="D679"/>
          <cell r="E679"/>
          <cell r="I679"/>
          <cell r="J679"/>
          <cell r="K679"/>
          <cell r="L679"/>
          <cell r="N679"/>
          <cell r="R679"/>
          <cell r="S679"/>
          <cell r="T679"/>
          <cell r="U679"/>
          <cell r="V679"/>
          <cell r="X679"/>
          <cell r="Y679"/>
          <cell r="Z679"/>
          <cell r="AG679"/>
        </row>
        <row r="680">
          <cell r="D680"/>
          <cell r="E680"/>
          <cell r="I680"/>
          <cell r="J680"/>
          <cell r="K680"/>
          <cell r="L680"/>
          <cell r="N680"/>
          <cell r="R680"/>
          <cell r="S680"/>
          <cell r="T680"/>
          <cell r="U680"/>
          <cell r="V680"/>
          <cell r="X680"/>
          <cell r="Y680"/>
          <cell r="Z680"/>
          <cell r="AG680"/>
        </row>
        <row r="681">
          <cell r="D681"/>
          <cell r="E681"/>
          <cell r="I681"/>
          <cell r="J681"/>
          <cell r="K681"/>
          <cell r="L681"/>
          <cell r="N681"/>
          <cell r="R681"/>
          <cell r="S681"/>
          <cell r="T681"/>
          <cell r="U681"/>
          <cell r="V681"/>
          <cell r="X681"/>
          <cell r="Y681"/>
          <cell r="Z681"/>
          <cell r="AG681"/>
        </row>
        <row r="682">
          <cell r="D682"/>
          <cell r="E682"/>
          <cell r="I682"/>
          <cell r="J682"/>
          <cell r="K682"/>
          <cell r="L682"/>
          <cell r="N682"/>
          <cell r="R682"/>
          <cell r="S682"/>
          <cell r="T682"/>
          <cell r="U682"/>
          <cell r="V682"/>
          <cell r="X682"/>
          <cell r="Y682"/>
          <cell r="Z682"/>
          <cell r="AG682"/>
        </row>
        <row r="683">
          <cell r="D683"/>
          <cell r="E683"/>
          <cell r="I683"/>
          <cell r="J683"/>
          <cell r="K683"/>
          <cell r="L683"/>
          <cell r="N683"/>
          <cell r="R683"/>
          <cell r="S683"/>
          <cell r="T683"/>
          <cell r="U683"/>
          <cell r="V683"/>
          <cell r="X683"/>
          <cell r="Y683"/>
          <cell r="Z683"/>
          <cell r="AG683"/>
        </row>
        <row r="684">
          <cell r="D684"/>
          <cell r="E684"/>
          <cell r="I684"/>
          <cell r="J684"/>
          <cell r="K684"/>
          <cell r="L684"/>
          <cell r="N684"/>
          <cell r="R684"/>
          <cell r="S684"/>
          <cell r="T684"/>
          <cell r="U684"/>
          <cell r="V684"/>
          <cell r="X684"/>
          <cell r="Y684"/>
          <cell r="Z684"/>
          <cell r="AG684"/>
        </row>
        <row r="685">
          <cell r="D685"/>
          <cell r="E685"/>
          <cell r="I685"/>
          <cell r="J685"/>
          <cell r="K685"/>
          <cell r="L685"/>
          <cell r="N685"/>
          <cell r="R685"/>
          <cell r="S685"/>
          <cell r="T685"/>
          <cell r="U685"/>
          <cell r="V685"/>
          <cell r="X685"/>
          <cell r="Y685"/>
          <cell r="Z685"/>
          <cell r="AG685"/>
        </row>
        <row r="686">
          <cell r="D686"/>
          <cell r="E686"/>
          <cell r="I686"/>
          <cell r="J686"/>
          <cell r="K686"/>
          <cell r="L686"/>
          <cell r="N686"/>
          <cell r="R686"/>
          <cell r="S686"/>
          <cell r="T686"/>
          <cell r="U686"/>
          <cell r="V686"/>
          <cell r="X686"/>
          <cell r="Y686"/>
          <cell r="Z686"/>
          <cell r="AG686"/>
        </row>
        <row r="687">
          <cell r="D687"/>
          <cell r="E687"/>
          <cell r="I687"/>
          <cell r="J687"/>
          <cell r="K687"/>
          <cell r="L687"/>
          <cell r="N687"/>
          <cell r="R687"/>
          <cell r="S687"/>
          <cell r="T687"/>
          <cell r="U687"/>
          <cell r="V687"/>
          <cell r="X687"/>
          <cell r="Y687"/>
          <cell r="Z687"/>
          <cell r="AG687"/>
        </row>
        <row r="688">
          <cell r="D688"/>
          <cell r="E688"/>
          <cell r="I688"/>
          <cell r="J688"/>
          <cell r="K688"/>
          <cell r="L688"/>
          <cell r="N688"/>
          <cell r="R688"/>
          <cell r="S688"/>
          <cell r="T688"/>
          <cell r="U688"/>
          <cell r="V688"/>
          <cell r="X688"/>
          <cell r="Y688"/>
          <cell r="Z688"/>
          <cell r="AG688"/>
        </row>
        <row r="689">
          <cell r="D689"/>
          <cell r="E689"/>
          <cell r="I689"/>
          <cell r="J689"/>
          <cell r="K689"/>
          <cell r="L689"/>
          <cell r="N689"/>
          <cell r="R689"/>
          <cell r="S689"/>
          <cell r="T689"/>
          <cell r="U689"/>
          <cell r="V689"/>
          <cell r="X689"/>
          <cell r="Y689"/>
          <cell r="Z689"/>
          <cell r="AG689"/>
        </row>
        <row r="690">
          <cell r="D690"/>
          <cell r="E690"/>
          <cell r="I690"/>
          <cell r="J690"/>
          <cell r="K690"/>
          <cell r="L690"/>
          <cell r="N690"/>
          <cell r="R690"/>
          <cell r="S690"/>
          <cell r="T690"/>
          <cell r="U690"/>
          <cell r="V690"/>
          <cell r="X690"/>
          <cell r="Y690"/>
          <cell r="Z690"/>
          <cell r="AG690"/>
        </row>
        <row r="691">
          <cell r="D691"/>
          <cell r="E691"/>
          <cell r="I691"/>
          <cell r="J691"/>
          <cell r="K691"/>
          <cell r="L691"/>
          <cell r="N691"/>
          <cell r="R691"/>
          <cell r="S691"/>
          <cell r="T691"/>
          <cell r="U691"/>
          <cell r="V691"/>
          <cell r="X691"/>
          <cell r="Y691"/>
          <cell r="Z691"/>
          <cell r="AG691"/>
        </row>
        <row r="692">
          <cell r="D692"/>
          <cell r="E692"/>
          <cell r="I692"/>
          <cell r="J692"/>
          <cell r="K692"/>
          <cell r="L692"/>
          <cell r="N692"/>
          <cell r="R692"/>
          <cell r="S692"/>
          <cell r="T692"/>
          <cell r="U692"/>
          <cell r="V692"/>
          <cell r="X692"/>
          <cell r="Y692"/>
          <cell r="Z692"/>
          <cell r="AG692"/>
        </row>
        <row r="693">
          <cell r="D693"/>
          <cell r="E693"/>
          <cell r="I693"/>
          <cell r="J693"/>
          <cell r="K693"/>
          <cell r="L693"/>
          <cell r="N693"/>
          <cell r="R693"/>
          <cell r="S693"/>
          <cell r="T693"/>
          <cell r="U693"/>
          <cell r="V693"/>
          <cell r="X693"/>
          <cell r="Y693"/>
          <cell r="Z693"/>
          <cell r="AG693"/>
        </row>
        <row r="694">
          <cell r="D694"/>
          <cell r="E694"/>
          <cell r="I694"/>
          <cell r="J694"/>
          <cell r="K694"/>
          <cell r="L694"/>
          <cell r="N694"/>
          <cell r="R694"/>
          <cell r="S694"/>
          <cell r="T694"/>
          <cell r="U694"/>
          <cell r="V694"/>
          <cell r="X694"/>
          <cell r="Y694"/>
          <cell r="Z694"/>
          <cell r="AG694"/>
        </row>
        <row r="695">
          <cell r="D695"/>
          <cell r="E695"/>
          <cell r="I695"/>
          <cell r="J695"/>
          <cell r="K695"/>
          <cell r="L695"/>
          <cell r="N695"/>
          <cell r="R695"/>
          <cell r="S695"/>
          <cell r="T695"/>
          <cell r="U695"/>
          <cell r="V695"/>
          <cell r="X695"/>
          <cell r="Y695"/>
          <cell r="Z695"/>
          <cell r="AG695"/>
        </row>
        <row r="696">
          <cell r="D696"/>
          <cell r="E696"/>
          <cell r="I696"/>
          <cell r="J696"/>
          <cell r="K696"/>
          <cell r="L696"/>
          <cell r="N696"/>
          <cell r="R696"/>
          <cell r="S696"/>
          <cell r="T696"/>
          <cell r="U696"/>
          <cell r="V696"/>
          <cell r="X696"/>
          <cell r="Y696"/>
          <cell r="Z696"/>
          <cell r="AG696"/>
        </row>
        <row r="697">
          <cell r="D697"/>
          <cell r="E697"/>
          <cell r="I697"/>
          <cell r="J697"/>
          <cell r="K697"/>
          <cell r="L697"/>
          <cell r="N697"/>
          <cell r="R697"/>
          <cell r="S697"/>
          <cell r="T697"/>
          <cell r="U697"/>
          <cell r="V697"/>
          <cell r="X697"/>
          <cell r="Y697"/>
          <cell r="Z697"/>
          <cell r="AG697"/>
        </row>
        <row r="698">
          <cell r="D698"/>
          <cell r="E698"/>
          <cell r="I698"/>
          <cell r="J698"/>
          <cell r="K698"/>
          <cell r="L698"/>
          <cell r="N698"/>
          <cell r="R698"/>
          <cell r="S698"/>
          <cell r="T698"/>
          <cell r="U698"/>
          <cell r="V698"/>
          <cell r="X698"/>
          <cell r="Y698"/>
          <cell r="Z698"/>
          <cell r="AG698"/>
        </row>
        <row r="699">
          <cell r="D699"/>
          <cell r="E699"/>
          <cell r="I699"/>
          <cell r="J699"/>
          <cell r="K699"/>
          <cell r="L699"/>
          <cell r="N699"/>
          <cell r="R699"/>
          <cell r="S699"/>
          <cell r="T699"/>
          <cell r="U699"/>
          <cell r="V699"/>
          <cell r="X699"/>
          <cell r="Y699"/>
          <cell r="Z699"/>
          <cell r="AG699"/>
        </row>
        <row r="700">
          <cell r="D700"/>
          <cell r="E700"/>
          <cell r="I700"/>
          <cell r="J700"/>
          <cell r="K700"/>
          <cell r="L700"/>
          <cell r="N700"/>
          <cell r="R700"/>
          <cell r="S700"/>
          <cell r="T700"/>
          <cell r="U700"/>
          <cell r="V700"/>
          <cell r="X700"/>
          <cell r="Y700"/>
          <cell r="Z700"/>
          <cell r="AG700"/>
        </row>
        <row r="701">
          <cell r="D701"/>
          <cell r="E701"/>
          <cell r="I701"/>
          <cell r="J701"/>
          <cell r="K701"/>
          <cell r="L701"/>
          <cell r="N701"/>
          <cell r="R701"/>
          <cell r="S701"/>
          <cell r="T701"/>
          <cell r="U701"/>
          <cell r="V701"/>
          <cell r="X701"/>
          <cell r="Y701"/>
          <cell r="Z701"/>
          <cell r="AG701"/>
        </row>
        <row r="702">
          <cell r="D702"/>
          <cell r="E702"/>
          <cell r="I702"/>
          <cell r="J702"/>
          <cell r="K702"/>
          <cell r="L702"/>
          <cell r="N702"/>
          <cell r="R702"/>
          <cell r="S702"/>
          <cell r="T702"/>
          <cell r="U702"/>
          <cell r="V702"/>
          <cell r="X702"/>
          <cell r="Y702"/>
          <cell r="Z702"/>
          <cell r="AG702"/>
        </row>
        <row r="703">
          <cell r="D703"/>
          <cell r="E703"/>
          <cell r="I703"/>
          <cell r="J703"/>
          <cell r="K703"/>
          <cell r="L703"/>
          <cell r="N703"/>
          <cell r="R703"/>
          <cell r="S703"/>
          <cell r="T703"/>
          <cell r="U703"/>
          <cell r="V703"/>
          <cell r="X703"/>
          <cell r="Y703"/>
          <cell r="Z703"/>
          <cell r="AG703"/>
        </row>
        <row r="704">
          <cell r="D704"/>
          <cell r="E704"/>
          <cell r="I704"/>
          <cell r="J704"/>
          <cell r="K704"/>
          <cell r="L704"/>
          <cell r="N704"/>
          <cell r="R704"/>
          <cell r="S704"/>
          <cell r="T704"/>
          <cell r="U704"/>
          <cell r="V704"/>
          <cell r="X704"/>
          <cell r="Y704"/>
          <cell r="Z704"/>
          <cell r="AG704"/>
        </row>
        <row r="705">
          <cell r="D705"/>
          <cell r="E705"/>
          <cell r="I705"/>
          <cell r="J705"/>
          <cell r="K705"/>
          <cell r="L705"/>
          <cell r="N705"/>
          <cell r="R705"/>
          <cell r="S705"/>
          <cell r="T705"/>
          <cell r="U705"/>
          <cell r="V705"/>
          <cell r="X705"/>
          <cell r="Y705"/>
          <cell r="Z705"/>
          <cell r="AG705"/>
        </row>
        <row r="706">
          <cell r="D706"/>
          <cell r="E706"/>
          <cell r="I706"/>
          <cell r="J706"/>
          <cell r="K706"/>
          <cell r="L706"/>
          <cell r="N706"/>
          <cell r="R706"/>
          <cell r="S706"/>
          <cell r="T706"/>
          <cell r="U706"/>
          <cell r="V706"/>
          <cell r="X706"/>
          <cell r="Y706"/>
          <cell r="Z706"/>
          <cell r="AG706"/>
        </row>
        <row r="707">
          <cell r="D707"/>
          <cell r="E707"/>
          <cell r="I707"/>
          <cell r="J707"/>
          <cell r="K707"/>
          <cell r="L707"/>
          <cell r="N707"/>
          <cell r="R707"/>
          <cell r="S707"/>
          <cell r="T707"/>
          <cell r="U707"/>
          <cell r="V707"/>
          <cell r="X707"/>
          <cell r="Y707"/>
          <cell r="Z707"/>
          <cell r="AG707"/>
        </row>
        <row r="708">
          <cell r="D708"/>
          <cell r="E708"/>
          <cell r="I708"/>
          <cell r="J708"/>
          <cell r="K708"/>
          <cell r="L708"/>
          <cell r="N708"/>
          <cell r="R708"/>
          <cell r="S708"/>
          <cell r="T708"/>
          <cell r="U708"/>
          <cell r="V708"/>
          <cell r="X708"/>
          <cell r="Y708"/>
          <cell r="Z708"/>
          <cell r="AG708"/>
        </row>
        <row r="709">
          <cell r="D709"/>
          <cell r="E709"/>
          <cell r="I709"/>
          <cell r="J709"/>
          <cell r="K709"/>
          <cell r="L709"/>
          <cell r="N709"/>
          <cell r="R709"/>
          <cell r="S709"/>
          <cell r="T709"/>
          <cell r="U709"/>
          <cell r="V709"/>
          <cell r="X709"/>
          <cell r="Y709"/>
          <cell r="Z709"/>
          <cell r="AG709"/>
        </row>
        <row r="710">
          <cell r="D710"/>
          <cell r="E710"/>
          <cell r="I710"/>
          <cell r="J710"/>
          <cell r="K710"/>
          <cell r="L710"/>
          <cell r="N710"/>
          <cell r="R710"/>
          <cell r="S710"/>
          <cell r="T710"/>
          <cell r="U710"/>
          <cell r="V710"/>
          <cell r="X710"/>
          <cell r="Y710"/>
          <cell r="Z710"/>
          <cell r="AG710"/>
        </row>
        <row r="711">
          <cell r="D711"/>
          <cell r="E711"/>
          <cell r="I711"/>
          <cell r="J711"/>
          <cell r="K711"/>
          <cell r="L711"/>
          <cell r="N711"/>
          <cell r="R711"/>
          <cell r="S711"/>
          <cell r="T711"/>
          <cell r="U711"/>
          <cell r="V711"/>
          <cell r="X711"/>
          <cell r="Y711"/>
          <cell r="Z711"/>
          <cell r="AG711"/>
        </row>
        <row r="712">
          <cell r="D712"/>
          <cell r="E712"/>
          <cell r="I712"/>
          <cell r="J712"/>
          <cell r="K712"/>
          <cell r="L712"/>
          <cell r="N712"/>
          <cell r="R712"/>
          <cell r="S712"/>
          <cell r="T712"/>
          <cell r="U712"/>
          <cell r="V712"/>
          <cell r="X712"/>
          <cell r="Y712"/>
          <cell r="Z712"/>
          <cell r="AG712"/>
        </row>
        <row r="713">
          <cell r="D713"/>
          <cell r="E713"/>
          <cell r="I713"/>
          <cell r="J713"/>
          <cell r="K713"/>
          <cell r="L713"/>
          <cell r="N713"/>
          <cell r="R713"/>
          <cell r="S713"/>
          <cell r="T713"/>
          <cell r="U713"/>
          <cell r="V713"/>
          <cell r="X713"/>
          <cell r="Y713"/>
          <cell r="Z713"/>
          <cell r="AG713"/>
        </row>
        <row r="714">
          <cell r="D714"/>
          <cell r="E714"/>
          <cell r="I714"/>
          <cell r="J714"/>
          <cell r="K714"/>
          <cell r="L714"/>
          <cell r="N714"/>
          <cell r="R714"/>
          <cell r="S714"/>
          <cell r="T714"/>
          <cell r="U714"/>
          <cell r="V714"/>
          <cell r="X714"/>
          <cell r="Y714"/>
          <cell r="Z714"/>
          <cell r="AG714"/>
        </row>
        <row r="715">
          <cell r="D715"/>
          <cell r="E715"/>
          <cell r="I715"/>
          <cell r="J715"/>
          <cell r="K715"/>
          <cell r="L715"/>
          <cell r="N715"/>
          <cell r="R715"/>
          <cell r="S715"/>
          <cell r="T715"/>
          <cell r="U715"/>
          <cell r="V715"/>
          <cell r="X715"/>
          <cell r="Y715"/>
          <cell r="Z715"/>
          <cell r="AG715"/>
        </row>
        <row r="716">
          <cell r="D716"/>
          <cell r="E716"/>
          <cell r="I716"/>
          <cell r="J716"/>
          <cell r="K716"/>
          <cell r="L716"/>
          <cell r="N716"/>
          <cell r="R716"/>
          <cell r="S716"/>
          <cell r="T716"/>
          <cell r="U716"/>
          <cell r="V716"/>
          <cell r="X716"/>
          <cell r="Y716"/>
          <cell r="Z716"/>
          <cell r="AG716"/>
        </row>
        <row r="717">
          <cell r="D717"/>
          <cell r="E717"/>
          <cell r="I717"/>
          <cell r="J717"/>
          <cell r="K717"/>
          <cell r="L717"/>
          <cell r="N717"/>
          <cell r="R717"/>
          <cell r="S717"/>
          <cell r="T717"/>
          <cell r="U717"/>
          <cell r="V717"/>
          <cell r="X717"/>
          <cell r="Y717"/>
          <cell r="Z717"/>
          <cell r="AG717"/>
        </row>
        <row r="718">
          <cell r="D718"/>
          <cell r="E718"/>
          <cell r="I718"/>
          <cell r="J718"/>
          <cell r="K718"/>
          <cell r="L718"/>
          <cell r="N718"/>
          <cell r="R718"/>
          <cell r="S718"/>
          <cell r="T718"/>
          <cell r="U718"/>
          <cell r="V718"/>
          <cell r="X718"/>
          <cell r="Y718"/>
          <cell r="Z718"/>
          <cell r="AG718"/>
        </row>
        <row r="719">
          <cell r="D719"/>
          <cell r="E719"/>
          <cell r="I719"/>
          <cell r="J719"/>
          <cell r="K719"/>
          <cell r="L719"/>
          <cell r="N719"/>
          <cell r="R719"/>
          <cell r="S719"/>
          <cell r="T719"/>
          <cell r="U719"/>
          <cell r="V719"/>
          <cell r="X719"/>
          <cell r="Y719"/>
          <cell r="Z719"/>
          <cell r="AG719"/>
        </row>
        <row r="720">
          <cell r="D720"/>
          <cell r="E720"/>
          <cell r="I720"/>
          <cell r="J720"/>
          <cell r="K720"/>
          <cell r="L720"/>
          <cell r="N720"/>
          <cell r="R720"/>
          <cell r="S720"/>
          <cell r="T720"/>
          <cell r="U720"/>
          <cell r="V720"/>
          <cell r="X720"/>
          <cell r="Y720"/>
          <cell r="Z720"/>
          <cell r="AG720"/>
        </row>
        <row r="721">
          <cell r="D721"/>
          <cell r="E721"/>
          <cell r="I721"/>
          <cell r="J721"/>
          <cell r="K721"/>
          <cell r="L721"/>
          <cell r="N721"/>
          <cell r="R721"/>
          <cell r="S721"/>
          <cell r="T721"/>
          <cell r="U721"/>
          <cell r="V721"/>
          <cell r="X721"/>
          <cell r="Y721"/>
          <cell r="Z721"/>
          <cell r="AG721"/>
        </row>
        <row r="722">
          <cell r="D722"/>
          <cell r="E722"/>
          <cell r="I722"/>
          <cell r="J722"/>
          <cell r="K722"/>
          <cell r="L722"/>
          <cell r="N722"/>
          <cell r="R722"/>
          <cell r="S722"/>
          <cell r="T722"/>
          <cell r="U722"/>
          <cell r="V722"/>
          <cell r="X722"/>
          <cell r="Y722"/>
          <cell r="Z722"/>
          <cell r="AG722"/>
        </row>
        <row r="723">
          <cell r="D723"/>
          <cell r="E723"/>
          <cell r="I723"/>
          <cell r="J723"/>
          <cell r="K723"/>
          <cell r="L723"/>
          <cell r="N723"/>
          <cell r="R723"/>
          <cell r="S723"/>
          <cell r="T723"/>
          <cell r="U723"/>
          <cell r="V723"/>
          <cell r="X723"/>
          <cell r="Y723"/>
          <cell r="Z723"/>
          <cell r="AG723"/>
        </row>
        <row r="724">
          <cell r="D724"/>
          <cell r="E724"/>
          <cell r="I724"/>
          <cell r="J724"/>
          <cell r="K724"/>
          <cell r="L724"/>
          <cell r="N724"/>
          <cell r="R724"/>
          <cell r="S724"/>
          <cell r="T724"/>
          <cell r="U724"/>
          <cell r="V724"/>
          <cell r="X724"/>
          <cell r="Y724"/>
          <cell r="Z724"/>
          <cell r="AG724"/>
        </row>
        <row r="725">
          <cell r="D725"/>
          <cell r="E725"/>
          <cell r="I725"/>
          <cell r="J725"/>
          <cell r="K725"/>
          <cell r="L725"/>
          <cell r="N725"/>
          <cell r="R725"/>
          <cell r="S725"/>
          <cell r="T725"/>
          <cell r="U725"/>
          <cell r="V725"/>
          <cell r="X725"/>
          <cell r="Y725"/>
          <cell r="Z725"/>
          <cell r="AG725"/>
        </row>
        <row r="726">
          <cell r="D726"/>
          <cell r="E726"/>
          <cell r="I726"/>
          <cell r="J726"/>
          <cell r="K726"/>
          <cell r="L726"/>
          <cell r="N726"/>
          <cell r="R726"/>
          <cell r="S726"/>
          <cell r="T726"/>
          <cell r="U726"/>
          <cell r="V726"/>
          <cell r="X726"/>
          <cell r="Y726"/>
          <cell r="Z726"/>
          <cell r="AG726"/>
        </row>
        <row r="727">
          <cell r="D727"/>
          <cell r="E727"/>
          <cell r="I727"/>
          <cell r="J727"/>
          <cell r="K727"/>
          <cell r="L727"/>
          <cell r="N727"/>
          <cell r="R727"/>
          <cell r="S727"/>
          <cell r="T727"/>
          <cell r="U727"/>
          <cell r="V727"/>
          <cell r="X727"/>
          <cell r="Y727"/>
          <cell r="Z727"/>
          <cell r="AG727"/>
        </row>
        <row r="728">
          <cell r="D728"/>
          <cell r="E728"/>
          <cell r="I728"/>
          <cell r="J728"/>
          <cell r="K728"/>
          <cell r="L728"/>
          <cell r="N728"/>
          <cell r="R728"/>
          <cell r="S728"/>
          <cell r="T728"/>
          <cell r="U728"/>
          <cell r="V728"/>
          <cell r="X728"/>
          <cell r="Y728"/>
          <cell r="Z728"/>
          <cell r="AG728"/>
        </row>
        <row r="729">
          <cell r="D729"/>
          <cell r="E729"/>
          <cell r="I729"/>
          <cell r="J729"/>
          <cell r="K729"/>
          <cell r="L729"/>
          <cell r="N729"/>
          <cell r="R729"/>
          <cell r="S729"/>
          <cell r="T729"/>
          <cell r="U729"/>
          <cell r="V729"/>
          <cell r="X729"/>
          <cell r="Y729"/>
          <cell r="Z729"/>
          <cell r="AG729"/>
        </row>
        <row r="730">
          <cell r="D730"/>
          <cell r="E730"/>
          <cell r="I730"/>
          <cell r="J730"/>
          <cell r="K730"/>
          <cell r="L730"/>
          <cell r="N730"/>
          <cell r="R730"/>
          <cell r="S730"/>
          <cell r="T730"/>
          <cell r="U730"/>
          <cell r="V730"/>
          <cell r="X730"/>
          <cell r="Y730"/>
          <cell r="Z730"/>
          <cell r="AG730"/>
        </row>
        <row r="731">
          <cell r="D731"/>
          <cell r="E731"/>
          <cell r="I731"/>
          <cell r="J731"/>
          <cell r="K731"/>
          <cell r="L731"/>
          <cell r="N731"/>
          <cell r="R731"/>
          <cell r="S731"/>
          <cell r="T731"/>
          <cell r="U731"/>
          <cell r="V731"/>
          <cell r="X731"/>
          <cell r="Y731"/>
          <cell r="Z731"/>
          <cell r="AG731"/>
        </row>
        <row r="732">
          <cell r="D732"/>
          <cell r="E732"/>
          <cell r="I732"/>
          <cell r="J732"/>
          <cell r="K732"/>
          <cell r="L732"/>
          <cell r="N732"/>
          <cell r="R732"/>
          <cell r="S732"/>
          <cell r="T732"/>
          <cell r="U732"/>
          <cell r="V732"/>
          <cell r="X732"/>
          <cell r="Y732"/>
          <cell r="Z732"/>
          <cell r="AG732"/>
        </row>
        <row r="733">
          <cell r="D733"/>
          <cell r="E733"/>
          <cell r="I733"/>
          <cell r="J733"/>
          <cell r="K733"/>
          <cell r="L733"/>
          <cell r="N733"/>
          <cell r="R733"/>
          <cell r="S733"/>
          <cell r="T733"/>
          <cell r="U733"/>
          <cell r="V733"/>
          <cell r="X733"/>
          <cell r="Y733"/>
          <cell r="Z733"/>
          <cell r="AG733"/>
        </row>
        <row r="734">
          <cell r="D734"/>
          <cell r="E734"/>
          <cell r="I734"/>
          <cell r="J734"/>
          <cell r="K734"/>
          <cell r="L734"/>
          <cell r="N734"/>
          <cell r="R734"/>
          <cell r="S734"/>
          <cell r="T734"/>
          <cell r="U734"/>
          <cell r="V734"/>
          <cell r="X734"/>
          <cell r="Y734"/>
          <cell r="Z734"/>
          <cell r="AG734"/>
        </row>
        <row r="735">
          <cell r="D735"/>
          <cell r="E735"/>
          <cell r="I735"/>
          <cell r="J735"/>
          <cell r="K735"/>
          <cell r="L735"/>
          <cell r="N735"/>
          <cell r="R735"/>
          <cell r="S735"/>
          <cell r="T735"/>
          <cell r="U735"/>
          <cell r="V735"/>
          <cell r="X735"/>
          <cell r="Y735"/>
          <cell r="Z735"/>
          <cell r="AG735"/>
        </row>
        <row r="736">
          <cell r="D736"/>
          <cell r="E736"/>
          <cell r="I736"/>
          <cell r="J736"/>
          <cell r="K736"/>
          <cell r="L736"/>
          <cell r="N736"/>
          <cell r="R736"/>
          <cell r="S736"/>
          <cell r="T736"/>
          <cell r="U736"/>
          <cell r="V736"/>
          <cell r="X736"/>
          <cell r="Y736"/>
          <cell r="Z736"/>
          <cell r="AG736"/>
        </row>
        <row r="737">
          <cell r="D737"/>
          <cell r="E737"/>
          <cell r="I737"/>
          <cell r="J737"/>
          <cell r="K737"/>
          <cell r="L737"/>
          <cell r="N737"/>
          <cell r="R737"/>
          <cell r="S737"/>
          <cell r="T737"/>
          <cell r="U737"/>
          <cell r="V737"/>
          <cell r="X737"/>
          <cell r="Y737"/>
          <cell r="Z737"/>
          <cell r="AG737"/>
        </row>
        <row r="738">
          <cell r="D738"/>
          <cell r="E738"/>
          <cell r="I738"/>
          <cell r="J738"/>
          <cell r="K738"/>
          <cell r="L738"/>
          <cell r="N738"/>
          <cell r="R738"/>
          <cell r="S738"/>
          <cell r="T738"/>
          <cell r="U738"/>
          <cell r="V738"/>
          <cell r="X738"/>
          <cell r="Y738"/>
          <cell r="Z738"/>
          <cell r="AG738"/>
        </row>
        <row r="739">
          <cell r="D739"/>
          <cell r="E739"/>
          <cell r="I739"/>
          <cell r="J739"/>
          <cell r="K739"/>
          <cell r="L739"/>
          <cell r="N739"/>
          <cell r="R739"/>
          <cell r="S739"/>
          <cell r="T739"/>
          <cell r="U739"/>
          <cell r="V739"/>
          <cell r="X739"/>
          <cell r="Y739"/>
          <cell r="Z739"/>
          <cell r="AG739"/>
        </row>
        <row r="740">
          <cell r="D740"/>
          <cell r="E740"/>
          <cell r="I740"/>
          <cell r="J740"/>
          <cell r="K740"/>
          <cell r="L740"/>
          <cell r="N740"/>
          <cell r="R740"/>
          <cell r="S740"/>
          <cell r="T740"/>
          <cell r="U740"/>
          <cell r="V740"/>
          <cell r="X740"/>
          <cell r="Y740"/>
          <cell r="Z740"/>
          <cell r="AG740"/>
        </row>
        <row r="741">
          <cell r="D741"/>
          <cell r="E741"/>
          <cell r="I741"/>
          <cell r="J741"/>
          <cell r="K741"/>
          <cell r="L741"/>
          <cell r="N741"/>
          <cell r="R741"/>
          <cell r="S741"/>
          <cell r="T741"/>
          <cell r="U741"/>
          <cell r="V741"/>
          <cell r="X741"/>
          <cell r="Y741"/>
          <cell r="Z741"/>
          <cell r="AG741"/>
        </row>
        <row r="742">
          <cell r="D742"/>
          <cell r="E742"/>
          <cell r="I742"/>
          <cell r="J742"/>
          <cell r="K742"/>
          <cell r="L742"/>
          <cell r="N742"/>
          <cell r="R742"/>
          <cell r="S742"/>
          <cell r="T742"/>
          <cell r="U742"/>
          <cell r="V742"/>
          <cell r="X742"/>
          <cell r="Y742"/>
          <cell r="Z742"/>
          <cell r="AG742"/>
        </row>
        <row r="743">
          <cell r="D743"/>
          <cell r="E743"/>
          <cell r="I743"/>
          <cell r="J743"/>
          <cell r="K743"/>
          <cell r="L743"/>
          <cell r="N743"/>
          <cell r="R743"/>
          <cell r="S743"/>
          <cell r="T743"/>
          <cell r="U743"/>
          <cell r="V743"/>
          <cell r="X743"/>
          <cell r="Y743"/>
          <cell r="Z743"/>
          <cell r="AG743"/>
        </row>
        <row r="744">
          <cell r="D744"/>
          <cell r="E744"/>
          <cell r="I744"/>
          <cell r="J744"/>
          <cell r="K744"/>
          <cell r="L744"/>
          <cell r="N744"/>
          <cell r="R744"/>
          <cell r="S744"/>
          <cell r="T744"/>
          <cell r="U744"/>
          <cell r="V744"/>
          <cell r="X744"/>
          <cell r="Y744"/>
          <cell r="Z744"/>
          <cell r="AG744"/>
        </row>
        <row r="745">
          <cell r="D745"/>
          <cell r="E745"/>
          <cell r="I745"/>
          <cell r="J745"/>
          <cell r="K745"/>
          <cell r="L745"/>
          <cell r="N745"/>
          <cell r="R745"/>
          <cell r="S745"/>
          <cell r="T745"/>
          <cell r="U745"/>
          <cell r="V745"/>
          <cell r="X745"/>
          <cell r="Y745"/>
          <cell r="Z745"/>
          <cell r="AG745"/>
        </row>
        <row r="746">
          <cell r="D746"/>
          <cell r="E746"/>
          <cell r="I746"/>
          <cell r="J746"/>
          <cell r="K746"/>
          <cell r="L746"/>
          <cell r="N746"/>
          <cell r="R746"/>
          <cell r="S746"/>
          <cell r="T746"/>
          <cell r="U746"/>
          <cell r="V746"/>
          <cell r="X746"/>
          <cell r="Y746"/>
          <cell r="Z746"/>
          <cell r="AG746"/>
        </row>
        <row r="747">
          <cell r="D747"/>
          <cell r="E747"/>
          <cell r="I747"/>
          <cell r="J747"/>
          <cell r="K747"/>
          <cell r="L747"/>
          <cell r="N747"/>
          <cell r="R747"/>
          <cell r="S747"/>
          <cell r="T747"/>
          <cell r="U747"/>
          <cell r="V747"/>
          <cell r="X747"/>
          <cell r="Y747"/>
          <cell r="Z747"/>
          <cell r="AG747"/>
        </row>
        <row r="748">
          <cell r="D748"/>
          <cell r="E748"/>
          <cell r="I748"/>
          <cell r="J748"/>
          <cell r="K748"/>
          <cell r="L748"/>
          <cell r="N748"/>
          <cell r="R748"/>
          <cell r="S748"/>
          <cell r="T748"/>
          <cell r="U748"/>
          <cell r="V748"/>
          <cell r="X748"/>
          <cell r="Y748"/>
          <cell r="Z748"/>
          <cell r="AG748"/>
        </row>
        <row r="749">
          <cell r="D749"/>
          <cell r="E749"/>
          <cell r="I749"/>
          <cell r="J749"/>
          <cell r="K749"/>
          <cell r="L749"/>
          <cell r="N749"/>
          <cell r="R749"/>
          <cell r="S749"/>
          <cell r="T749"/>
          <cell r="U749"/>
          <cell r="V749"/>
          <cell r="X749"/>
          <cell r="Y749"/>
          <cell r="Z749"/>
          <cell r="AG749"/>
        </row>
        <row r="750">
          <cell r="D750"/>
          <cell r="E750"/>
          <cell r="I750"/>
          <cell r="J750"/>
          <cell r="K750"/>
          <cell r="L750"/>
          <cell r="N750"/>
          <cell r="R750"/>
          <cell r="S750"/>
          <cell r="T750"/>
          <cell r="U750"/>
          <cell r="V750"/>
          <cell r="X750"/>
          <cell r="Y750"/>
          <cell r="Z750"/>
          <cell r="AG750"/>
        </row>
        <row r="751">
          <cell r="D751"/>
          <cell r="E751"/>
          <cell r="I751"/>
          <cell r="J751"/>
          <cell r="K751"/>
          <cell r="L751"/>
          <cell r="N751"/>
          <cell r="R751"/>
          <cell r="S751"/>
          <cell r="T751"/>
          <cell r="U751"/>
          <cell r="V751"/>
          <cell r="X751"/>
          <cell r="Y751"/>
          <cell r="Z751"/>
          <cell r="AG751"/>
        </row>
        <row r="752">
          <cell r="D752"/>
          <cell r="E752"/>
          <cell r="I752"/>
          <cell r="J752"/>
          <cell r="K752"/>
          <cell r="L752"/>
          <cell r="N752"/>
          <cell r="R752"/>
          <cell r="S752"/>
          <cell r="T752"/>
          <cell r="U752"/>
          <cell r="V752"/>
          <cell r="X752"/>
          <cell r="Y752"/>
          <cell r="Z752"/>
          <cell r="AG752"/>
        </row>
        <row r="753">
          <cell r="D753"/>
          <cell r="E753"/>
          <cell r="I753"/>
          <cell r="J753"/>
          <cell r="K753"/>
          <cell r="L753"/>
          <cell r="N753"/>
          <cell r="R753"/>
          <cell r="S753"/>
          <cell r="T753"/>
          <cell r="U753"/>
          <cell r="V753"/>
          <cell r="X753"/>
          <cell r="Y753"/>
          <cell r="Z753"/>
          <cell r="AG753"/>
        </row>
        <row r="754">
          <cell r="D754"/>
          <cell r="E754"/>
          <cell r="I754"/>
          <cell r="J754"/>
          <cell r="K754"/>
          <cell r="L754"/>
          <cell r="N754"/>
          <cell r="R754"/>
          <cell r="S754"/>
          <cell r="T754"/>
          <cell r="U754"/>
          <cell r="V754"/>
          <cell r="X754"/>
          <cell r="Y754"/>
          <cell r="Z754"/>
          <cell r="AG754"/>
        </row>
        <row r="755">
          <cell r="D755"/>
          <cell r="E755"/>
          <cell r="I755"/>
          <cell r="J755"/>
          <cell r="K755"/>
          <cell r="L755"/>
          <cell r="N755"/>
          <cell r="R755"/>
          <cell r="S755"/>
          <cell r="T755"/>
          <cell r="U755"/>
          <cell r="V755"/>
          <cell r="X755"/>
          <cell r="Y755"/>
          <cell r="Z755"/>
          <cell r="AG755"/>
        </row>
        <row r="756">
          <cell r="D756"/>
          <cell r="E756"/>
          <cell r="I756"/>
          <cell r="J756"/>
          <cell r="K756"/>
          <cell r="L756"/>
          <cell r="N756"/>
          <cell r="R756"/>
          <cell r="S756"/>
          <cell r="T756"/>
          <cell r="U756"/>
          <cell r="V756"/>
          <cell r="X756"/>
          <cell r="Y756"/>
          <cell r="Z756"/>
          <cell r="AG756"/>
        </row>
        <row r="757">
          <cell r="D757"/>
          <cell r="E757"/>
          <cell r="I757"/>
          <cell r="J757"/>
          <cell r="K757"/>
          <cell r="L757"/>
          <cell r="N757"/>
          <cell r="R757"/>
          <cell r="S757"/>
          <cell r="T757"/>
          <cell r="U757"/>
          <cell r="V757"/>
          <cell r="X757"/>
          <cell r="Y757"/>
          <cell r="Z757"/>
          <cell r="AG757"/>
        </row>
        <row r="758">
          <cell r="D758"/>
          <cell r="E758"/>
          <cell r="I758"/>
          <cell r="J758"/>
          <cell r="K758"/>
          <cell r="L758"/>
          <cell r="N758"/>
          <cell r="R758"/>
          <cell r="S758"/>
          <cell r="T758"/>
          <cell r="U758"/>
          <cell r="V758"/>
          <cell r="X758"/>
          <cell r="Y758"/>
          <cell r="Z758"/>
          <cell r="AG758"/>
        </row>
        <row r="759">
          <cell r="D759"/>
          <cell r="E759"/>
          <cell r="I759"/>
          <cell r="J759"/>
          <cell r="K759"/>
          <cell r="L759"/>
          <cell r="N759"/>
          <cell r="R759"/>
          <cell r="S759"/>
          <cell r="T759"/>
          <cell r="U759"/>
          <cell r="V759"/>
          <cell r="X759"/>
          <cell r="Y759"/>
          <cell r="Z759"/>
          <cell r="AG759"/>
        </row>
        <row r="760">
          <cell r="D760"/>
          <cell r="E760"/>
          <cell r="I760"/>
          <cell r="J760"/>
          <cell r="K760"/>
          <cell r="L760"/>
          <cell r="N760"/>
          <cell r="R760"/>
          <cell r="S760"/>
          <cell r="T760"/>
          <cell r="U760"/>
          <cell r="V760"/>
          <cell r="X760"/>
          <cell r="Y760"/>
          <cell r="Z760"/>
          <cell r="AG760"/>
        </row>
        <row r="761">
          <cell r="D761"/>
          <cell r="E761"/>
          <cell r="I761"/>
          <cell r="J761"/>
          <cell r="K761"/>
          <cell r="L761"/>
          <cell r="N761"/>
          <cell r="R761"/>
          <cell r="S761"/>
          <cell r="T761"/>
          <cell r="U761"/>
          <cell r="V761"/>
          <cell r="X761"/>
          <cell r="Y761"/>
          <cell r="Z761"/>
          <cell r="AG761"/>
        </row>
        <row r="762">
          <cell r="D762"/>
          <cell r="E762"/>
          <cell r="I762"/>
          <cell r="J762"/>
          <cell r="K762"/>
          <cell r="L762"/>
          <cell r="N762"/>
          <cell r="R762"/>
          <cell r="S762"/>
          <cell r="T762"/>
          <cell r="U762"/>
          <cell r="V762"/>
          <cell r="X762"/>
          <cell r="Y762"/>
          <cell r="Z762"/>
          <cell r="AG762"/>
        </row>
        <row r="763">
          <cell r="D763"/>
          <cell r="E763"/>
          <cell r="I763"/>
          <cell r="J763"/>
          <cell r="K763"/>
          <cell r="L763"/>
          <cell r="N763"/>
          <cell r="R763"/>
          <cell r="S763"/>
          <cell r="T763"/>
          <cell r="U763"/>
          <cell r="V763"/>
          <cell r="X763"/>
          <cell r="Y763"/>
          <cell r="Z763"/>
          <cell r="AG763"/>
        </row>
        <row r="764">
          <cell r="D764"/>
          <cell r="E764"/>
          <cell r="I764"/>
          <cell r="J764"/>
          <cell r="K764"/>
          <cell r="L764"/>
          <cell r="N764"/>
          <cell r="R764"/>
          <cell r="S764"/>
          <cell r="T764"/>
          <cell r="U764"/>
          <cell r="V764"/>
          <cell r="X764"/>
          <cell r="Y764"/>
          <cell r="Z764"/>
          <cell r="AG764"/>
        </row>
        <row r="765">
          <cell r="D765"/>
          <cell r="E765"/>
          <cell r="I765"/>
          <cell r="J765"/>
          <cell r="K765"/>
          <cell r="L765"/>
          <cell r="N765"/>
          <cell r="R765"/>
          <cell r="S765"/>
          <cell r="T765"/>
          <cell r="U765"/>
          <cell r="V765"/>
          <cell r="X765"/>
          <cell r="Y765"/>
          <cell r="Z765"/>
          <cell r="AG765"/>
        </row>
        <row r="766">
          <cell r="D766"/>
          <cell r="E766"/>
          <cell r="I766"/>
          <cell r="J766"/>
          <cell r="K766"/>
          <cell r="L766"/>
          <cell r="N766"/>
          <cell r="R766"/>
          <cell r="S766"/>
          <cell r="T766"/>
          <cell r="U766"/>
          <cell r="V766"/>
          <cell r="X766"/>
          <cell r="Y766"/>
          <cell r="Z766"/>
          <cell r="AG766"/>
        </row>
        <row r="767">
          <cell r="D767"/>
          <cell r="E767"/>
          <cell r="I767"/>
          <cell r="J767"/>
          <cell r="K767"/>
          <cell r="L767"/>
          <cell r="N767"/>
          <cell r="R767"/>
          <cell r="S767"/>
          <cell r="T767"/>
          <cell r="U767"/>
          <cell r="V767"/>
          <cell r="X767"/>
          <cell r="Y767"/>
          <cell r="Z767"/>
          <cell r="AG767"/>
        </row>
        <row r="768">
          <cell r="D768"/>
          <cell r="E768"/>
          <cell r="I768"/>
          <cell r="J768"/>
          <cell r="K768"/>
          <cell r="L768"/>
          <cell r="N768"/>
          <cell r="R768"/>
          <cell r="S768"/>
          <cell r="T768"/>
          <cell r="U768"/>
          <cell r="V768"/>
          <cell r="X768"/>
          <cell r="Y768"/>
          <cell r="Z768"/>
          <cell r="AG768"/>
        </row>
        <row r="769">
          <cell r="D769"/>
          <cell r="E769"/>
          <cell r="I769"/>
          <cell r="J769"/>
          <cell r="K769"/>
          <cell r="L769"/>
          <cell r="N769"/>
          <cell r="R769"/>
          <cell r="S769"/>
          <cell r="T769"/>
          <cell r="U769"/>
          <cell r="V769"/>
          <cell r="X769"/>
          <cell r="Y769"/>
          <cell r="Z769"/>
          <cell r="AG769"/>
        </row>
        <row r="770">
          <cell r="D770"/>
          <cell r="E770"/>
          <cell r="I770"/>
          <cell r="J770"/>
          <cell r="K770"/>
          <cell r="L770"/>
          <cell r="N770"/>
          <cell r="R770"/>
          <cell r="S770"/>
          <cell r="T770"/>
          <cell r="U770"/>
          <cell r="V770"/>
          <cell r="X770"/>
          <cell r="Y770"/>
          <cell r="Z770"/>
          <cell r="AG770"/>
        </row>
        <row r="771">
          <cell r="D771"/>
          <cell r="E771"/>
          <cell r="I771"/>
          <cell r="J771"/>
          <cell r="K771"/>
          <cell r="L771"/>
          <cell r="N771"/>
          <cell r="R771"/>
          <cell r="S771"/>
          <cell r="T771"/>
          <cell r="U771"/>
          <cell r="V771"/>
          <cell r="X771"/>
          <cell r="Y771"/>
          <cell r="Z771"/>
          <cell r="AG771"/>
        </row>
        <row r="772">
          <cell r="D772"/>
          <cell r="E772"/>
          <cell r="I772"/>
          <cell r="J772"/>
          <cell r="K772"/>
          <cell r="L772"/>
          <cell r="N772"/>
          <cell r="R772"/>
          <cell r="S772"/>
          <cell r="T772"/>
          <cell r="U772"/>
          <cell r="V772"/>
          <cell r="X772"/>
          <cell r="Y772"/>
          <cell r="Z772"/>
          <cell r="AG772"/>
        </row>
        <row r="773">
          <cell r="D773"/>
          <cell r="E773"/>
          <cell r="I773"/>
          <cell r="J773"/>
          <cell r="K773"/>
          <cell r="L773"/>
          <cell r="N773"/>
          <cell r="R773"/>
          <cell r="S773"/>
          <cell r="T773"/>
          <cell r="U773"/>
          <cell r="V773"/>
          <cell r="X773"/>
          <cell r="Y773"/>
          <cell r="Z773"/>
          <cell r="AG773"/>
        </row>
        <row r="774">
          <cell r="D774"/>
          <cell r="E774"/>
          <cell r="I774"/>
          <cell r="J774"/>
          <cell r="K774"/>
          <cell r="L774"/>
          <cell r="N774"/>
          <cell r="R774"/>
          <cell r="S774"/>
          <cell r="T774"/>
          <cell r="U774"/>
          <cell r="V774"/>
          <cell r="X774"/>
          <cell r="Y774"/>
          <cell r="Z774"/>
          <cell r="AG774"/>
        </row>
        <row r="775">
          <cell r="D775"/>
          <cell r="E775"/>
          <cell r="I775"/>
          <cell r="J775"/>
          <cell r="K775"/>
          <cell r="L775"/>
          <cell r="N775"/>
          <cell r="R775"/>
          <cell r="S775"/>
          <cell r="T775"/>
          <cell r="U775"/>
          <cell r="V775"/>
          <cell r="X775"/>
          <cell r="Y775"/>
          <cell r="Z775"/>
          <cell r="AG775"/>
        </row>
        <row r="776">
          <cell r="D776"/>
          <cell r="E776"/>
          <cell r="I776"/>
          <cell r="J776"/>
          <cell r="K776"/>
          <cell r="L776"/>
          <cell r="N776"/>
          <cell r="R776"/>
          <cell r="S776"/>
          <cell r="T776"/>
          <cell r="U776"/>
          <cell r="V776"/>
          <cell r="X776"/>
          <cell r="Y776"/>
          <cell r="Z776"/>
          <cell r="AG776"/>
        </row>
        <row r="777">
          <cell r="D777"/>
          <cell r="E777"/>
          <cell r="I777"/>
          <cell r="J777"/>
          <cell r="K777"/>
          <cell r="L777"/>
          <cell r="N777"/>
          <cell r="R777"/>
          <cell r="S777"/>
          <cell r="T777"/>
          <cell r="U777"/>
          <cell r="V777"/>
          <cell r="X777"/>
          <cell r="Y777"/>
          <cell r="Z777"/>
          <cell r="AG777"/>
        </row>
        <row r="778">
          <cell r="D778"/>
          <cell r="E778"/>
          <cell r="I778"/>
          <cell r="J778"/>
          <cell r="K778"/>
          <cell r="L778"/>
          <cell r="N778"/>
          <cell r="R778"/>
          <cell r="S778"/>
          <cell r="T778"/>
          <cell r="U778"/>
          <cell r="V778"/>
          <cell r="X778"/>
          <cell r="Y778"/>
          <cell r="Z778"/>
          <cell r="AG778"/>
        </row>
        <row r="779">
          <cell r="D779"/>
          <cell r="E779"/>
          <cell r="I779"/>
          <cell r="J779"/>
          <cell r="K779"/>
          <cell r="L779"/>
          <cell r="N779"/>
          <cell r="R779"/>
          <cell r="S779"/>
          <cell r="T779"/>
          <cell r="U779"/>
          <cell r="V779"/>
          <cell r="X779"/>
          <cell r="Y779"/>
          <cell r="Z779"/>
          <cell r="AG779"/>
        </row>
        <row r="780">
          <cell r="D780"/>
          <cell r="E780"/>
          <cell r="I780"/>
          <cell r="J780"/>
          <cell r="K780"/>
          <cell r="L780"/>
          <cell r="N780"/>
          <cell r="R780"/>
          <cell r="S780"/>
          <cell r="T780"/>
          <cell r="U780"/>
          <cell r="V780"/>
          <cell r="X780"/>
          <cell r="Y780"/>
          <cell r="Z780"/>
          <cell r="AG780"/>
        </row>
        <row r="781">
          <cell r="D781"/>
          <cell r="E781"/>
          <cell r="I781"/>
          <cell r="J781"/>
          <cell r="K781"/>
          <cell r="L781"/>
          <cell r="N781"/>
          <cell r="R781"/>
          <cell r="S781"/>
          <cell r="T781"/>
          <cell r="U781"/>
          <cell r="V781"/>
          <cell r="X781"/>
          <cell r="Y781"/>
          <cell r="Z781"/>
          <cell r="AG781"/>
        </row>
        <row r="782">
          <cell r="D782"/>
          <cell r="E782"/>
          <cell r="I782"/>
          <cell r="J782"/>
          <cell r="K782"/>
          <cell r="L782"/>
          <cell r="N782"/>
          <cell r="R782"/>
          <cell r="S782"/>
          <cell r="T782"/>
          <cell r="U782"/>
          <cell r="V782"/>
          <cell r="X782"/>
          <cell r="Y782"/>
          <cell r="Z782"/>
          <cell r="AG782"/>
        </row>
        <row r="783">
          <cell r="D783"/>
          <cell r="E783"/>
          <cell r="I783"/>
          <cell r="J783"/>
          <cell r="K783"/>
          <cell r="L783"/>
          <cell r="N783"/>
          <cell r="R783"/>
          <cell r="S783"/>
          <cell r="T783"/>
          <cell r="U783"/>
          <cell r="V783"/>
          <cell r="X783"/>
          <cell r="Y783"/>
          <cell r="Z783"/>
          <cell r="AG783"/>
        </row>
        <row r="784">
          <cell r="D784"/>
          <cell r="E784"/>
          <cell r="I784"/>
          <cell r="J784"/>
          <cell r="K784"/>
          <cell r="L784"/>
          <cell r="N784"/>
          <cell r="R784"/>
          <cell r="S784"/>
          <cell r="T784"/>
          <cell r="U784"/>
          <cell r="V784"/>
          <cell r="X784"/>
          <cell r="Y784"/>
          <cell r="Z784"/>
          <cell r="AG784"/>
        </row>
        <row r="785">
          <cell r="D785"/>
          <cell r="E785"/>
          <cell r="I785"/>
          <cell r="J785"/>
          <cell r="K785"/>
          <cell r="L785"/>
          <cell r="N785"/>
          <cell r="R785"/>
          <cell r="S785"/>
          <cell r="T785"/>
          <cell r="U785"/>
          <cell r="V785"/>
          <cell r="X785"/>
          <cell r="Y785"/>
          <cell r="Z785"/>
          <cell r="AG785"/>
        </row>
        <row r="786">
          <cell r="D786"/>
          <cell r="E786"/>
          <cell r="I786"/>
          <cell r="J786"/>
          <cell r="K786"/>
          <cell r="L786"/>
          <cell r="N786"/>
          <cell r="R786"/>
          <cell r="S786"/>
          <cell r="T786"/>
          <cell r="U786"/>
          <cell r="V786"/>
          <cell r="X786"/>
          <cell r="Y786"/>
          <cell r="Z786"/>
          <cell r="AG786"/>
        </row>
        <row r="787">
          <cell r="D787"/>
          <cell r="E787"/>
          <cell r="I787"/>
          <cell r="J787"/>
          <cell r="K787"/>
          <cell r="L787"/>
          <cell r="N787"/>
          <cell r="R787"/>
          <cell r="S787"/>
          <cell r="T787"/>
          <cell r="U787"/>
          <cell r="V787"/>
          <cell r="X787"/>
          <cell r="Y787"/>
          <cell r="Z787"/>
          <cell r="AG787"/>
        </row>
        <row r="788">
          <cell r="D788"/>
          <cell r="E788"/>
          <cell r="I788"/>
          <cell r="J788"/>
          <cell r="K788"/>
          <cell r="L788"/>
          <cell r="N788"/>
          <cell r="R788"/>
          <cell r="S788"/>
          <cell r="T788"/>
          <cell r="U788"/>
          <cell r="V788"/>
          <cell r="X788"/>
          <cell r="Y788"/>
          <cell r="Z788"/>
          <cell r="AG788"/>
        </row>
        <row r="789">
          <cell r="D789"/>
          <cell r="E789"/>
          <cell r="I789"/>
          <cell r="J789"/>
          <cell r="K789"/>
          <cell r="L789"/>
          <cell r="N789"/>
          <cell r="R789"/>
          <cell r="S789"/>
          <cell r="T789"/>
          <cell r="U789"/>
          <cell r="V789"/>
          <cell r="X789"/>
          <cell r="Y789"/>
          <cell r="Z789"/>
          <cell r="AG789"/>
        </row>
        <row r="790">
          <cell r="D790"/>
          <cell r="E790"/>
          <cell r="I790"/>
          <cell r="J790"/>
          <cell r="K790"/>
          <cell r="L790"/>
          <cell r="N790"/>
          <cell r="R790"/>
          <cell r="S790"/>
          <cell r="T790"/>
          <cell r="U790"/>
          <cell r="V790"/>
          <cell r="X790"/>
          <cell r="Y790"/>
          <cell r="Z790"/>
          <cell r="AG790"/>
        </row>
        <row r="791">
          <cell r="D791"/>
          <cell r="E791"/>
          <cell r="I791"/>
          <cell r="J791"/>
          <cell r="K791"/>
          <cell r="L791"/>
          <cell r="N791"/>
          <cell r="R791"/>
          <cell r="S791"/>
          <cell r="T791"/>
          <cell r="U791"/>
          <cell r="V791"/>
          <cell r="X791"/>
          <cell r="Y791"/>
          <cell r="Z791"/>
          <cell r="AG791"/>
        </row>
        <row r="792">
          <cell r="D792"/>
          <cell r="E792"/>
          <cell r="I792"/>
          <cell r="J792"/>
          <cell r="K792"/>
          <cell r="L792"/>
          <cell r="N792"/>
          <cell r="R792"/>
          <cell r="S792"/>
          <cell r="T792"/>
          <cell r="U792"/>
          <cell r="V792"/>
          <cell r="X792"/>
          <cell r="Y792"/>
          <cell r="Z792"/>
          <cell r="AG792"/>
        </row>
        <row r="793">
          <cell r="D793"/>
          <cell r="E793"/>
          <cell r="I793"/>
          <cell r="J793"/>
          <cell r="K793"/>
          <cell r="L793"/>
          <cell r="N793"/>
          <cell r="R793"/>
          <cell r="S793"/>
          <cell r="T793"/>
          <cell r="U793"/>
          <cell r="V793"/>
          <cell r="X793"/>
          <cell r="Y793"/>
          <cell r="Z793"/>
          <cell r="AG793"/>
        </row>
        <row r="794">
          <cell r="D794"/>
          <cell r="E794"/>
          <cell r="I794"/>
          <cell r="J794"/>
          <cell r="K794"/>
          <cell r="L794"/>
          <cell r="N794"/>
          <cell r="R794"/>
          <cell r="S794"/>
          <cell r="T794"/>
          <cell r="U794"/>
          <cell r="V794"/>
          <cell r="X794"/>
          <cell r="Y794"/>
          <cell r="Z794"/>
          <cell r="AG794"/>
        </row>
        <row r="795">
          <cell r="D795"/>
          <cell r="E795"/>
          <cell r="I795"/>
          <cell r="J795"/>
          <cell r="K795"/>
          <cell r="L795"/>
          <cell r="N795"/>
          <cell r="R795"/>
          <cell r="S795"/>
          <cell r="T795"/>
          <cell r="U795"/>
          <cell r="V795"/>
          <cell r="X795"/>
          <cell r="Y795"/>
          <cell r="Z795"/>
          <cell r="AG795"/>
        </row>
        <row r="796">
          <cell r="D796"/>
          <cell r="E796"/>
          <cell r="I796"/>
          <cell r="J796"/>
          <cell r="K796"/>
          <cell r="L796"/>
          <cell r="N796"/>
          <cell r="R796"/>
          <cell r="S796"/>
          <cell r="T796"/>
          <cell r="U796"/>
          <cell r="V796"/>
          <cell r="X796"/>
          <cell r="Y796"/>
          <cell r="Z796"/>
          <cell r="AG796"/>
        </row>
        <row r="797">
          <cell r="D797"/>
          <cell r="E797"/>
          <cell r="I797"/>
          <cell r="J797"/>
          <cell r="K797"/>
          <cell r="L797"/>
          <cell r="N797"/>
          <cell r="R797"/>
          <cell r="S797"/>
          <cell r="T797"/>
          <cell r="U797"/>
          <cell r="V797"/>
          <cell r="X797"/>
          <cell r="Y797"/>
          <cell r="Z797"/>
          <cell r="AG797"/>
        </row>
        <row r="798">
          <cell r="D798"/>
          <cell r="E798"/>
          <cell r="I798"/>
          <cell r="J798"/>
          <cell r="K798"/>
          <cell r="L798"/>
          <cell r="N798"/>
          <cell r="R798"/>
          <cell r="S798"/>
          <cell r="T798"/>
          <cell r="U798"/>
          <cell r="V798"/>
          <cell r="X798"/>
          <cell r="Y798"/>
          <cell r="Z798"/>
          <cell r="AG798"/>
        </row>
        <row r="799">
          <cell r="D799"/>
          <cell r="E799"/>
          <cell r="I799"/>
          <cell r="J799"/>
          <cell r="K799"/>
          <cell r="L799"/>
          <cell r="N799"/>
          <cell r="R799"/>
          <cell r="S799"/>
          <cell r="T799"/>
          <cell r="U799"/>
          <cell r="V799"/>
          <cell r="X799"/>
          <cell r="Y799"/>
          <cell r="Z799"/>
          <cell r="AG799"/>
        </row>
        <row r="800">
          <cell r="D800"/>
          <cell r="E800"/>
          <cell r="I800"/>
          <cell r="J800"/>
          <cell r="K800"/>
          <cell r="L800"/>
          <cell r="N800"/>
          <cell r="R800"/>
          <cell r="S800"/>
          <cell r="T800"/>
          <cell r="U800"/>
          <cell r="V800"/>
          <cell r="X800"/>
          <cell r="Y800"/>
          <cell r="Z800"/>
          <cell r="AG800"/>
        </row>
        <row r="801">
          <cell r="D801"/>
          <cell r="E801"/>
          <cell r="I801"/>
          <cell r="J801"/>
          <cell r="K801"/>
          <cell r="L801"/>
          <cell r="N801"/>
          <cell r="R801"/>
          <cell r="S801"/>
          <cell r="T801"/>
          <cell r="U801"/>
          <cell r="V801"/>
          <cell r="X801"/>
          <cell r="Y801"/>
          <cell r="Z801"/>
          <cell r="AG801"/>
        </row>
        <row r="802">
          <cell r="D802"/>
          <cell r="E802"/>
          <cell r="I802"/>
          <cell r="J802"/>
          <cell r="K802"/>
          <cell r="L802"/>
          <cell r="N802"/>
          <cell r="R802"/>
          <cell r="S802"/>
          <cell r="T802"/>
          <cell r="U802"/>
          <cell r="V802"/>
          <cell r="X802"/>
          <cell r="Y802"/>
          <cell r="Z802"/>
          <cell r="AG802"/>
        </row>
        <row r="803">
          <cell r="D803"/>
          <cell r="E803"/>
          <cell r="I803"/>
          <cell r="J803"/>
          <cell r="K803"/>
          <cell r="L803"/>
          <cell r="N803"/>
          <cell r="R803"/>
          <cell r="S803"/>
          <cell r="T803"/>
          <cell r="U803"/>
          <cell r="V803"/>
          <cell r="X803"/>
          <cell r="Y803"/>
          <cell r="Z803"/>
          <cell r="AG803"/>
        </row>
        <row r="804">
          <cell r="D804"/>
          <cell r="E804"/>
          <cell r="I804"/>
          <cell r="J804"/>
          <cell r="K804"/>
          <cell r="L804"/>
          <cell r="N804"/>
          <cell r="R804"/>
          <cell r="S804"/>
          <cell r="T804"/>
          <cell r="U804"/>
          <cell r="V804"/>
          <cell r="X804"/>
          <cell r="Y804"/>
          <cell r="Z804"/>
          <cell r="AG804"/>
        </row>
        <row r="805">
          <cell r="D805"/>
          <cell r="E805"/>
          <cell r="I805"/>
          <cell r="J805"/>
          <cell r="K805"/>
          <cell r="L805"/>
          <cell r="N805"/>
          <cell r="R805"/>
          <cell r="S805"/>
          <cell r="T805"/>
          <cell r="U805"/>
          <cell r="V805"/>
          <cell r="X805"/>
          <cell r="Y805"/>
          <cell r="Z805"/>
          <cell r="AG805"/>
        </row>
        <row r="806">
          <cell r="D806"/>
          <cell r="E806"/>
          <cell r="I806"/>
          <cell r="J806"/>
          <cell r="K806"/>
          <cell r="L806"/>
          <cell r="N806"/>
          <cell r="R806"/>
          <cell r="S806"/>
          <cell r="T806"/>
          <cell r="U806"/>
          <cell r="V806"/>
          <cell r="X806"/>
          <cell r="Y806"/>
          <cell r="Z806"/>
          <cell r="AG806"/>
        </row>
        <row r="807">
          <cell r="D807"/>
          <cell r="E807"/>
          <cell r="I807"/>
          <cell r="J807"/>
          <cell r="K807"/>
          <cell r="L807"/>
          <cell r="N807"/>
          <cell r="R807"/>
          <cell r="S807"/>
          <cell r="T807"/>
          <cell r="U807"/>
          <cell r="V807"/>
          <cell r="X807"/>
          <cell r="Y807"/>
          <cell r="Z807"/>
          <cell r="AG807"/>
        </row>
        <row r="808">
          <cell r="D808"/>
          <cell r="E808"/>
          <cell r="I808"/>
          <cell r="J808"/>
          <cell r="K808"/>
          <cell r="L808"/>
          <cell r="N808"/>
          <cell r="R808"/>
          <cell r="S808"/>
          <cell r="T808"/>
          <cell r="U808"/>
          <cell r="V808"/>
          <cell r="X808"/>
          <cell r="Y808"/>
          <cell r="Z808"/>
          <cell r="AG808"/>
        </row>
        <row r="809">
          <cell r="D809"/>
          <cell r="E809"/>
          <cell r="I809"/>
          <cell r="J809"/>
          <cell r="K809"/>
          <cell r="L809"/>
          <cell r="N809"/>
          <cell r="R809"/>
          <cell r="S809"/>
          <cell r="T809"/>
          <cell r="U809"/>
          <cell r="V809"/>
          <cell r="X809"/>
          <cell r="Y809"/>
          <cell r="Z809"/>
          <cell r="AG809"/>
        </row>
        <row r="810">
          <cell r="D810"/>
          <cell r="E810"/>
          <cell r="I810"/>
          <cell r="J810"/>
          <cell r="K810"/>
          <cell r="L810"/>
          <cell r="N810"/>
          <cell r="R810"/>
          <cell r="S810"/>
          <cell r="T810"/>
          <cell r="U810"/>
          <cell r="V810"/>
          <cell r="X810"/>
          <cell r="Y810"/>
          <cell r="Z810"/>
          <cell r="AG810"/>
        </row>
        <row r="811">
          <cell r="D811"/>
          <cell r="E811"/>
          <cell r="I811"/>
          <cell r="J811"/>
          <cell r="K811"/>
          <cell r="L811"/>
          <cell r="N811"/>
          <cell r="R811"/>
          <cell r="S811"/>
          <cell r="T811"/>
          <cell r="U811"/>
          <cell r="V811"/>
          <cell r="X811"/>
          <cell r="Y811"/>
          <cell r="Z811"/>
          <cell r="AG811"/>
        </row>
        <row r="812">
          <cell r="D812"/>
          <cell r="E812"/>
          <cell r="I812"/>
          <cell r="J812"/>
          <cell r="K812"/>
          <cell r="L812"/>
          <cell r="N812"/>
          <cell r="R812"/>
          <cell r="S812"/>
          <cell r="T812"/>
          <cell r="U812"/>
          <cell r="V812"/>
          <cell r="X812"/>
          <cell r="Y812"/>
          <cell r="Z812"/>
          <cell r="AG812"/>
        </row>
        <row r="813">
          <cell r="D813"/>
          <cell r="E813"/>
          <cell r="I813"/>
          <cell r="J813"/>
          <cell r="K813"/>
          <cell r="L813"/>
          <cell r="N813"/>
          <cell r="R813"/>
          <cell r="S813"/>
          <cell r="T813"/>
          <cell r="U813"/>
          <cell r="V813"/>
          <cell r="X813"/>
          <cell r="Y813"/>
          <cell r="Z813"/>
          <cell r="AG813"/>
        </row>
        <row r="814">
          <cell r="D814"/>
          <cell r="E814"/>
          <cell r="I814"/>
          <cell r="J814"/>
          <cell r="K814"/>
          <cell r="L814"/>
          <cell r="N814"/>
          <cell r="R814"/>
          <cell r="S814"/>
          <cell r="T814"/>
          <cell r="U814"/>
          <cell r="V814"/>
          <cell r="X814"/>
          <cell r="Y814"/>
          <cell r="Z814"/>
          <cell r="AG814"/>
        </row>
        <row r="815">
          <cell r="D815"/>
          <cell r="E815"/>
          <cell r="I815"/>
          <cell r="J815"/>
          <cell r="K815"/>
          <cell r="L815"/>
          <cell r="N815"/>
          <cell r="R815"/>
          <cell r="S815"/>
          <cell r="T815"/>
          <cell r="U815"/>
          <cell r="V815"/>
          <cell r="X815"/>
          <cell r="Y815"/>
          <cell r="Z815"/>
          <cell r="AG815"/>
        </row>
        <row r="816">
          <cell r="D816"/>
          <cell r="E816"/>
          <cell r="I816"/>
          <cell r="J816"/>
          <cell r="K816"/>
          <cell r="L816"/>
          <cell r="N816"/>
          <cell r="R816"/>
          <cell r="S816"/>
          <cell r="T816"/>
          <cell r="U816"/>
          <cell r="V816"/>
          <cell r="X816"/>
          <cell r="Y816"/>
          <cell r="Z816"/>
          <cell r="AG816"/>
        </row>
        <row r="817">
          <cell r="D817"/>
          <cell r="E817"/>
          <cell r="I817"/>
          <cell r="J817"/>
          <cell r="K817"/>
          <cell r="L817"/>
          <cell r="N817"/>
          <cell r="R817"/>
          <cell r="S817"/>
          <cell r="T817"/>
          <cell r="U817"/>
          <cell r="V817"/>
          <cell r="X817"/>
          <cell r="Y817"/>
          <cell r="Z817"/>
          <cell r="AG817"/>
        </row>
        <row r="818">
          <cell r="D818"/>
          <cell r="E818"/>
          <cell r="I818"/>
          <cell r="J818"/>
          <cell r="K818"/>
          <cell r="L818"/>
          <cell r="N818"/>
          <cell r="R818"/>
          <cell r="S818"/>
          <cell r="T818"/>
          <cell r="U818"/>
          <cell r="V818"/>
          <cell r="X818"/>
          <cell r="Y818"/>
          <cell r="Z818"/>
          <cell r="AG818"/>
        </row>
        <row r="819">
          <cell r="D819"/>
          <cell r="E819"/>
          <cell r="I819"/>
          <cell r="J819"/>
          <cell r="K819"/>
          <cell r="L819"/>
          <cell r="N819"/>
          <cell r="R819"/>
          <cell r="S819"/>
          <cell r="T819"/>
          <cell r="U819"/>
          <cell r="V819"/>
          <cell r="X819"/>
          <cell r="Y819"/>
          <cell r="Z819"/>
          <cell r="AG819"/>
        </row>
        <row r="820">
          <cell r="D820"/>
          <cell r="E820"/>
          <cell r="I820"/>
          <cell r="J820"/>
          <cell r="K820"/>
          <cell r="L820"/>
          <cell r="N820"/>
          <cell r="R820"/>
          <cell r="S820"/>
          <cell r="T820"/>
          <cell r="U820"/>
          <cell r="V820"/>
          <cell r="X820"/>
          <cell r="Y820"/>
          <cell r="Z820"/>
          <cell r="AG820"/>
        </row>
        <row r="821">
          <cell r="D821"/>
          <cell r="E821"/>
          <cell r="I821"/>
          <cell r="J821"/>
          <cell r="K821"/>
          <cell r="L821"/>
          <cell r="N821"/>
          <cell r="R821"/>
          <cell r="S821"/>
          <cell r="T821"/>
          <cell r="U821"/>
          <cell r="V821"/>
          <cell r="X821"/>
          <cell r="Y821"/>
          <cell r="Z821"/>
          <cell r="AG821"/>
        </row>
        <row r="822">
          <cell r="D822"/>
          <cell r="E822"/>
          <cell r="I822"/>
          <cell r="J822"/>
          <cell r="K822"/>
          <cell r="L822"/>
          <cell r="N822"/>
          <cell r="R822"/>
          <cell r="S822"/>
          <cell r="T822"/>
          <cell r="U822"/>
          <cell r="V822"/>
          <cell r="X822"/>
          <cell r="Y822"/>
          <cell r="Z822"/>
          <cell r="AG822"/>
        </row>
        <row r="823">
          <cell r="D823"/>
          <cell r="E823"/>
          <cell r="I823"/>
          <cell r="J823"/>
          <cell r="K823"/>
          <cell r="L823"/>
          <cell r="N823"/>
          <cell r="R823"/>
          <cell r="S823"/>
          <cell r="T823"/>
          <cell r="U823"/>
          <cell r="V823"/>
          <cell r="X823"/>
          <cell r="Y823"/>
          <cell r="Z823"/>
          <cell r="AG823"/>
        </row>
        <row r="824">
          <cell r="D824"/>
          <cell r="E824"/>
          <cell r="I824"/>
          <cell r="J824"/>
          <cell r="K824"/>
          <cell r="L824"/>
          <cell r="N824"/>
          <cell r="R824"/>
          <cell r="S824"/>
          <cell r="T824"/>
          <cell r="U824"/>
          <cell r="V824"/>
          <cell r="X824"/>
          <cell r="Y824"/>
          <cell r="Z824"/>
          <cell r="AG824"/>
        </row>
        <row r="825">
          <cell r="D825"/>
          <cell r="E825"/>
          <cell r="I825"/>
          <cell r="J825"/>
          <cell r="K825"/>
          <cell r="L825"/>
          <cell r="N825"/>
          <cell r="R825"/>
          <cell r="S825"/>
          <cell r="T825"/>
          <cell r="U825"/>
          <cell r="V825"/>
          <cell r="X825"/>
          <cell r="Y825"/>
          <cell r="Z825"/>
          <cell r="AG825"/>
        </row>
        <row r="826">
          <cell r="D826"/>
          <cell r="E826"/>
          <cell r="I826"/>
          <cell r="J826"/>
          <cell r="K826"/>
          <cell r="L826"/>
          <cell r="N826"/>
          <cell r="R826"/>
          <cell r="S826"/>
          <cell r="T826"/>
          <cell r="U826"/>
          <cell r="V826"/>
          <cell r="X826"/>
          <cell r="Y826"/>
          <cell r="Z826"/>
          <cell r="AG826"/>
        </row>
        <row r="827">
          <cell r="D827"/>
          <cell r="E827"/>
          <cell r="I827"/>
          <cell r="J827"/>
          <cell r="K827"/>
          <cell r="L827"/>
          <cell r="N827"/>
          <cell r="R827"/>
          <cell r="S827"/>
          <cell r="T827"/>
          <cell r="U827"/>
          <cell r="V827"/>
          <cell r="X827"/>
          <cell r="Y827"/>
          <cell r="Z827"/>
          <cell r="AG827"/>
        </row>
        <row r="828">
          <cell r="D828"/>
          <cell r="E828"/>
          <cell r="I828"/>
          <cell r="J828"/>
          <cell r="K828"/>
          <cell r="L828"/>
          <cell r="N828"/>
          <cell r="R828"/>
          <cell r="S828"/>
          <cell r="T828"/>
          <cell r="U828"/>
          <cell r="V828"/>
          <cell r="X828"/>
          <cell r="Y828"/>
          <cell r="Z828"/>
          <cell r="AG828"/>
        </row>
        <row r="829">
          <cell r="D829"/>
          <cell r="E829"/>
          <cell r="I829"/>
          <cell r="J829"/>
          <cell r="K829"/>
          <cell r="L829"/>
          <cell r="N829"/>
          <cell r="R829"/>
          <cell r="S829"/>
          <cell r="T829"/>
          <cell r="U829"/>
          <cell r="V829"/>
          <cell r="X829"/>
          <cell r="Y829"/>
          <cell r="Z829"/>
          <cell r="AG829"/>
        </row>
        <row r="830">
          <cell r="D830"/>
          <cell r="E830"/>
          <cell r="I830"/>
          <cell r="J830"/>
          <cell r="K830"/>
          <cell r="L830"/>
          <cell r="N830"/>
          <cell r="R830"/>
          <cell r="S830"/>
          <cell r="T830"/>
          <cell r="U830"/>
          <cell r="V830"/>
          <cell r="X830"/>
          <cell r="Y830"/>
          <cell r="Z830"/>
          <cell r="AG830"/>
        </row>
        <row r="831">
          <cell r="D831"/>
          <cell r="E831"/>
          <cell r="I831"/>
          <cell r="J831"/>
          <cell r="K831"/>
          <cell r="L831"/>
          <cell r="N831"/>
          <cell r="R831"/>
          <cell r="S831"/>
          <cell r="T831"/>
          <cell r="U831"/>
          <cell r="V831"/>
          <cell r="X831"/>
          <cell r="Y831"/>
          <cell r="Z831"/>
          <cell r="AG831"/>
        </row>
        <row r="832">
          <cell r="D832"/>
          <cell r="E832"/>
          <cell r="I832"/>
          <cell r="J832"/>
          <cell r="K832"/>
          <cell r="L832"/>
          <cell r="N832"/>
          <cell r="R832"/>
          <cell r="S832"/>
          <cell r="T832"/>
          <cell r="U832"/>
          <cell r="V832"/>
          <cell r="X832"/>
          <cell r="Y832"/>
          <cell r="Z832"/>
          <cell r="AG832"/>
        </row>
        <row r="833">
          <cell r="D833"/>
          <cell r="E833"/>
          <cell r="I833"/>
          <cell r="J833"/>
          <cell r="K833"/>
          <cell r="L833"/>
          <cell r="N833"/>
          <cell r="R833"/>
          <cell r="S833"/>
          <cell r="T833"/>
          <cell r="U833"/>
          <cell r="V833"/>
          <cell r="X833"/>
          <cell r="Y833"/>
          <cell r="Z833"/>
          <cell r="AG833"/>
        </row>
        <row r="834">
          <cell r="D834"/>
          <cell r="E834"/>
          <cell r="I834"/>
          <cell r="J834"/>
          <cell r="K834"/>
          <cell r="L834"/>
          <cell r="N834"/>
          <cell r="R834"/>
          <cell r="S834"/>
          <cell r="T834"/>
          <cell r="U834"/>
          <cell r="V834"/>
          <cell r="X834"/>
          <cell r="Y834"/>
          <cell r="Z834"/>
          <cell r="AG834"/>
        </row>
        <row r="835">
          <cell r="D835"/>
          <cell r="E835"/>
          <cell r="I835"/>
          <cell r="J835"/>
          <cell r="K835"/>
          <cell r="L835"/>
          <cell r="N835"/>
          <cell r="R835"/>
          <cell r="S835"/>
          <cell r="T835"/>
          <cell r="U835"/>
          <cell r="V835"/>
          <cell r="X835"/>
          <cell r="Y835"/>
          <cell r="Z835"/>
          <cell r="AG835"/>
        </row>
        <row r="836">
          <cell r="D836"/>
          <cell r="E836"/>
          <cell r="I836"/>
          <cell r="J836"/>
          <cell r="K836"/>
          <cell r="L836"/>
          <cell r="N836"/>
          <cell r="R836"/>
          <cell r="S836"/>
          <cell r="T836"/>
          <cell r="U836"/>
          <cell r="V836"/>
          <cell r="X836"/>
          <cell r="Y836"/>
          <cell r="Z836"/>
          <cell r="AG836"/>
        </row>
        <row r="837">
          <cell r="D837"/>
          <cell r="E837"/>
          <cell r="I837"/>
          <cell r="J837"/>
          <cell r="K837"/>
          <cell r="L837"/>
          <cell r="N837"/>
          <cell r="R837"/>
          <cell r="S837"/>
          <cell r="T837"/>
          <cell r="U837"/>
          <cell r="V837"/>
          <cell r="X837"/>
          <cell r="Y837"/>
          <cell r="Z837"/>
          <cell r="AG837"/>
        </row>
        <row r="838">
          <cell r="D838"/>
          <cell r="E838"/>
          <cell r="I838"/>
          <cell r="J838"/>
          <cell r="K838"/>
          <cell r="L838"/>
          <cell r="N838"/>
          <cell r="R838"/>
          <cell r="S838"/>
          <cell r="T838"/>
          <cell r="U838"/>
          <cell r="V838"/>
          <cell r="X838"/>
          <cell r="Y838"/>
          <cell r="Z838"/>
          <cell r="AG838"/>
        </row>
        <row r="839">
          <cell r="D839"/>
          <cell r="E839"/>
          <cell r="I839"/>
          <cell r="J839"/>
          <cell r="K839"/>
          <cell r="L839"/>
          <cell r="N839"/>
          <cell r="R839"/>
          <cell r="S839"/>
          <cell r="T839"/>
          <cell r="U839"/>
          <cell r="V839"/>
          <cell r="X839"/>
          <cell r="Y839"/>
          <cell r="Z839"/>
          <cell r="AG839"/>
        </row>
        <row r="840">
          <cell r="D840"/>
          <cell r="E840"/>
          <cell r="I840"/>
          <cell r="J840"/>
          <cell r="K840"/>
          <cell r="L840"/>
          <cell r="N840"/>
          <cell r="R840"/>
          <cell r="S840"/>
          <cell r="T840"/>
          <cell r="U840"/>
          <cell r="V840"/>
          <cell r="X840"/>
          <cell r="Y840"/>
          <cell r="Z840"/>
          <cell r="AG840"/>
        </row>
        <row r="841">
          <cell r="D841"/>
          <cell r="E841"/>
          <cell r="I841"/>
          <cell r="J841"/>
          <cell r="K841"/>
          <cell r="L841"/>
          <cell r="N841"/>
          <cell r="R841"/>
          <cell r="S841"/>
          <cell r="T841"/>
          <cell r="U841"/>
          <cell r="V841"/>
          <cell r="X841"/>
          <cell r="Y841"/>
          <cell r="Z841"/>
          <cell r="AG841"/>
        </row>
        <row r="842">
          <cell r="D842"/>
          <cell r="E842"/>
          <cell r="I842"/>
          <cell r="J842"/>
          <cell r="K842"/>
          <cell r="L842"/>
          <cell r="N842"/>
          <cell r="R842"/>
          <cell r="S842"/>
          <cell r="T842"/>
          <cell r="U842"/>
          <cell r="V842"/>
          <cell r="X842"/>
          <cell r="Y842"/>
          <cell r="Z842"/>
          <cell r="AG842"/>
        </row>
        <row r="843">
          <cell r="D843"/>
          <cell r="E843"/>
          <cell r="I843"/>
          <cell r="J843"/>
          <cell r="K843"/>
          <cell r="L843"/>
          <cell r="N843"/>
          <cell r="R843"/>
          <cell r="S843"/>
          <cell r="T843"/>
          <cell r="U843"/>
          <cell r="V843"/>
          <cell r="X843"/>
          <cell r="Y843"/>
          <cell r="Z843"/>
          <cell r="AG843"/>
        </row>
        <row r="844">
          <cell r="D844"/>
          <cell r="E844"/>
          <cell r="I844"/>
          <cell r="J844"/>
          <cell r="K844"/>
          <cell r="L844"/>
          <cell r="N844"/>
          <cell r="R844"/>
          <cell r="S844"/>
          <cell r="T844"/>
          <cell r="U844"/>
          <cell r="V844"/>
          <cell r="X844"/>
          <cell r="Y844"/>
          <cell r="Z844"/>
          <cell r="AG844"/>
        </row>
        <row r="845">
          <cell r="D845"/>
          <cell r="E845"/>
          <cell r="I845"/>
          <cell r="J845"/>
          <cell r="K845"/>
          <cell r="L845"/>
          <cell r="N845"/>
          <cell r="R845"/>
          <cell r="S845"/>
          <cell r="T845"/>
          <cell r="U845"/>
          <cell r="V845"/>
          <cell r="X845"/>
          <cell r="Y845"/>
          <cell r="Z845"/>
          <cell r="AG845"/>
        </row>
        <row r="846">
          <cell r="D846"/>
          <cell r="E846"/>
          <cell r="I846"/>
          <cell r="J846"/>
          <cell r="K846"/>
          <cell r="L846"/>
          <cell r="N846"/>
          <cell r="R846"/>
          <cell r="S846"/>
          <cell r="T846"/>
          <cell r="U846"/>
          <cell r="V846"/>
          <cell r="X846"/>
          <cell r="Y846"/>
          <cell r="Z846"/>
          <cell r="AG846"/>
        </row>
        <row r="847">
          <cell r="D847"/>
          <cell r="E847"/>
          <cell r="I847"/>
          <cell r="J847"/>
          <cell r="K847"/>
          <cell r="L847"/>
          <cell r="N847"/>
          <cell r="R847"/>
          <cell r="S847"/>
          <cell r="T847"/>
          <cell r="U847"/>
          <cell r="V847"/>
          <cell r="X847"/>
          <cell r="Y847"/>
          <cell r="Z847"/>
          <cell r="AG847"/>
        </row>
        <row r="848">
          <cell r="D848"/>
          <cell r="E848"/>
          <cell r="I848"/>
          <cell r="J848"/>
          <cell r="K848"/>
          <cell r="L848"/>
          <cell r="N848"/>
          <cell r="R848"/>
          <cell r="S848"/>
          <cell r="T848"/>
          <cell r="U848"/>
          <cell r="V848"/>
          <cell r="X848"/>
          <cell r="Y848"/>
          <cell r="Z848"/>
          <cell r="AG848"/>
        </row>
        <row r="849">
          <cell r="D849"/>
          <cell r="E849"/>
          <cell r="I849"/>
          <cell r="J849"/>
          <cell r="K849"/>
          <cell r="L849"/>
          <cell r="N849"/>
          <cell r="R849"/>
          <cell r="S849"/>
          <cell r="T849"/>
          <cell r="U849"/>
          <cell r="V849"/>
          <cell r="X849"/>
          <cell r="Y849"/>
          <cell r="Z849"/>
          <cell r="AG849"/>
        </row>
        <row r="850">
          <cell r="D850"/>
          <cell r="E850"/>
          <cell r="I850"/>
          <cell r="J850"/>
          <cell r="K850"/>
          <cell r="L850"/>
          <cell r="N850"/>
          <cell r="R850"/>
          <cell r="S850"/>
          <cell r="T850"/>
          <cell r="U850"/>
          <cell r="V850"/>
          <cell r="X850"/>
          <cell r="Y850"/>
          <cell r="Z850"/>
          <cell r="AG850"/>
        </row>
        <row r="851">
          <cell r="D851"/>
          <cell r="E851"/>
          <cell r="I851"/>
          <cell r="J851"/>
          <cell r="K851"/>
          <cell r="L851"/>
          <cell r="N851"/>
          <cell r="R851"/>
          <cell r="S851"/>
          <cell r="T851"/>
          <cell r="U851"/>
          <cell r="V851"/>
          <cell r="X851"/>
          <cell r="Y851"/>
          <cell r="Z851"/>
          <cell r="AG851"/>
        </row>
        <row r="852">
          <cell r="D852"/>
          <cell r="E852"/>
          <cell r="I852"/>
          <cell r="J852"/>
          <cell r="K852"/>
          <cell r="L852"/>
          <cell r="N852"/>
          <cell r="R852"/>
          <cell r="S852"/>
          <cell r="T852"/>
          <cell r="U852"/>
          <cell r="V852"/>
          <cell r="X852"/>
          <cell r="Y852"/>
          <cell r="Z852"/>
          <cell r="AG852"/>
        </row>
        <row r="853">
          <cell r="D853"/>
          <cell r="E853"/>
          <cell r="I853"/>
          <cell r="J853"/>
          <cell r="K853"/>
          <cell r="L853"/>
          <cell r="N853"/>
          <cell r="R853"/>
          <cell r="S853"/>
          <cell r="T853"/>
          <cell r="U853"/>
          <cell r="V853"/>
          <cell r="X853"/>
          <cell r="Y853"/>
          <cell r="Z853"/>
          <cell r="AG853"/>
        </row>
        <row r="854">
          <cell r="D854"/>
          <cell r="E854"/>
          <cell r="I854"/>
          <cell r="J854"/>
          <cell r="K854"/>
          <cell r="L854"/>
          <cell r="N854"/>
          <cell r="R854"/>
          <cell r="S854"/>
          <cell r="T854"/>
          <cell r="U854"/>
          <cell r="V854"/>
          <cell r="X854"/>
          <cell r="Y854"/>
          <cell r="Z854"/>
          <cell r="AG854"/>
        </row>
        <row r="855">
          <cell r="D855"/>
          <cell r="E855"/>
          <cell r="I855"/>
          <cell r="J855"/>
          <cell r="K855"/>
          <cell r="L855"/>
          <cell r="N855"/>
          <cell r="R855"/>
          <cell r="S855"/>
          <cell r="T855"/>
          <cell r="U855"/>
          <cell r="V855"/>
          <cell r="X855"/>
          <cell r="Y855"/>
          <cell r="Z855"/>
          <cell r="AG855"/>
        </row>
        <row r="856">
          <cell r="D856"/>
          <cell r="E856"/>
          <cell r="I856"/>
          <cell r="J856"/>
          <cell r="K856"/>
          <cell r="L856"/>
          <cell r="N856"/>
          <cell r="R856"/>
          <cell r="S856"/>
          <cell r="T856"/>
          <cell r="U856"/>
          <cell r="V856"/>
          <cell r="X856"/>
          <cell r="Y856"/>
          <cell r="Z856"/>
          <cell r="AG856"/>
        </row>
        <row r="857">
          <cell r="D857"/>
          <cell r="E857"/>
          <cell r="I857"/>
          <cell r="J857"/>
          <cell r="K857"/>
          <cell r="L857"/>
          <cell r="N857"/>
          <cell r="R857"/>
          <cell r="S857"/>
          <cell r="T857"/>
          <cell r="U857"/>
          <cell r="V857"/>
          <cell r="X857"/>
          <cell r="Y857"/>
          <cell r="Z857"/>
          <cell r="AG857"/>
        </row>
        <row r="858">
          <cell r="D858"/>
          <cell r="E858"/>
          <cell r="I858"/>
          <cell r="J858"/>
          <cell r="K858"/>
          <cell r="L858"/>
          <cell r="N858"/>
          <cell r="R858"/>
          <cell r="S858"/>
          <cell r="T858"/>
          <cell r="U858"/>
          <cell r="V858"/>
          <cell r="X858"/>
          <cell r="Y858"/>
          <cell r="Z858"/>
          <cell r="AG858"/>
        </row>
        <row r="859">
          <cell r="D859"/>
          <cell r="E859"/>
          <cell r="I859"/>
          <cell r="J859"/>
          <cell r="K859"/>
          <cell r="L859"/>
          <cell r="N859"/>
          <cell r="R859"/>
          <cell r="S859"/>
          <cell r="T859"/>
          <cell r="U859"/>
          <cell r="V859"/>
          <cell r="X859"/>
          <cell r="Y859"/>
          <cell r="Z859"/>
          <cell r="AG859"/>
        </row>
        <row r="860">
          <cell r="D860"/>
          <cell r="E860"/>
          <cell r="I860"/>
          <cell r="J860"/>
          <cell r="K860"/>
          <cell r="L860"/>
          <cell r="N860"/>
          <cell r="R860"/>
          <cell r="S860"/>
          <cell r="T860"/>
          <cell r="U860"/>
          <cell r="V860"/>
          <cell r="X860"/>
          <cell r="Y860"/>
          <cell r="Z860"/>
          <cell r="AG860"/>
        </row>
        <row r="861">
          <cell r="D861"/>
          <cell r="E861"/>
          <cell r="I861"/>
          <cell r="J861"/>
          <cell r="K861"/>
          <cell r="L861"/>
          <cell r="N861"/>
          <cell r="R861"/>
          <cell r="S861"/>
          <cell r="T861"/>
          <cell r="U861"/>
          <cell r="V861"/>
          <cell r="X861"/>
          <cell r="Y861"/>
          <cell r="Z861"/>
          <cell r="AG861"/>
        </row>
        <row r="862">
          <cell r="D862"/>
          <cell r="E862"/>
          <cell r="I862"/>
          <cell r="J862"/>
          <cell r="K862"/>
          <cell r="L862"/>
          <cell r="N862"/>
          <cell r="R862"/>
          <cell r="S862"/>
          <cell r="T862"/>
          <cell r="U862"/>
          <cell r="V862"/>
          <cell r="X862"/>
          <cell r="Y862"/>
          <cell r="Z862"/>
          <cell r="AG862"/>
        </row>
        <row r="863">
          <cell r="D863"/>
          <cell r="E863"/>
          <cell r="I863"/>
          <cell r="J863"/>
          <cell r="K863"/>
          <cell r="L863"/>
          <cell r="N863"/>
          <cell r="R863"/>
          <cell r="S863"/>
          <cell r="T863"/>
          <cell r="U863"/>
          <cell r="V863"/>
          <cell r="X863"/>
          <cell r="Y863"/>
          <cell r="Z863"/>
          <cell r="AG863"/>
        </row>
        <row r="864">
          <cell r="D864"/>
          <cell r="E864"/>
          <cell r="I864"/>
          <cell r="J864"/>
          <cell r="K864"/>
          <cell r="L864"/>
          <cell r="N864"/>
          <cell r="R864"/>
          <cell r="S864"/>
          <cell r="T864"/>
          <cell r="U864"/>
          <cell r="V864"/>
          <cell r="X864"/>
          <cell r="Y864"/>
          <cell r="Z864"/>
          <cell r="AG864"/>
        </row>
        <row r="865">
          <cell r="D865"/>
          <cell r="E865"/>
          <cell r="I865"/>
          <cell r="J865"/>
          <cell r="K865"/>
          <cell r="L865"/>
          <cell r="N865"/>
          <cell r="R865"/>
          <cell r="S865"/>
          <cell r="T865"/>
          <cell r="U865"/>
          <cell r="V865"/>
          <cell r="X865"/>
          <cell r="Y865"/>
          <cell r="Z865"/>
          <cell r="AG865"/>
        </row>
        <row r="866">
          <cell r="D866"/>
          <cell r="E866"/>
          <cell r="I866"/>
          <cell r="J866"/>
          <cell r="K866"/>
          <cell r="L866"/>
          <cell r="N866"/>
          <cell r="R866"/>
          <cell r="S866"/>
          <cell r="T866"/>
          <cell r="U866"/>
          <cell r="V866"/>
          <cell r="X866"/>
          <cell r="Y866"/>
          <cell r="Z866"/>
          <cell r="AG866"/>
        </row>
        <row r="867">
          <cell r="D867"/>
          <cell r="E867"/>
          <cell r="I867"/>
          <cell r="J867"/>
          <cell r="K867"/>
          <cell r="L867"/>
          <cell r="N867"/>
          <cell r="R867"/>
          <cell r="S867"/>
          <cell r="T867"/>
          <cell r="U867"/>
          <cell r="V867"/>
          <cell r="X867"/>
          <cell r="Y867"/>
          <cell r="Z867"/>
          <cell r="AG867"/>
        </row>
        <row r="868">
          <cell r="D868"/>
          <cell r="E868"/>
          <cell r="I868"/>
          <cell r="J868"/>
          <cell r="K868"/>
          <cell r="L868"/>
          <cell r="N868"/>
          <cell r="R868"/>
          <cell r="S868"/>
          <cell r="T868"/>
          <cell r="U868"/>
          <cell r="V868"/>
          <cell r="X868"/>
          <cell r="Y868"/>
          <cell r="Z868"/>
          <cell r="AG868"/>
        </row>
        <row r="869">
          <cell r="D869"/>
          <cell r="E869"/>
          <cell r="I869"/>
          <cell r="J869"/>
          <cell r="K869"/>
          <cell r="L869"/>
          <cell r="N869"/>
          <cell r="R869"/>
          <cell r="S869"/>
          <cell r="T869"/>
          <cell r="U869"/>
          <cell r="V869"/>
          <cell r="X869"/>
          <cell r="Y869"/>
          <cell r="Z869"/>
          <cell r="AG869"/>
        </row>
        <row r="870">
          <cell r="D870"/>
          <cell r="E870"/>
          <cell r="I870"/>
          <cell r="J870"/>
          <cell r="K870"/>
          <cell r="L870"/>
          <cell r="N870"/>
          <cell r="R870"/>
          <cell r="S870"/>
          <cell r="T870"/>
          <cell r="U870"/>
          <cell r="V870"/>
          <cell r="X870"/>
          <cell r="Y870"/>
          <cell r="Z870"/>
          <cell r="AG870"/>
        </row>
        <row r="871">
          <cell r="D871"/>
          <cell r="E871"/>
          <cell r="I871"/>
          <cell r="J871"/>
          <cell r="K871"/>
          <cell r="L871"/>
          <cell r="N871"/>
          <cell r="R871"/>
          <cell r="S871"/>
          <cell r="T871"/>
          <cell r="U871"/>
          <cell r="V871"/>
          <cell r="X871"/>
          <cell r="Y871"/>
          <cell r="Z871"/>
          <cell r="AG871"/>
        </row>
        <row r="872">
          <cell r="D872"/>
          <cell r="E872"/>
          <cell r="I872"/>
          <cell r="J872"/>
          <cell r="K872"/>
          <cell r="L872"/>
          <cell r="N872"/>
          <cell r="R872"/>
          <cell r="S872"/>
          <cell r="T872"/>
          <cell r="U872"/>
          <cell r="V872"/>
          <cell r="X872"/>
          <cell r="Y872"/>
          <cell r="Z872"/>
          <cell r="AG872"/>
        </row>
        <row r="873">
          <cell r="D873"/>
          <cell r="E873"/>
          <cell r="I873"/>
          <cell r="J873"/>
          <cell r="K873"/>
          <cell r="L873"/>
          <cell r="N873"/>
          <cell r="R873"/>
          <cell r="S873"/>
          <cell r="T873"/>
          <cell r="U873"/>
          <cell r="V873"/>
          <cell r="X873"/>
          <cell r="Y873"/>
          <cell r="Z873"/>
          <cell r="AG873"/>
        </row>
        <row r="874">
          <cell r="D874"/>
          <cell r="E874"/>
          <cell r="I874"/>
          <cell r="J874"/>
          <cell r="K874"/>
          <cell r="L874"/>
          <cell r="N874"/>
          <cell r="R874"/>
          <cell r="S874"/>
          <cell r="T874"/>
          <cell r="U874"/>
          <cell r="V874"/>
          <cell r="X874"/>
          <cell r="Y874"/>
          <cell r="Z874"/>
          <cell r="AG874"/>
        </row>
        <row r="875">
          <cell r="D875"/>
          <cell r="E875"/>
          <cell r="I875"/>
          <cell r="J875"/>
          <cell r="K875"/>
          <cell r="L875"/>
          <cell r="N875"/>
          <cell r="R875"/>
          <cell r="S875"/>
          <cell r="T875"/>
          <cell r="U875"/>
          <cell r="V875"/>
          <cell r="X875"/>
          <cell r="Y875"/>
          <cell r="Z875"/>
          <cell r="AG875"/>
        </row>
        <row r="876">
          <cell r="D876"/>
          <cell r="E876"/>
          <cell r="I876"/>
          <cell r="J876"/>
          <cell r="K876"/>
          <cell r="L876"/>
          <cell r="N876"/>
          <cell r="R876"/>
          <cell r="S876"/>
          <cell r="T876"/>
          <cell r="U876"/>
          <cell r="V876"/>
          <cell r="X876"/>
          <cell r="Y876"/>
          <cell r="Z876"/>
          <cell r="AG876"/>
        </row>
        <row r="877">
          <cell r="D877"/>
          <cell r="E877"/>
          <cell r="I877"/>
          <cell r="J877"/>
          <cell r="K877"/>
          <cell r="L877"/>
          <cell r="N877"/>
          <cell r="R877"/>
          <cell r="S877"/>
          <cell r="T877"/>
          <cell r="U877"/>
          <cell r="V877"/>
          <cell r="X877"/>
          <cell r="Y877"/>
          <cell r="Z877"/>
          <cell r="AG877"/>
        </row>
        <row r="878">
          <cell r="D878"/>
          <cell r="E878"/>
          <cell r="I878"/>
          <cell r="J878"/>
          <cell r="K878"/>
          <cell r="L878"/>
          <cell r="N878"/>
          <cell r="R878"/>
          <cell r="S878"/>
          <cell r="T878"/>
          <cell r="U878"/>
          <cell r="V878"/>
          <cell r="X878"/>
          <cell r="Y878"/>
          <cell r="Z878"/>
          <cell r="AG878"/>
        </row>
        <row r="879">
          <cell r="D879"/>
          <cell r="E879"/>
          <cell r="I879"/>
          <cell r="J879"/>
          <cell r="K879"/>
          <cell r="L879"/>
          <cell r="N879"/>
          <cell r="R879"/>
          <cell r="S879"/>
          <cell r="T879"/>
          <cell r="U879"/>
          <cell r="V879"/>
          <cell r="X879"/>
          <cell r="Y879"/>
          <cell r="Z879"/>
          <cell r="AG879"/>
        </row>
        <row r="880">
          <cell r="D880"/>
          <cell r="E880"/>
          <cell r="I880"/>
          <cell r="J880"/>
          <cell r="K880"/>
          <cell r="L880"/>
          <cell r="N880"/>
          <cell r="R880"/>
          <cell r="S880"/>
          <cell r="T880"/>
          <cell r="U880"/>
          <cell r="V880"/>
          <cell r="X880"/>
          <cell r="Y880"/>
          <cell r="Z880"/>
          <cell r="AG880"/>
        </row>
        <row r="881">
          <cell r="D881"/>
          <cell r="E881"/>
          <cell r="I881"/>
          <cell r="J881"/>
          <cell r="K881"/>
          <cell r="L881"/>
          <cell r="N881"/>
          <cell r="R881"/>
          <cell r="S881"/>
          <cell r="T881"/>
          <cell r="U881"/>
          <cell r="V881"/>
          <cell r="X881"/>
          <cell r="Y881"/>
          <cell r="Z881"/>
          <cell r="AG881"/>
        </row>
        <row r="882">
          <cell r="D882"/>
          <cell r="E882"/>
          <cell r="I882"/>
          <cell r="J882"/>
          <cell r="K882"/>
          <cell r="L882"/>
          <cell r="N882"/>
          <cell r="R882"/>
          <cell r="S882"/>
          <cell r="T882"/>
          <cell r="U882"/>
          <cell r="V882"/>
          <cell r="X882"/>
          <cell r="Y882"/>
          <cell r="Z882"/>
          <cell r="AG882"/>
        </row>
        <row r="883">
          <cell r="D883"/>
          <cell r="E883"/>
          <cell r="I883"/>
          <cell r="J883"/>
          <cell r="K883"/>
          <cell r="L883"/>
          <cell r="N883"/>
          <cell r="R883"/>
          <cell r="S883"/>
          <cell r="T883"/>
          <cell r="U883"/>
          <cell r="V883"/>
          <cell r="X883"/>
          <cell r="Y883"/>
          <cell r="Z883"/>
          <cell r="AG883"/>
        </row>
        <row r="884">
          <cell r="D884"/>
          <cell r="E884"/>
          <cell r="I884"/>
          <cell r="J884"/>
          <cell r="K884"/>
          <cell r="L884"/>
          <cell r="N884"/>
          <cell r="R884"/>
          <cell r="S884"/>
          <cell r="T884"/>
          <cell r="U884"/>
          <cell r="V884"/>
          <cell r="X884"/>
          <cell r="Y884"/>
          <cell r="Z884"/>
          <cell r="AG884"/>
        </row>
        <row r="885">
          <cell r="D885"/>
          <cell r="E885"/>
          <cell r="I885"/>
          <cell r="J885"/>
          <cell r="K885"/>
          <cell r="L885"/>
          <cell r="N885"/>
          <cell r="R885"/>
          <cell r="S885"/>
          <cell r="T885"/>
          <cell r="U885"/>
          <cell r="V885"/>
          <cell r="X885"/>
          <cell r="Y885"/>
          <cell r="Z885"/>
          <cell r="AG885"/>
        </row>
        <row r="886">
          <cell r="D886"/>
          <cell r="E886"/>
          <cell r="I886"/>
          <cell r="J886"/>
          <cell r="K886"/>
          <cell r="L886"/>
          <cell r="N886"/>
          <cell r="R886"/>
          <cell r="S886"/>
          <cell r="T886"/>
          <cell r="U886"/>
          <cell r="V886"/>
          <cell r="X886"/>
          <cell r="Y886"/>
          <cell r="Z886"/>
          <cell r="AG886"/>
        </row>
        <row r="887">
          <cell r="D887"/>
          <cell r="E887"/>
          <cell r="I887"/>
          <cell r="J887"/>
          <cell r="K887"/>
          <cell r="L887"/>
          <cell r="N887"/>
          <cell r="R887"/>
          <cell r="S887"/>
          <cell r="T887"/>
          <cell r="U887"/>
          <cell r="V887"/>
          <cell r="X887"/>
          <cell r="Y887"/>
          <cell r="Z887"/>
          <cell r="AG887"/>
        </row>
        <row r="888">
          <cell r="D888"/>
          <cell r="E888"/>
          <cell r="I888"/>
          <cell r="J888"/>
          <cell r="K888"/>
          <cell r="L888"/>
          <cell r="N888"/>
          <cell r="R888"/>
          <cell r="S888"/>
          <cell r="T888"/>
          <cell r="U888"/>
          <cell r="V888"/>
          <cell r="X888"/>
          <cell r="Y888"/>
          <cell r="Z888"/>
          <cell r="AG888"/>
        </row>
        <row r="889">
          <cell r="D889"/>
          <cell r="E889"/>
          <cell r="I889"/>
          <cell r="J889"/>
          <cell r="K889"/>
          <cell r="L889"/>
          <cell r="N889"/>
          <cell r="R889"/>
          <cell r="S889"/>
          <cell r="T889"/>
          <cell r="U889"/>
          <cell r="V889"/>
          <cell r="X889"/>
          <cell r="Y889"/>
          <cell r="Z889"/>
          <cell r="AG889"/>
        </row>
        <row r="890">
          <cell r="D890"/>
          <cell r="E890"/>
          <cell r="I890"/>
          <cell r="J890"/>
          <cell r="K890"/>
          <cell r="L890"/>
          <cell r="N890"/>
          <cell r="R890"/>
          <cell r="S890"/>
          <cell r="T890"/>
          <cell r="U890"/>
          <cell r="V890"/>
          <cell r="X890"/>
          <cell r="Y890"/>
          <cell r="Z890"/>
          <cell r="AG890"/>
        </row>
        <row r="891">
          <cell r="D891"/>
          <cell r="E891"/>
          <cell r="I891"/>
          <cell r="J891"/>
          <cell r="K891"/>
          <cell r="L891"/>
          <cell r="N891"/>
          <cell r="R891"/>
          <cell r="S891"/>
          <cell r="T891"/>
          <cell r="U891"/>
          <cell r="V891"/>
          <cell r="X891"/>
          <cell r="Y891"/>
          <cell r="Z891"/>
          <cell r="AG891"/>
        </row>
        <row r="892">
          <cell r="D892"/>
          <cell r="E892"/>
          <cell r="I892"/>
          <cell r="J892"/>
          <cell r="K892"/>
          <cell r="L892"/>
          <cell r="N892"/>
          <cell r="R892"/>
          <cell r="S892"/>
          <cell r="T892"/>
          <cell r="U892"/>
          <cell r="V892"/>
          <cell r="X892"/>
          <cell r="Y892"/>
          <cell r="Z892"/>
          <cell r="AG892"/>
        </row>
        <row r="893">
          <cell r="D893"/>
          <cell r="E893"/>
          <cell r="I893"/>
          <cell r="J893"/>
          <cell r="K893"/>
          <cell r="L893"/>
          <cell r="N893"/>
          <cell r="R893"/>
          <cell r="S893"/>
          <cell r="T893"/>
          <cell r="U893"/>
          <cell r="V893"/>
          <cell r="X893"/>
          <cell r="Y893"/>
          <cell r="Z893"/>
          <cell r="AG893"/>
        </row>
        <row r="894">
          <cell r="D894"/>
          <cell r="E894"/>
          <cell r="I894"/>
          <cell r="J894"/>
          <cell r="K894"/>
          <cell r="L894"/>
          <cell r="N894"/>
          <cell r="R894"/>
          <cell r="S894"/>
          <cell r="T894"/>
          <cell r="U894"/>
          <cell r="V894"/>
          <cell r="X894"/>
          <cell r="Y894"/>
          <cell r="Z894"/>
          <cell r="AG894"/>
        </row>
        <row r="895">
          <cell r="D895"/>
          <cell r="E895"/>
          <cell r="I895"/>
          <cell r="J895"/>
          <cell r="K895"/>
          <cell r="L895"/>
          <cell r="N895"/>
          <cell r="R895"/>
          <cell r="S895"/>
          <cell r="T895"/>
          <cell r="U895"/>
          <cell r="V895"/>
          <cell r="X895"/>
          <cell r="Y895"/>
          <cell r="Z895"/>
          <cell r="AG895"/>
        </row>
        <row r="896">
          <cell r="D896"/>
          <cell r="E896"/>
          <cell r="I896"/>
          <cell r="J896"/>
          <cell r="K896"/>
          <cell r="L896"/>
          <cell r="N896"/>
          <cell r="R896"/>
          <cell r="S896"/>
          <cell r="T896"/>
          <cell r="U896"/>
          <cell r="V896"/>
          <cell r="X896"/>
          <cell r="Y896"/>
          <cell r="Z896"/>
          <cell r="AG896"/>
        </row>
        <row r="897">
          <cell r="D897"/>
          <cell r="E897"/>
          <cell r="I897"/>
          <cell r="J897"/>
          <cell r="K897"/>
          <cell r="L897"/>
          <cell r="N897"/>
          <cell r="R897"/>
          <cell r="S897"/>
          <cell r="T897"/>
          <cell r="U897"/>
          <cell r="V897"/>
          <cell r="X897"/>
          <cell r="Y897"/>
          <cell r="Z897"/>
          <cell r="AG897"/>
        </row>
        <row r="898">
          <cell r="D898"/>
          <cell r="E898"/>
          <cell r="I898"/>
          <cell r="J898"/>
          <cell r="K898"/>
          <cell r="L898"/>
          <cell r="N898"/>
          <cell r="R898"/>
          <cell r="S898"/>
          <cell r="T898"/>
          <cell r="U898"/>
          <cell r="V898"/>
          <cell r="X898"/>
          <cell r="Y898"/>
          <cell r="Z898"/>
          <cell r="AG898"/>
        </row>
        <row r="899">
          <cell r="D899"/>
          <cell r="E899"/>
          <cell r="I899"/>
          <cell r="J899"/>
          <cell r="K899"/>
          <cell r="L899"/>
          <cell r="N899"/>
          <cell r="R899"/>
          <cell r="S899"/>
          <cell r="T899"/>
          <cell r="U899"/>
          <cell r="V899"/>
          <cell r="X899"/>
          <cell r="Y899"/>
          <cell r="Z899"/>
          <cell r="AG899"/>
        </row>
        <row r="900">
          <cell r="D900"/>
          <cell r="E900"/>
          <cell r="I900"/>
          <cell r="J900"/>
          <cell r="K900"/>
          <cell r="L900"/>
          <cell r="N900"/>
          <cell r="R900"/>
          <cell r="S900"/>
          <cell r="T900"/>
          <cell r="U900"/>
          <cell r="V900"/>
          <cell r="X900"/>
          <cell r="Y900"/>
          <cell r="Z900"/>
          <cell r="AG900"/>
        </row>
        <row r="901">
          <cell r="D901"/>
          <cell r="E901"/>
          <cell r="I901"/>
          <cell r="J901"/>
          <cell r="K901"/>
          <cell r="L901"/>
          <cell r="N901"/>
          <cell r="R901"/>
          <cell r="S901"/>
          <cell r="T901"/>
          <cell r="U901"/>
          <cell r="V901"/>
          <cell r="X901"/>
          <cell r="Y901"/>
          <cell r="Z901"/>
          <cell r="AG901"/>
        </row>
        <row r="902">
          <cell r="D902"/>
          <cell r="E902"/>
          <cell r="I902"/>
          <cell r="J902"/>
          <cell r="K902"/>
          <cell r="L902"/>
          <cell r="N902"/>
          <cell r="R902"/>
          <cell r="S902"/>
          <cell r="T902"/>
          <cell r="U902"/>
          <cell r="V902"/>
          <cell r="X902"/>
          <cell r="Y902"/>
          <cell r="Z902"/>
          <cell r="AG902"/>
        </row>
        <row r="903">
          <cell r="D903"/>
          <cell r="E903"/>
          <cell r="I903"/>
          <cell r="J903"/>
          <cell r="K903"/>
          <cell r="L903"/>
          <cell r="N903"/>
          <cell r="R903"/>
          <cell r="S903"/>
          <cell r="T903"/>
          <cell r="U903"/>
          <cell r="V903"/>
          <cell r="X903"/>
          <cell r="Y903"/>
          <cell r="Z903"/>
          <cell r="AG903"/>
        </row>
        <row r="904">
          <cell r="D904"/>
          <cell r="E904"/>
          <cell r="I904"/>
          <cell r="J904"/>
          <cell r="K904"/>
          <cell r="L904"/>
          <cell r="N904"/>
          <cell r="R904"/>
          <cell r="S904"/>
          <cell r="T904"/>
          <cell r="U904"/>
          <cell r="V904"/>
          <cell r="X904"/>
          <cell r="Y904"/>
          <cell r="Z904"/>
          <cell r="AG904"/>
        </row>
        <row r="905">
          <cell r="D905"/>
          <cell r="E905"/>
          <cell r="I905"/>
          <cell r="J905"/>
          <cell r="K905"/>
          <cell r="L905"/>
          <cell r="N905"/>
          <cell r="R905"/>
          <cell r="S905"/>
          <cell r="T905"/>
          <cell r="U905"/>
          <cell r="V905"/>
          <cell r="X905"/>
          <cell r="Y905"/>
          <cell r="Z905"/>
          <cell r="AG905"/>
        </row>
        <row r="906">
          <cell r="D906"/>
          <cell r="E906"/>
          <cell r="I906"/>
          <cell r="J906"/>
          <cell r="K906"/>
          <cell r="L906"/>
          <cell r="N906"/>
          <cell r="R906"/>
          <cell r="S906"/>
          <cell r="T906"/>
          <cell r="U906"/>
          <cell r="V906"/>
          <cell r="X906"/>
          <cell r="Y906"/>
          <cell r="Z906"/>
          <cell r="AG906"/>
        </row>
        <row r="907">
          <cell r="D907"/>
          <cell r="E907"/>
          <cell r="I907"/>
          <cell r="J907"/>
          <cell r="K907"/>
          <cell r="L907"/>
          <cell r="N907"/>
          <cell r="R907"/>
          <cell r="S907"/>
          <cell r="T907"/>
          <cell r="U907"/>
          <cell r="V907"/>
          <cell r="X907"/>
          <cell r="Y907"/>
          <cell r="Z907"/>
          <cell r="AG907"/>
        </row>
        <row r="908">
          <cell r="D908"/>
          <cell r="E908"/>
          <cell r="I908"/>
          <cell r="J908"/>
          <cell r="K908"/>
          <cell r="L908"/>
          <cell r="N908"/>
          <cell r="R908"/>
          <cell r="S908"/>
          <cell r="T908"/>
          <cell r="U908"/>
          <cell r="V908"/>
          <cell r="X908"/>
          <cell r="Y908"/>
          <cell r="Z908"/>
          <cell r="AG908"/>
        </row>
        <row r="909">
          <cell r="D909"/>
          <cell r="E909"/>
          <cell r="I909"/>
          <cell r="J909"/>
          <cell r="K909"/>
          <cell r="L909"/>
          <cell r="N909"/>
          <cell r="R909"/>
          <cell r="S909"/>
          <cell r="T909"/>
          <cell r="U909"/>
          <cell r="V909"/>
          <cell r="X909"/>
          <cell r="Y909"/>
          <cell r="Z909"/>
          <cell r="AG909"/>
        </row>
        <row r="910">
          <cell r="D910"/>
          <cell r="E910"/>
          <cell r="I910"/>
          <cell r="J910"/>
          <cell r="K910"/>
          <cell r="L910"/>
          <cell r="N910"/>
          <cell r="R910"/>
          <cell r="S910"/>
          <cell r="T910"/>
          <cell r="U910"/>
          <cell r="V910"/>
          <cell r="X910"/>
          <cell r="Y910"/>
          <cell r="Z910"/>
          <cell r="AG910"/>
        </row>
        <row r="911">
          <cell r="D911"/>
          <cell r="E911"/>
          <cell r="I911"/>
          <cell r="J911"/>
          <cell r="K911"/>
          <cell r="L911"/>
          <cell r="N911"/>
          <cell r="R911"/>
          <cell r="S911"/>
          <cell r="T911"/>
          <cell r="U911"/>
          <cell r="V911"/>
          <cell r="X911"/>
          <cell r="Y911"/>
          <cell r="Z911"/>
          <cell r="AG911"/>
        </row>
        <row r="912">
          <cell r="D912"/>
          <cell r="E912"/>
          <cell r="I912"/>
          <cell r="J912"/>
          <cell r="K912"/>
          <cell r="L912"/>
          <cell r="N912"/>
          <cell r="R912"/>
          <cell r="S912"/>
          <cell r="T912"/>
          <cell r="U912"/>
          <cell r="V912"/>
          <cell r="X912"/>
          <cell r="Y912"/>
          <cell r="Z912"/>
          <cell r="AG912"/>
        </row>
        <row r="913">
          <cell r="D913"/>
          <cell r="E913"/>
          <cell r="I913"/>
          <cell r="J913"/>
          <cell r="K913"/>
          <cell r="L913"/>
          <cell r="N913"/>
          <cell r="R913"/>
          <cell r="S913"/>
          <cell r="T913"/>
          <cell r="U913"/>
          <cell r="V913"/>
          <cell r="X913"/>
          <cell r="Y913"/>
          <cell r="Z913"/>
          <cell r="AG913"/>
        </row>
        <row r="914">
          <cell r="D914"/>
          <cell r="E914"/>
          <cell r="I914"/>
          <cell r="J914"/>
          <cell r="K914"/>
          <cell r="L914"/>
          <cell r="N914"/>
          <cell r="R914"/>
          <cell r="S914"/>
          <cell r="T914"/>
          <cell r="U914"/>
          <cell r="V914"/>
          <cell r="X914"/>
          <cell r="Y914"/>
          <cell r="Z914"/>
          <cell r="AG914"/>
        </row>
        <row r="915">
          <cell r="D915"/>
          <cell r="E915"/>
          <cell r="I915"/>
          <cell r="J915"/>
          <cell r="K915"/>
          <cell r="L915"/>
          <cell r="N915"/>
          <cell r="R915"/>
          <cell r="S915"/>
          <cell r="T915"/>
          <cell r="U915"/>
          <cell r="V915"/>
          <cell r="X915"/>
          <cell r="Y915"/>
          <cell r="Z915"/>
          <cell r="AG915"/>
        </row>
        <row r="916">
          <cell r="D916"/>
          <cell r="E916"/>
          <cell r="I916"/>
          <cell r="J916"/>
          <cell r="K916"/>
          <cell r="L916"/>
          <cell r="N916"/>
          <cell r="R916"/>
          <cell r="S916"/>
          <cell r="T916"/>
          <cell r="U916"/>
          <cell r="V916"/>
          <cell r="X916"/>
          <cell r="Y916"/>
          <cell r="Z916"/>
          <cell r="AG916"/>
        </row>
        <row r="917">
          <cell r="D917"/>
          <cell r="E917"/>
          <cell r="I917"/>
          <cell r="J917"/>
          <cell r="K917"/>
          <cell r="L917"/>
          <cell r="N917"/>
          <cell r="R917"/>
          <cell r="S917"/>
          <cell r="T917"/>
          <cell r="U917"/>
          <cell r="V917"/>
          <cell r="X917"/>
          <cell r="Y917"/>
          <cell r="Z917"/>
          <cell r="AG917"/>
        </row>
        <row r="918">
          <cell r="D918"/>
          <cell r="E918"/>
          <cell r="I918"/>
          <cell r="J918"/>
          <cell r="K918"/>
          <cell r="L918"/>
          <cell r="N918"/>
          <cell r="R918"/>
          <cell r="S918"/>
          <cell r="T918"/>
          <cell r="U918"/>
          <cell r="V918"/>
          <cell r="X918"/>
          <cell r="Y918"/>
          <cell r="Z918"/>
          <cell r="AG918"/>
        </row>
        <row r="919">
          <cell r="D919"/>
          <cell r="E919"/>
          <cell r="I919"/>
          <cell r="J919"/>
          <cell r="K919"/>
          <cell r="L919"/>
          <cell r="N919"/>
          <cell r="R919"/>
          <cell r="S919"/>
          <cell r="T919"/>
          <cell r="U919"/>
          <cell r="V919"/>
          <cell r="X919"/>
          <cell r="Y919"/>
          <cell r="Z919"/>
          <cell r="AG919"/>
        </row>
        <row r="920">
          <cell r="D920"/>
          <cell r="E920"/>
          <cell r="I920"/>
          <cell r="J920"/>
          <cell r="K920"/>
          <cell r="L920"/>
          <cell r="N920"/>
          <cell r="R920"/>
          <cell r="S920"/>
          <cell r="T920"/>
          <cell r="U920"/>
          <cell r="V920"/>
          <cell r="X920"/>
          <cell r="Y920"/>
          <cell r="Z920"/>
          <cell r="AG920"/>
        </row>
        <row r="921">
          <cell r="D921"/>
          <cell r="E921"/>
          <cell r="I921"/>
          <cell r="J921"/>
          <cell r="K921"/>
          <cell r="L921"/>
          <cell r="N921"/>
          <cell r="R921"/>
          <cell r="S921"/>
          <cell r="T921"/>
          <cell r="U921"/>
          <cell r="V921"/>
          <cell r="X921"/>
          <cell r="Y921"/>
          <cell r="Z921"/>
          <cell r="AG921"/>
        </row>
        <row r="922">
          <cell r="D922"/>
          <cell r="E922"/>
          <cell r="I922"/>
          <cell r="J922"/>
          <cell r="K922"/>
          <cell r="L922"/>
          <cell r="N922"/>
          <cell r="R922"/>
          <cell r="S922"/>
          <cell r="T922"/>
          <cell r="U922"/>
          <cell r="V922"/>
          <cell r="X922"/>
          <cell r="Y922"/>
          <cell r="Z922"/>
          <cell r="AG922"/>
        </row>
        <row r="923">
          <cell r="D923"/>
          <cell r="E923"/>
          <cell r="I923"/>
          <cell r="J923"/>
          <cell r="K923"/>
          <cell r="L923"/>
          <cell r="N923"/>
          <cell r="R923"/>
          <cell r="S923"/>
          <cell r="T923"/>
          <cell r="U923"/>
          <cell r="V923"/>
          <cell r="X923"/>
          <cell r="Y923"/>
          <cell r="Z923"/>
          <cell r="AG923"/>
        </row>
        <row r="924">
          <cell r="D924"/>
          <cell r="E924"/>
          <cell r="I924"/>
          <cell r="J924"/>
          <cell r="K924"/>
          <cell r="L924"/>
          <cell r="N924"/>
          <cell r="R924"/>
          <cell r="S924"/>
          <cell r="T924"/>
          <cell r="U924"/>
          <cell r="V924"/>
          <cell r="X924"/>
          <cell r="Y924"/>
          <cell r="Z924"/>
          <cell r="AG924"/>
        </row>
        <row r="925">
          <cell r="D925"/>
          <cell r="E925"/>
          <cell r="I925"/>
          <cell r="J925"/>
          <cell r="K925"/>
          <cell r="L925"/>
          <cell r="N925"/>
          <cell r="R925"/>
          <cell r="S925"/>
          <cell r="T925"/>
          <cell r="U925"/>
          <cell r="V925"/>
          <cell r="X925"/>
          <cell r="Y925"/>
          <cell r="Z925"/>
          <cell r="AG925"/>
        </row>
        <row r="926">
          <cell r="D926"/>
          <cell r="E926"/>
          <cell r="I926"/>
          <cell r="J926"/>
          <cell r="K926"/>
          <cell r="L926"/>
          <cell r="N926"/>
          <cell r="R926"/>
          <cell r="S926"/>
          <cell r="T926"/>
          <cell r="U926"/>
          <cell r="V926"/>
          <cell r="X926"/>
          <cell r="Y926"/>
          <cell r="Z926"/>
          <cell r="AG926"/>
        </row>
        <row r="927">
          <cell r="D927"/>
          <cell r="E927"/>
          <cell r="I927"/>
          <cell r="J927"/>
          <cell r="K927"/>
          <cell r="L927"/>
          <cell r="N927"/>
          <cell r="R927"/>
          <cell r="S927"/>
          <cell r="T927"/>
          <cell r="U927"/>
          <cell r="V927"/>
          <cell r="X927"/>
          <cell r="Y927"/>
          <cell r="Z927"/>
          <cell r="AG927"/>
        </row>
        <row r="928">
          <cell r="D928"/>
          <cell r="E928"/>
          <cell r="I928"/>
          <cell r="J928"/>
          <cell r="K928"/>
          <cell r="L928"/>
          <cell r="N928"/>
          <cell r="R928"/>
          <cell r="S928"/>
          <cell r="T928"/>
          <cell r="U928"/>
          <cell r="V928"/>
          <cell r="X928"/>
          <cell r="Y928"/>
          <cell r="Z928"/>
          <cell r="AG928"/>
        </row>
        <row r="929">
          <cell r="D929"/>
          <cell r="E929"/>
          <cell r="I929"/>
          <cell r="J929"/>
          <cell r="K929"/>
          <cell r="L929"/>
          <cell r="N929"/>
          <cell r="R929"/>
          <cell r="S929"/>
          <cell r="T929"/>
          <cell r="U929"/>
          <cell r="V929"/>
          <cell r="X929"/>
          <cell r="Y929"/>
          <cell r="Z929"/>
          <cell r="AG929"/>
        </row>
        <row r="930">
          <cell r="D930"/>
          <cell r="E930"/>
          <cell r="I930"/>
          <cell r="J930"/>
          <cell r="K930"/>
          <cell r="L930"/>
          <cell r="N930"/>
          <cell r="R930"/>
          <cell r="S930"/>
          <cell r="T930"/>
          <cell r="U930"/>
          <cell r="V930"/>
          <cell r="X930"/>
          <cell r="Y930"/>
          <cell r="Z930"/>
          <cell r="AG930"/>
        </row>
        <row r="931">
          <cell r="D931"/>
          <cell r="E931"/>
          <cell r="I931"/>
          <cell r="J931"/>
          <cell r="K931"/>
          <cell r="L931"/>
          <cell r="N931"/>
          <cell r="R931"/>
          <cell r="S931"/>
          <cell r="T931"/>
          <cell r="U931"/>
          <cell r="V931"/>
          <cell r="X931"/>
          <cell r="Y931"/>
          <cell r="Z931"/>
          <cell r="AG931"/>
        </row>
        <row r="932">
          <cell r="D932"/>
          <cell r="E932"/>
          <cell r="I932"/>
          <cell r="J932"/>
          <cell r="K932"/>
          <cell r="L932"/>
          <cell r="N932"/>
          <cell r="R932"/>
          <cell r="S932"/>
          <cell r="T932"/>
          <cell r="U932"/>
          <cell r="V932"/>
          <cell r="X932"/>
          <cell r="Y932"/>
          <cell r="Z932"/>
          <cell r="AG932"/>
        </row>
        <row r="933">
          <cell r="D933"/>
          <cell r="E933"/>
          <cell r="I933"/>
          <cell r="J933"/>
          <cell r="K933"/>
          <cell r="L933"/>
          <cell r="N933"/>
          <cell r="R933"/>
          <cell r="S933"/>
          <cell r="T933"/>
          <cell r="U933"/>
          <cell r="V933"/>
          <cell r="X933"/>
          <cell r="Y933"/>
          <cell r="Z933"/>
          <cell r="AG933"/>
        </row>
        <row r="934">
          <cell r="D934"/>
          <cell r="E934"/>
          <cell r="I934"/>
          <cell r="J934"/>
          <cell r="K934"/>
          <cell r="L934"/>
          <cell r="N934"/>
          <cell r="R934"/>
          <cell r="S934"/>
          <cell r="T934"/>
          <cell r="U934"/>
          <cell r="V934"/>
          <cell r="X934"/>
          <cell r="Y934"/>
          <cell r="Z934"/>
          <cell r="AG934"/>
        </row>
        <row r="935">
          <cell r="D935"/>
          <cell r="E935"/>
          <cell r="I935"/>
          <cell r="J935"/>
          <cell r="K935"/>
          <cell r="L935"/>
          <cell r="N935"/>
          <cell r="R935"/>
          <cell r="S935"/>
          <cell r="T935"/>
          <cell r="U935"/>
          <cell r="V935"/>
          <cell r="X935"/>
          <cell r="Y935"/>
          <cell r="Z935"/>
          <cell r="AG935"/>
        </row>
        <row r="936">
          <cell r="D936"/>
          <cell r="E936"/>
          <cell r="I936"/>
          <cell r="J936"/>
          <cell r="K936"/>
          <cell r="L936"/>
          <cell r="N936"/>
          <cell r="R936"/>
          <cell r="S936"/>
          <cell r="T936"/>
          <cell r="U936"/>
          <cell r="V936"/>
          <cell r="X936"/>
          <cell r="Y936"/>
          <cell r="Z936"/>
          <cell r="AG936"/>
        </row>
        <row r="937">
          <cell r="D937"/>
          <cell r="E937"/>
          <cell r="I937"/>
          <cell r="J937"/>
          <cell r="K937"/>
          <cell r="L937"/>
          <cell r="N937"/>
          <cell r="R937"/>
          <cell r="S937"/>
          <cell r="T937"/>
          <cell r="U937"/>
          <cell r="V937"/>
          <cell r="X937"/>
          <cell r="Y937"/>
          <cell r="Z937"/>
          <cell r="AG937"/>
        </row>
        <row r="938">
          <cell r="D938"/>
          <cell r="E938"/>
          <cell r="I938"/>
          <cell r="J938"/>
          <cell r="K938"/>
          <cell r="L938"/>
          <cell r="N938"/>
          <cell r="R938"/>
          <cell r="S938"/>
          <cell r="T938"/>
          <cell r="U938"/>
          <cell r="V938"/>
          <cell r="X938"/>
          <cell r="Y938"/>
          <cell r="Z938"/>
          <cell r="AG938"/>
        </row>
        <row r="939">
          <cell r="D939"/>
          <cell r="E939"/>
          <cell r="I939"/>
          <cell r="J939"/>
          <cell r="K939"/>
          <cell r="L939"/>
          <cell r="N939"/>
          <cell r="R939"/>
          <cell r="S939"/>
          <cell r="T939"/>
          <cell r="U939"/>
          <cell r="V939"/>
          <cell r="X939"/>
          <cell r="Y939"/>
          <cell r="Z939"/>
          <cell r="AG939"/>
        </row>
        <row r="940">
          <cell r="D940"/>
          <cell r="E940"/>
          <cell r="I940"/>
          <cell r="J940"/>
          <cell r="K940"/>
          <cell r="L940"/>
          <cell r="N940"/>
          <cell r="R940"/>
          <cell r="S940"/>
          <cell r="T940"/>
          <cell r="U940"/>
          <cell r="V940"/>
          <cell r="X940"/>
          <cell r="Y940"/>
          <cell r="Z940"/>
          <cell r="AG940"/>
        </row>
        <row r="941">
          <cell r="D941"/>
          <cell r="E941"/>
          <cell r="I941"/>
          <cell r="J941"/>
          <cell r="K941"/>
          <cell r="L941"/>
          <cell r="N941"/>
          <cell r="R941"/>
          <cell r="S941"/>
          <cell r="T941"/>
          <cell r="U941"/>
          <cell r="V941"/>
          <cell r="X941"/>
          <cell r="Y941"/>
          <cell r="Z941"/>
          <cell r="AG941"/>
        </row>
        <row r="942">
          <cell r="D942"/>
          <cell r="E942"/>
          <cell r="I942"/>
          <cell r="J942"/>
          <cell r="K942"/>
          <cell r="L942"/>
          <cell r="N942"/>
          <cell r="R942"/>
          <cell r="S942"/>
          <cell r="T942"/>
          <cell r="U942"/>
          <cell r="V942"/>
          <cell r="X942"/>
          <cell r="Y942"/>
          <cell r="Z942"/>
          <cell r="AG942"/>
        </row>
        <row r="943">
          <cell r="D943"/>
          <cell r="E943"/>
          <cell r="I943"/>
          <cell r="J943"/>
          <cell r="K943"/>
          <cell r="L943"/>
          <cell r="N943"/>
          <cell r="R943"/>
          <cell r="S943"/>
          <cell r="T943"/>
          <cell r="U943"/>
          <cell r="V943"/>
          <cell r="X943"/>
          <cell r="Y943"/>
          <cell r="Z943"/>
          <cell r="AG943"/>
        </row>
        <row r="944">
          <cell r="D944"/>
          <cell r="E944"/>
          <cell r="I944"/>
          <cell r="J944"/>
          <cell r="K944"/>
          <cell r="L944"/>
          <cell r="N944"/>
          <cell r="R944"/>
          <cell r="S944"/>
          <cell r="T944"/>
          <cell r="U944"/>
          <cell r="V944"/>
          <cell r="X944"/>
          <cell r="Y944"/>
          <cell r="Z944"/>
          <cell r="AG944"/>
        </row>
        <row r="945">
          <cell r="D945"/>
          <cell r="E945"/>
          <cell r="I945"/>
          <cell r="J945"/>
          <cell r="K945"/>
          <cell r="L945"/>
          <cell r="N945"/>
          <cell r="R945"/>
          <cell r="S945"/>
          <cell r="T945"/>
          <cell r="U945"/>
          <cell r="V945"/>
          <cell r="X945"/>
          <cell r="Y945"/>
          <cell r="Z945"/>
          <cell r="AG945"/>
        </row>
        <row r="946">
          <cell r="D946"/>
          <cell r="E946"/>
          <cell r="I946"/>
          <cell r="J946"/>
          <cell r="K946"/>
          <cell r="L946"/>
          <cell r="N946"/>
          <cell r="R946"/>
          <cell r="S946"/>
          <cell r="T946"/>
          <cell r="U946"/>
          <cell r="V946"/>
          <cell r="X946"/>
          <cell r="Y946"/>
          <cell r="Z946"/>
          <cell r="AG946"/>
        </row>
        <row r="947">
          <cell r="D947"/>
          <cell r="E947"/>
          <cell r="I947"/>
          <cell r="J947"/>
          <cell r="K947"/>
          <cell r="L947"/>
          <cell r="N947"/>
          <cell r="R947"/>
          <cell r="S947"/>
          <cell r="T947"/>
          <cell r="U947"/>
          <cell r="V947"/>
          <cell r="X947"/>
          <cell r="Y947"/>
          <cell r="Z947"/>
          <cell r="AG947"/>
        </row>
        <row r="948">
          <cell r="D948"/>
          <cell r="E948"/>
          <cell r="I948"/>
          <cell r="J948"/>
          <cell r="K948"/>
          <cell r="L948"/>
          <cell r="N948"/>
          <cell r="R948"/>
          <cell r="S948"/>
          <cell r="T948"/>
          <cell r="U948"/>
          <cell r="V948"/>
          <cell r="X948"/>
          <cell r="Y948"/>
          <cell r="Z948"/>
          <cell r="AG948"/>
        </row>
        <row r="949">
          <cell r="D949"/>
          <cell r="E949"/>
          <cell r="I949"/>
          <cell r="J949"/>
          <cell r="K949"/>
          <cell r="L949"/>
          <cell r="N949"/>
          <cell r="R949"/>
          <cell r="S949"/>
          <cell r="T949"/>
          <cell r="U949"/>
          <cell r="V949"/>
          <cell r="X949"/>
          <cell r="Y949"/>
          <cell r="Z949"/>
          <cell r="AG949"/>
        </row>
        <row r="950">
          <cell r="D950"/>
          <cell r="E950"/>
          <cell r="I950"/>
          <cell r="J950"/>
          <cell r="K950"/>
          <cell r="L950"/>
          <cell r="N950"/>
          <cell r="R950"/>
          <cell r="S950"/>
          <cell r="T950"/>
          <cell r="U950"/>
          <cell r="V950"/>
          <cell r="X950"/>
          <cell r="Y950"/>
          <cell r="Z950"/>
          <cell r="AG950"/>
        </row>
        <row r="951">
          <cell r="D951"/>
          <cell r="E951"/>
          <cell r="I951"/>
          <cell r="J951"/>
          <cell r="K951"/>
          <cell r="L951"/>
          <cell r="N951"/>
          <cell r="R951"/>
          <cell r="S951"/>
          <cell r="T951"/>
          <cell r="U951"/>
          <cell r="V951"/>
          <cell r="X951"/>
          <cell r="Y951"/>
          <cell r="Z951"/>
          <cell r="AG951"/>
        </row>
        <row r="952">
          <cell r="D952"/>
          <cell r="E952"/>
          <cell r="I952"/>
          <cell r="J952"/>
          <cell r="K952"/>
          <cell r="L952"/>
          <cell r="N952"/>
          <cell r="R952"/>
          <cell r="S952"/>
          <cell r="T952"/>
          <cell r="U952"/>
          <cell r="V952"/>
          <cell r="X952"/>
          <cell r="Y952"/>
          <cell r="Z952"/>
          <cell r="AG952"/>
        </row>
        <row r="953">
          <cell r="D953"/>
          <cell r="E953"/>
          <cell r="I953"/>
          <cell r="J953"/>
          <cell r="K953"/>
          <cell r="L953"/>
          <cell r="N953"/>
          <cell r="R953"/>
          <cell r="S953"/>
          <cell r="T953"/>
          <cell r="U953"/>
          <cell r="V953"/>
          <cell r="X953"/>
          <cell r="Y953"/>
          <cell r="Z953"/>
          <cell r="AG953"/>
        </row>
        <row r="954">
          <cell r="D954"/>
          <cell r="E954"/>
          <cell r="I954"/>
          <cell r="J954"/>
          <cell r="K954"/>
          <cell r="L954"/>
          <cell r="N954"/>
          <cell r="R954"/>
          <cell r="S954"/>
          <cell r="T954"/>
          <cell r="U954"/>
          <cell r="V954"/>
          <cell r="X954"/>
          <cell r="Y954"/>
          <cell r="Z954"/>
          <cell r="AG954"/>
        </row>
        <row r="955">
          <cell r="D955"/>
          <cell r="E955"/>
          <cell r="I955"/>
          <cell r="J955"/>
          <cell r="K955"/>
          <cell r="L955"/>
          <cell r="N955"/>
          <cell r="R955"/>
          <cell r="S955"/>
          <cell r="T955"/>
          <cell r="U955"/>
          <cell r="V955"/>
          <cell r="X955"/>
          <cell r="Y955"/>
          <cell r="Z955"/>
          <cell r="AG955"/>
        </row>
        <row r="956">
          <cell r="D956"/>
          <cell r="E956"/>
          <cell r="I956"/>
          <cell r="J956"/>
          <cell r="K956"/>
          <cell r="L956"/>
          <cell r="N956"/>
          <cell r="R956"/>
          <cell r="S956"/>
          <cell r="T956"/>
          <cell r="U956"/>
          <cell r="V956"/>
          <cell r="X956"/>
          <cell r="Y956"/>
          <cell r="Z956"/>
          <cell r="AG956"/>
        </row>
        <row r="957">
          <cell r="D957"/>
          <cell r="E957"/>
          <cell r="I957"/>
          <cell r="J957"/>
          <cell r="K957"/>
          <cell r="L957"/>
          <cell r="N957"/>
          <cell r="R957"/>
          <cell r="S957"/>
          <cell r="T957"/>
          <cell r="U957"/>
          <cell r="V957"/>
          <cell r="X957"/>
          <cell r="Y957"/>
          <cell r="Z957"/>
          <cell r="AG957"/>
        </row>
        <row r="958">
          <cell r="D958"/>
          <cell r="E958"/>
          <cell r="I958"/>
          <cell r="J958"/>
          <cell r="K958"/>
          <cell r="L958"/>
          <cell r="N958"/>
          <cell r="R958"/>
          <cell r="S958"/>
          <cell r="T958"/>
          <cell r="U958"/>
          <cell r="V958"/>
          <cell r="X958"/>
          <cell r="Y958"/>
          <cell r="Z958"/>
          <cell r="AG958"/>
        </row>
        <row r="959">
          <cell r="D959"/>
          <cell r="E959"/>
          <cell r="I959"/>
          <cell r="J959"/>
          <cell r="K959"/>
          <cell r="L959"/>
          <cell r="N959"/>
          <cell r="R959"/>
          <cell r="S959"/>
          <cell r="T959"/>
          <cell r="U959"/>
          <cell r="V959"/>
          <cell r="X959"/>
          <cell r="Y959"/>
          <cell r="Z959"/>
          <cell r="AG959"/>
        </row>
        <row r="960">
          <cell r="D960"/>
          <cell r="E960"/>
          <cell r="I960"/>
          <cell r="J960"/>
          <cell r="K960"/>
          <cell r="L960"/>
          <cell r="N960"/>
          <cell r="R960"/>
          <cell r="S960"/>
          <cell r="T960"/>
          <cell r="U960"/>
          <cell r="V960"/>
          <cell r="X960"/>
          <cell r="Y960"/>
          <cell r="Z960"/>
          <cell r="AG960"/>
        </row>
        <row r="961">
          <cell r="D961"/>
          <cell r="E961"/>
          <cell r="I961"/>
          <cell r="J961"/>
          <cell r="K961"/>
          <cell r="L961"/>
          <cell r="N961"/>
          <cell r="R961"/>
          <cell r="S961"/>
          <cell r="T961"/>
          <cell r="U961"/>
          <cell r="V961"/>
          <cell r="X961"/>
          <cell r="Y961"/>
          <cell r="Z961"/>
          <cell r="AG961"/>
        </row>
        <row r="962">
          <cell r="D962"/>
          <cell r="E962"/>
          <cell r="I962"/>
          <cell r="J962"/>
          <cell r="K962"/>
          <cell r="L962"/>
          <cell r="N962"/>
          <cell r="R962"/>
          <cell r="S962"/>
          <cell r="T962"/>
          <cell r="U962"/>
          <cell r="V962"/>
          <cell r="X962"/>
          <cell r="Y962"/>
          <cell r="Z962"/>
          <cell r="AG962"/>
        </row>
        <row r="963">
          <cell r="D963"/>
          <cell r="E963"/>
          <cell r="I963"/>
          <cell r="J963"/>
          <cell r="K963"/>
          <cell r="L963"/>
          <cell r="N963"/>
          <cell r="R963"/>
          <cell r="S963"/>
          <cell r="T963"/>
          <cell r="U963"/>
          <cell r="V963"/>
          <cell r="X963"/>
          <cell r="Y963"/>
          <cell r="Z963"/>
          <cell r="AG963"/>
        </row>
        <row r="964">
          <cell r="D964"/>
          <cell r="E964"/>
          <cell r="I964"/>
          <cell r="J964"/>
          <cell r="K964"/>
          <cell r="L964"/>
          <cell r="N964"/>
          <cell r="R964"/>
          <cell r="S964"/>
          <cell r="T964"/>
          <cell r="U964"/>
          <cell r="V964"/>
          <cell r="X964"/>
          <cell r="Y964"/>
          <cell r="Z964"/>
          <cell r="AG964"/>
        </row>
        <row r="965">
          <cell r="D965"/>
          <cell r="E965"/>
          <cell r="I965"/>
          <cell r="J965"/>
          <cell r="K965"/>
          <cell r="L965"/>
          <cell r="N965"/>
          <cell r="R965"/>
          <cell r="S965"/>
          <cell r="T965"/>
          <cell r="U965"/>
          <cell r="V965"/>
          <cell r="X965"/>
          <cell r="Y965"/>
          <cell r="Z965"/>
          <cell r="AG965"/>
        </row>
        <row r="966">
          <cell r="D966"/>
          <cell r="E966"/>
          <cell r="I966"/>
          <cell r="J966"/>
          <cell r="K966"/>
          <cell r="L966"/>
          <cell r="N966"/>
          <cell r="R966"/>
          <cell r="S966"/>
          <cell r="T966"/>
          <cell r="U966"/>
          <cell r="V966"/>
          <cell r="X966"/>
          <cell r="Y966"/>
          <cell r="Z966"/>
          <cell r="AG966"/>
        </row>
        <row r="967">
          <cell r="D967"/>
          <cell r="E967"/>
          <cell r="I967"/>
          <cell r="J967"/>
          <cell r="K967"/>
          <cell r="L967"/>
          <cell r="N967"/>
          <cell r="R967"/>
          <cell r="S967"/>
          <cell r="T967"/>
          <cell r="U967"/>
          <cell r="V967"/>
          <cell r="X967"/>
          <cell r="Y967"/>
          <cell r="Z967"/>
          <cell r="AG967"/>
        </row>
        <row r="968">
          <cell r="D968"/>
          <cell r="E968"/>
          <cell r="I968"/>
          <cell r="J968"/>
          <cell r="K968"/>
          <cell r="L968"/>
          <cell r="N968"/>
          <cell r="R968"/>
          <cell r="S968"/>
          <cell r="T968"/>
          <cell r="U968"/>
          <cell r="V968"/>
          <cell r="X968"/>
          <cell r="Y968"/>
          <cell r="Z968"/>
          <cell r="AG968"/>
        </row>
        <row r="969">
          <cell r="D969"/>
          <cell r="E969"/>
          <cell r="I969"/>
          <cell r="J969"/>
          <cell r="K969"/>
          <cell r="L969"/>
          <cell r="N969"/>
          <cell r="R969"/>
          <cell r="S969"/>
          <cell r="T969"/>
          <cell r="U969"/>
          <cell r="V969"/>
          <cell r="X969"/>
          <cell r="Y969"/>
          <cell r="Z969"/>
          <cell r="AG969"/>
        </row>
        <row r="970">
          <cell r="D970"/>
          <cell r="E970"/>
          <cell r="I970"/>
          <cell r="J970"/>
          <cell r="K970"/>
          <cell r="L970"/>
          <cell r="N970"/>
          <cell r="R970"/>
          <cell r="S970"/>
          <cell r="T970"/>
          <cell r="U970"/>
          <cell r="V970"/>
          <cell r="X970"/>
          <cell r="Y970"/>
          <cell r="Z970"/>
          <cell r="AG970"/>
        </row>
        <row r="971">
          <cell r="D971"/>
          <cell r="E971"/>
          <cell r="I971"/>
          <cell r="J971"/>
          <cell r="K971"/>
          <cell r="L971"/>
          <cell r="N971"/>
          <cell r="R971"/>
          <cell r="S971"/>
          <cell r="T971"/>
          <cell r="U971"/>
          <cell r="V971"/>
          <cell r="X971"/>
          <cell r="Y971"/>
          <cell r="Z971"/>
          <cell r="AG971"/>
        </row>
        <row r="972">
          <cell r="D972"/>
          <cell r="E972"/>
          <cell r="I972"/>
          <cell r="J972"/>
          <cell r="K972"/>
          <cell r="L972"/>
          <cell r="N972"/>
          <cell r="R972"/>
          <cell r="S972"/>
          <cell r="T972"/>
          <cell r="U972"/>
          <cell r="V972"/>
          <cell r="X972"/>
          <cell r="Y972"/>
          <cell r="Z972"/>
          <cell r="AG972"/>
        </row>
        <row r="973">
          <cell r="D973"/>
          <cell r="E973"/>
          <cell r="I973"/>
          <cell r="J973"/>
          <cell r="K973"/>
          <cell r="L973"/>
          <cell r="N973"/>
          <cell r="R973"/>
          <cell r="S973"/>
          <cell r="T973"/>
          <cell r="U973"/>
          <cell r="V973"/>
          <cell r="X973"/>
          <cell r="Y973"/>
          <cell r="Z973"/>
          <cell r="AG973"/>
        </row>
        <row r="974">
          <cell r="D974"/>
          <cell r="E974"/>
          <cell r="I974"/>
          <cell r="J974"/>
          <cell r="K974"/>
          <cell r="L974"/>
          <cell r="N974"/>
          <cell r="R974"/>
          <cell r="S974"/>
          <cell r="T974"/>
          <cell r="U974"/>
          <cell r="V974"/>
          <cell r="X974"/>
          <cell r="Y974"/>
          <cell r="Z974"/>
          <cell r="AG974"/>
        </row>
        <row r="975">
          <cell r="D975"/>
          <cell r="E975"/>
          <cell r="I975"/>
          <cell r="J975"/>
          <cell r="K975"/>
          <cell r="L975"/>
          <cell r="N975"/>
          <cell r="R975"/>
          <cell r="S975"/>
          <cell r="T975"/>
          <cell r="U975"/>
          <cell r="V975"/>
          <cell r="X975"/>
          <cell r="Y975"/>
          <cell r="Z975"/>
          <cell r="AG975"/>
        </row>
        <row r="976">
          <cell r="D976"/>
          <cell r="E976"/>
          <cell r="I976"/>
          <cell r="J976"/>
          <cell r="K976"/>
          <cell r="L976"/>
          <cell r="N976"/>
          <cell r="R976"/>
          <cell r="S976"/>
          <cell r="T976"/>
          <cell r="U976"/>
          <cell r="V976"/>
          <cell r="X976"/>
          <cell r="Y976"/>
          <cell r="Z976"/>
          <cell r="AG976"/>
        </row>
        <row r="977">
          <cell r="D977"/>
          <cell r="E977"/>
          <cell r="I977"/>
          <cell r="J977"/>
          <cell r="K977"/>
          <cell r="L977"/>
          <cell r="N977"/>
          <cell r="R977"/>
          <cell r="S977"/>
          <cell r="T977"/>
          <cell r="U977"/>
          <cell r="V977"/>
          <cell r="X977"/>
          <cell r="Y977"/>
          <cell r="Z977"/>
          <cell r="AG977"/>
        </row>
        <row r="978">
          <cell r="D978"/>
          <cell r="E978"/>
          <cell r="I978"/>
          <cell r="J978"/>
          <cell r="K978"/>
          <cell r="L978"/>
          <cell r="N978"/>
          <cell r="R978"/>
          <cell r="S978"/>
          <cell r="T978"/>
          <cell r="U978"/>
          <cell r="V978"/>
          <cell r="X978"/>
          <cell r="Y978"/>
          <cell r="Z978"/>
          <cell r="AG978"/>
        </row>
        <row r="979">
          <cell r="D979"/>
          <cell r="E979"/>
          <cell r="I979"/>
          <cell r="J979"/>
          <cell r="K979"/>
          <cell r="L979"/>
          <cell r="N979"/>
          <cell r="R979"/>
          <cell r="S979"/>
          <cell r="T979"/>
          <cell r="U979"/>
          <cell r="V979"/>
          <cell r="X979"/>
          <cell r="Y979"/>
          <cell r="Z979"/>
          <cell r="AG979"/>
        </row>
        <row r="980">
          <cell r="D980"/>
          <cell r="E980"/>
          <cell r="I980"/>
          <cell r="J980"/>
          <cell r="K980"/>
          <cell r="L980"/>
          <cell r="N980"/>
          <cell r="R980"/>
          <cell r="S980"/>
          <cell r="T980"/>
          <cell r="U980"/>
          <cell r="V980"/>
          <cell r="X980"/>
          <cell r="Y980"/>
          <cell r="Z980"/>
          <cell r="AG980"/>
        </row>
        <row r="981">
          <cell r="D981"/>
          <cell r="E981"/>
          <cell r="I981"/>
          <cell r="J981"/>
          <cell r="K981"/>
          <cell r="L981"/>
          <cell r="N981"/>
          <cell r="R981"/>
          <cell r="S981"/>
          <cell r="T981"/>
          <cell r="U981"/>
          <cell r="V981"/>
          <cell r="X981"/>
          <cell r="Y981"/>
          <cell r="Z981"/>
          <cell r="AG981"/>
        </row>
        <row r="982">
          <cell r="D982"/>
          <cell r="E982"/>
          <cell r="I982"/>
          <cell r="J982"/>
          <cell r="K982"/>
          <cell r="L982"/>
          <cell r="N982"/>
          <cell r="R982"/>
          <cell r="S982"/>
          <cell r="T982"/>
          <cell r="U982"/>
          <cell r="V982"/>
          <cell r="X982"/>
          <cell r="Y982"/>
          <cell r="Z982"/>
          <cell r="AG982"/>
        </row>
        <row r="983">
          <cell r="D983"/>
          <cell r="E983"/>
          <cell r="I983"/>
          <cell r="J983"/>
          <cell r="K983"/>
          <cell r="L983"/>
          <cell r="N983"/>
          <cell r="R983"/>
          <cell r="S983"/>
          <cell r="T983"/>
          <cell r="U983"/>
          <cell r="V983"/>
          <cell r="X983"/>
          <cell r="Y983"/>
          <cell r="Z983"/>
          <cell r="AG983"/>
        </row>
        <row r="984">
          <cell r="D984"/>
          <cell r="E984"/>
          <cell r="I984"/>
          <cell r="J984"/>
          <cell r="K984"/>
          <cell r="L984"/>
          <cell r="N984"/>
          <cell r="R984"/>
          <cell r="S984"/>
          <cell r="T984"/>
          <cell r="U984"/>
          <cell r="V984"/>
          <cell r="X984"/>
          <cell r="Y984"/>
          <cell r="Z984"/>
          <cell r="AG984"/>
        </row>
        <row r="985">
          <cell r="D985"/>
          <cell r="E985"/>
          <cell r="I985"/>
          <cell r="J985"/>
          <cell r="K985"/>
          <cell r="L985"/>
          <cell r="N985"/>
          <cell r="R985"/>
          <cell r="S985"/>
          <cell r="T985"/>
          <cell r="U985"/>
          <cell r="V985"/>
          <cell r="X985"/>
          <cell r="Y985"/>
          <cell r="Z985"/>
          <cell r="AG985"/>
        </row>
        <row r="986">
          <cell r="D986"/>
          <cell r="E986"/>
          <cell r="I986"/>
          <cell r="J986"/>
          <cell r="K986"/>
          <cell r="L986"/>
          <cell r="N986"/>
          <cell r="R986"/>
          <cell r="S986"/>
          <cell r="T986"/>
          <cell r="U986"/>
          <cell r="V986"/>
          <cell r="X986"/>
          <cell r="Y986"/>
          <cell r="Z986"/>
          <cell r="AG986"/>
        </row>
        <row r="987">
          <cell r="D987"/>
          <cell r="E987"/>
          <cell r="I987"/>
          <cell r="J987"/>
          <cell r="K987"/>
          <cell r="L987"/>
          <cell r="N987"/>
          <cell r="R987"/>
          <cell r="S987"/>
          <cell r="T987"/>
          <cell r="U987"/>
          <cell r="V987"/>
          <cell r="X987"/>
          <cell r="Y987"/>
          <cell r="Z987"/>
          <cell r="AG987"/>
        </row>
        <row r="988">
          <cell r="D988"/>
          <cell r="E988"/>
          <cell r="I988"/>
          <cell r="J988"/>
          <cell r="K988"/>
          <cell r="L988"/>
          <cell r="N988"/>
          <cell r="R988"/>
          <cell r="S988"/>
          <cell r="T988"/>
          <cell r="U988"/>
          <cell r="V988"/>
          <cell r="X988"/>
          <cell r="Y988"/>
          <cell r="Z988"/>
          <cell r="AG988"/>
        </row>
        <row r="989">
          <cell r="D989"/>
          <cell r="E989"/>
          <cell r="I989"/>
          <cell r="J989"/>
          <cell r="K989"/>
          <cell r="L989"/>
          <cell r="N989"/>
          <cell r="R989"/>
          <cell r="S989"/>
          <cell r="T989"/>
          <cell r="U989"/>
          <cell r="V989"/>
          <cell r="X989"/>
          <cell r="Y989"/>
          <cell r="Z989"/>
          <cell r="AG989"/>
        </row>
        <row r="990">
          <cell r="D990"/>
          <cell r="E990"/>
          <cell r="I990"/>
          <cell r="J990"/>
          <cell r="K990"/>
          <cell r="L990"/>
          <cell r="N990"/>
          <cell r="R990"/>
          <cell r="S990"/>
          <cell r="T990"/>
          <cell r="U990"/>
          <cell r="V990"/>
          <cell r="X990"/>
          <cell r="Y990"/>
          <cell r="Z990"/>
          <cell r="AG990"/>
        </row>
        <row r="991">
          <cell r="D991"/>
          <cell r="E991"/>
          <cell r="I991"/>
          <cell r="J991"/>
          <cell r="K991"/>
          <cell r="L991"/>
          <cell r="N991"/>
          <cell r="R991"/>
          <cell r="S991"/>
          <cell r="T991"/>
          <cell r="U991"/>
          <cell r="V991"/>
          <cell r="X991"/>
          <cell r="Y991"/>
          <cell r="Z991"/>
          <cell r="AG991"/>
        </row>
        <row r="992">
          <cell r="D992"/>
          <cell r="E992"/>
          <cell r="I992"/>
          <cell r="J992"/>
          <cell r="K992"/>
          <cell r="L992"/>
          <cell r="N992"/>
          <cell r="R992"/>
          <cell r="S992"/>
          <cell r="T992"/>
          <cell r="U992"/>
          <cell r="V992"/>
          <cell r="X992"/>
          <cell r="Y992"/>
          <cell r="Z992"/>
          <cell r="AG992"/>
        </row>
        <row r="993">
          <cell r="D993"/>
          <cell r="E993"/>
          <cell r="I993"/>
          <cell r="J993"/>
          <cell r="K993"/>
          <cell r="L993"/>
          <cell r="N993"/>
          <cell r="R993"/>
          <cell r="S993"/>
          <cell r="T993"/>
          <cell r="U993"/>
          <cell r="V993"/>
          <cell r="X993"/>
          <cell r="Y993"/>
          <cell r="Z993"/>
          <cell r="AG993"/>
        </row>
        <row r="994">
          <cell r="D994"/>
          <cell r="E994"/>
          <cell r="I994"/>
          <cell r="J994"/>
          <cell r="K994"/>
          <cell r="L994"/>
          <cell r="N994"/>
          <cell r="R994"/>
          <cell r="S994"/>
          <cell r="T994"/>
          <cell r="U994"/>
          <cell r="V994"/>
          <cell r="X994"/>
          <cell r="Y994"/>
          <cell r="Z994"/>
          <cell r="AG994"/>
        </row>
        <row r="995">
          <cell r="D995"/>
          <cell r="E995"/>
          <cell r="I995"/>
          <cell r="J995"/>
          <cell r="K995"/>
          <cell r="L995"/>
          <cell r="N995"/>
          <cell r="R995"/>
          <cell r="S995"/>
          <cell r="T995"/>
          <cell r="U995"/>
          <cell r="V995"/>
          <cell r="X995"/>
          <cell r="Y995"/>
          <cell r="Z995"/>
          <cell r="AG995"/>
        </row>
        <row r="996">
          <cell r="D996"/>
          <cell r="E996"/>
          <cell r="I996"/>
          <cell r="J996"/>
          <cell r="K996"/>
          <cell r="L996"/>
          <cell r="N996"/>
          <cell r="R996"/>
          <cell r="S996"/>
          <cell r="T996"/>
          <cell r="U996"/>
          <cell r="V996"/>
          <cell r="X996"/>
          <cell r="Y996"/>
          <cell r="Z996"/>
          <cell r="AG996"/>
        </row>
        <row r="997">
          <cell r="D997"/>
          <cell r="E997"/>
          <cell r="I997"/>
          <cell r="J997"/>
          <cell r="K997"/>
          <cell r="L997"/>
          <cell r="N997"/>
          <cell r="R997"/>
          <cell r="S997"/>
          <cell r="T997"/>
          <cell r="U997"/>
          <cell r="V997"/>
          <cell r="X997"/>
          <cell r="Y997"/>
          <cell r="Z997"/>
          <cell r="AG997"/>
        </row>
        <row r="998">
          <cell r="D998"/>
          <cell r="E998"/>
          <cell r="I998"/>
          <cell r="J998"/>
          <cell r="K998"/>
          <cell r="L998"/>
          <cell r="N998"/>
          <cell r="R998"/>
          <cell r="S998"/>
          <cell r="T998"/>
          <cell r="U998"/>
          <cell r="V998"/>
          <cell r="X998"/>
          <cell r="Y998"/>
          <cell r="Z998"/>
          <cell r="AG998"/>
        </row>
        <row r="999">
          <cell r="D999"/>
          <cell r="E999"/>
          <cell r="I999"/>
          <cell r="J999"/>
          <cell r="K999"/>
          <cell r="L999"/>
          <cell r="N999"/>
          <cell r="R999"/>
          <cell r="S999"/>
          <cell r="T999"/>
          <cell r="U999"/>
          <cell r="V999"/>
          <cell r="X999"/>
          <cell r="Y999"/>
          <cell r="Z999"/>
          <cell r="AG999"/>
        </row>
        <row r="1000">
          <cell r="D1000"/>
          <cell r="E1000"/>
          <cell r="I1000"/>
          <cell r="J1000"/>
          <cell r="K1000"/>
          <cell r="L1000"/>
          <cell r="N1000"/>
          <cell r="R1000"/>
          <cell r="S1000"/>
          <cell r="T1000"/>
          <cell r="U1000"/>
          <cell r="V1000"/>
          <cell r="X1000"/>
          <cell r="Y1000"/>
          <cell r="Z1000"/>
          <cell r="AG1000"/>
        </row>
        <row r="1001">
          <cell r="D1001"/>
          <cell r="E1001"/>
          <cell r="I1001"/>
          <cell r="J1001"/>
          <cell r="K1001"/>
          <cell r="L1001"/>
          <cell r="N1001"/>
          <cell r="R1001"/>
          <cell r="S1001"/>
          <cell r="T1001"/>
          <cell r="U1001"/>
          <cell r="V1001"/>
          <cell r="X1001"/>
          <cell r="Y1001"/>
          <cell r="Z1001"/>
          <cell r="AG1001"/>
        </row>
        <row r="1002">
          <cell r="D1002"/>
          <cell r="E1002"/>
          <cell r="I1002"/>
          <cell r="J1002"/>
          <cell r="K1002"/>
          <cell r="L1002"/>
          <cell r="N1002"/>
          <cell r="R1002"/>
          <cell r="S1002"/>
          <cell r="T1002"/>
          <cell r="U1002"/>
          <cell r="V1002"/>
          <cell r="X1002"/>
          <cell r="Y1002"/>
          <cell r="Z1002"/>
          <cell r="AG1002"/>
        </row>
        <row r="1003">
          <cell r="D1003"/>
          <cell r="E1003"/>
          <cell r="I1003"/>
          <cell r="J1003"/>
          <cell r="K1003"/>
          <cell r="L1003"/>
          <cell r="N1003"/>
          <cell r="R1003"/>
          <cell r="S1003"/>
          <cell r="T1003"/>
          <cell r="U1003"/>
          <cell r="V1003"/>
          <cell r="X1003"/>
          <cell r="Y1003"/>
          <cell r="Z1003"/>
          <cell r="AG1003"/>
        </row>
        <row r="1004">
          <cell r="D1004"/>
          <cell r="E1004"/>
          <cell r="I1004"/>
          <cell r="J1004"/>
          <cell r="K1004"/>
          <cell r="L1004"/>
          <cell r="N1004"/>
          <cell r="R1004"/>
          <cell r="S1004"/>
          <cell r="T1004"/>
          <cell r="U1004"/>
          <cell r="V1004"/>
          <cell r="X1004"/>
          <cell r="Y1004"/>
          <cell r="Z1004"/>
          <cell r="AG1004"/>
        </row>
        <row r="1005">
          <cell r="D1005"/>
          <cell r="E1005"/>
          <cell r="I1005"/>
          <cell r="J1005"/>
          <cell r="K1005"/>
          <cell r="L1005"/>
          <cell r="N1005"/>
          <cell r="R1005"/>
          <cell r="S1005"/>
          <cell r="T1005"/>
          <cell r="U1005"/>
          <cell r="V1005"/>
          <cell r="X1005"/>
          <cell r="Y1005"/>
          <cell r="Z1005"/>
          <cell r="AG1005"/>
        </row>
        <row r="1006">
          <cell r="D1006"/>
          <cell r="E1006"/>
          <cell r="I1006"/>
          <cell r="J1006"/>
          <cell r="K1006"/>
          <cell r="L1006"/>
          <cell r="N1006"/>
          <cell r="R1006"/>
          <cell r="S1006"/>
          <cell r="T1006"/>
          <cell r="U1006"/>
          <cell r="V1006"/>
          <cell r="X1006"/>
          <cell r="Y1006"/>
          <cell r="Z1006"/>
          <cell r="AG1006"/>
        </row>
        <row r="1007">
          <cell r="D1007"/>
          <cell r="E1007"/>
          <cell r="I1007"/>
          <cell r="J1007"/>
          <cell r="K1007"/>
          <cell r="L1007"/>
          <cell r="N1007"/>
          <cell r="R1007"/>
          <cell r="S1007"/>
          <cell r="T1007"/>
          <cell r="U1007"/>
          <cell r="V1007"/>
          <cell r="X1007"/>
          <cell r="Y1007"/>
          <cell r="Z1007"/>
          <cell r="AG1007"/>
        </row>
        <row r="1008">
          <cell r="D1008"/>
          <cell r="E1008"/>
          <cell r="I1008"/>
          <cell r="J1008"/>
          <cell r="K1008"/>
          <cell r="L1008"/>
          <cell r="N1008"/>
          <cell r="R1008"/>
          <cell r="S1008"/>
          <cell r="T1008"/>
          <cell r="U1008"/>
          <cell r="V1008"/>
          <cell r="X1008"/>
          <cell r="Y1008"/>
          <cell r="Z1008"/>
          <cell r="AG1008"/>
        </row>
        <row r="1009">
          <cell r="D1009"/>
          <cell r="E1009"/>
          <cell r="I1009"/>
          <cell r="J1009"/>
          <cell r="K1009"/>
          <cell r="L1009"/>
          <cell r="N1009"/>
          <cell r="R1009"/>
          <cell r="S1009"/>
          <cell r="T1009"/>
          <cell r="U1009"/>
          <cell r="V1009"/>
          <cell r="X1009"/>
          <cell r="Y1009"/>
          <cell r="Z1009"/>
          <cell r="AG1009"/>
        </row>
        <row r="1010">
          <cell r="D1010"/>
          <cell r="E1010"/>
          <cell r="I1010"/>
          <cell r="J1010"/>
          <cell r="K1010"/>
          <cell r="L1010"/>
          <cell r="N1010"/>
          <cell r="R1010"/>
          <cell r="S1010"/>
          <cell r="T1010"/>
          <cell r="U1010"/>
          <cell r="V1010"/>
          <cell r="X1010"/>
          <cell r="Y1010"/>
          <cell r="Z1010"/>
          <cell r="AG1010"/>
        </row>
        <row r="1011">
          <cell r="D1011"/>
          <cell r="E1011"/>
          <cell r="I1011"/>
          <cell r="J1011"/>
          <cell r="K1011"/>
          <cell r="L1011"/>
          <cell r="N1011"/>
          <cell r="R1011"/>
          <cell r="S1011"/>
          <cell r="T1011"/>
          <cell r="U1011"/>
          <cell r="V1011"/>
          <cell r="X1011"/>
          <cell r="Y1011"/>
          <cell r="Z1011"/>
          <cell r="AG1011"/>
        </row>
        <row r="1012">
          <cell r="D1012"/>
          <cell r="E1012"/>
          <cell r="I1012"/>
          <cell r="J1012"/>
          <cell r="K1012"/>
          <cell r="L1012"/>
          <cell r="N1012"/>
          <cell r="R1012"/>
          <cell r="S1012"/>
          <cell r="T1012"/>
          <cell r="U1012"/>
          <cell r="V1012"/>
          <cell r="X1012"/>
          <cell r="Y1012"/>
          <cell r="Z1012"/>
          <cell r="AG1012"/>
        </row>
        <row r="1013">
          <cell r="D1013"/>
          <cell r="E1013"/>
          <cell r="I1013"/>
          <cell r="J1013"/>
          <cell r="K1013"/>
          <cell r="L1013"/>
          <cell r="N1013"/>
          <cell r="R1013"/>
          <cell r="S1013"/>
          <cell r="T1013"/>
          <cell r="U1013"/>
          <cell r="V1013"/>
          <cell r="X1013"/>
          <cell r="Y1013"/>
          <cell r="Z1013"/>
          <cell r="AG1013"/>
        </row>
        <row r="1014">
          <cell r="D1014"/>
          <cell r="E1014"/>
          <cell r="I1014"/>
          <cell r="J1014"/>
          <cell r="K1014"/>
          <cell r="L1014"/>
          <cell r="N1014"/>
          <cell r="R1014"/>
          <cell r="S1014"/>
          <cell r="T1014"/>
          <cell r="U1014"/>
          <cell r="V1014"/>
          <cell r="X1014"/>
          <cell r="Y1014"/>
          <cell r="Z1014"/>
          <cell r="AG1014"/>
        </row>
        <row r="1015">
          <cell r="D1015"/>
          <cell r="E1015"/>
          <cell r="I1015"/>
          <cell r="J1015"/>
          <cell r="K1015"/>
          <cell r="L1015"/>
          <cell r="N1015"/>
          <cell r="R1015"/>
          <cell r="S1015"/>
          <cell r="T1015"/>
          <cell r="U1015"/>
          <cell r="V1015"/>
          <cell r="X1015"/>
          <cell r="Y1015"/>
          <cell r="Z1015"/>
          <cell r="AG1015"/>
        </row>
        <row r="1016">
          <cell r="D1016"/>
          <cell r="E1016"/>
          <cell r="I1016"/>
          <cell r="J1016"/>
          <cell r="K1016"/>
          <cell r="L1016"/>
          <cell r="N1016"/>
          <cell r="R1016"/>
          <cell r="S1016"/>
          <cell r="T1016"/>
          <cell r="U1016"/>
          <cell r="V1016"/>
          <cell r="X1016"/>
          <cell r="Y1016"/>
          <cell r="Z1016"/>
          <cell r="AG1016"/>
        </row>
        <row r="1017">
          <cell r="D1017"/>
          <cell r="E1017"/>
          <cell r="I1017"/>
          <cell r="J1017"/>
          <cell r="K1017"/>
          <cell r="L1017"/>
          <cell r="N1017"/>
          <cell r="R1017"/>
          <cell r="S1017"/>
          <cell r="T1017"/>
          <cell r="U1017"/>
          <cell r="V1017"/>
          <cell r="X1017"/>
          <cell r="Y1017"/>
          <cell r="Z1017"/>
          <cell r="AG1017"/>
        </row>
        <row r="1018">
          <cell r="D1018"/>
          <cell r="E1018"/>
          <cell r="I1018"/>
          <cell r="J1018"/>
          <cell r="K1018"/>
          <cell r="L1018"/>
          <cell r="N1018"/>
          <cell r="R1018"/>
          <cell r="S1018"/>
          <cell r="T1018"/>
          <cell r="U1018"/>
          <cell r="V1018"/>
          <cell r="X1018"/>
          <cell r="Y1018"/>
          <cell r="Z1018"/>
          <cell r="AG1018"/>
        </row>
        <row r="1019">
          <cell r="D1019"/>
          <cell r="E1019"/>
          <cell r="I1019"/>
          <cell r="J1019"/>
          <cell r="K1019"/>
          <cell r="L1019"/>
          <cell r="N1019"/>
          <cell r="R1019"/>
          <cell r="S1019"/>
          <cell r="T1019"/>
          <cell r="U1019"/>
          <cell r="V1019"/>
          <cell r="X1019"/>
          <cell r="Y1019"/>
          <cell r="Z1019"/>
          <cell r="AG1019"/>
        </row>
        <row r="1020">
          <cell r="D1020"/>
          <cell r="E1020"/>
          <cell r="I1020"/>
          <cell r="J1020"/>
          <cell r="K1020"/>
          <cell r="L1020"/>
          <cell r="N1020"/>
          <cell r="R1020"/>
          <cell r="S1020"/>
          <cell r="T1020"/>
          <cell r="U1020"/>
          <cell r="V1020"/>
          <cell r="X1020"/>
          <cell r="Y1020"/>
          <cell r="Z1020"/>
          <cell r="AG1020"/>
        </row>
        <row r="1021">
          <cell r="D1021"/>
          <cell r="E1021"/>
          <cell r="I1021"/>
          <cell r="J1021"/>
          <cell r="K1021"/>
          <cell r="L1021"/>
          <cell r="N1021"/>
          <cell r="R1021"/>
          <cell r="S1021"/>
          <cell r="T1021"/>
          <cell r="U1021"/>
          <cell r="V1021"/>
          <cell r="X1021"/>
          <cell r="Y1021"/>
          <cell r="Z1021"/>
          <cell r="AG1021"/>
        </row>
        <row r="1022">
          <cell r="D1022"/>
          <cell r="E1022"/>
          <cell r="I1022"/>
          <cell r="J1022"/>
          <cell r="K1022"/>
          <cell r="L1022"/>
          <cell r="N1022"/>
          <cell r="R1022"/>
          <cell r="S1022"/>
          <cell r="T1022"/>
          <cell r="U1022"/>
          <cell r="V1022"/>
          <cell r="X1022"/>
          <cell r="Y1022"/>
          <cell r="Z1022"/>
          <cell r="AG1022"/>
        </row>
        <row r="1023">
          <cell r="D1023"/>
          <cell r="E1023"/>
          <cell r="I1023"/>
          <cell r="J1023"/>
          <cell r="K1023"/>
          <cell r="L1023"/>
          <cell r="N1023"/>
          <cell r="R1023"/>
          <cell r="S1023"/>
          <cell r="T1023"/>
          <cell r="U1023"/>
          <cell r="V1023"/>
          <cell r="X1023"/>
          <cell r="Y1023"/>
          <cell r="Z1023"/>
          <cell r="AG1023"/>
        </row>
        <row r="1024">
          <cell r="D1024"/>
          <cell r="E1024"/>
          <cell r="I1024"/>
          <cell r="J1024"/>
          <cell r="K1024"/>
          <cell r="L1024"/>
          <cell r="N1024"/>
          <cell r="R1024"/>
          <cell r="S1024"/>
          <cell r="T1024"/>
          <cell r="U1024"/>
          <cell r="V1024"/>
          <cell r="X1024"/>
          <cell r="Y1024"/>
          <cell r="Z1024"/>
          <cell r="AG1024"/>
        </row>
        <row r="1025">
          <cell r="D1025"/>
          <cell r="E1025"/>
          <cell r="I1025"/>
          <cell r="J1025"/>
          <cell r="K1025"/>
          <cell r="L1025"/>
          <cell r="N1025"/>
          <cell r="R1025"/>
          <cell r="S1025"/>
          <cell r="T1025"/>
          <cell r="U1025"/>
          <cell r="V1025"/>
          <cell r="X1025"/>
          <cell r="Y1025"/>
          <cell r="Z1025"/>
          <cell r="AG1025"/>
        </row>
        <row r="1026">
          <cell r="D1026"/>
          <cell r="E1026"/>
          <cell r="I1026"/>
          <cell r="J1026"/>
          <cell r="K1026"/>
          <cell r="L1026"/>
          <cell r="N1026"/>
          <cell r="R1026"/>
          <cell r="S1026"/>
          <cell r="T1026"/>
          <cell r="U1026"/>
          <cell r="V1026"/>
          <cell r="X1026"/>
          <cell r="Y1026"/>
          <cell r="Z1026"/>
          <cell r="AG1026"/>
        </row>
        <row r="1027">
          <cell r="D1027"/>
          <cell r="E1027"/>
          <cell r="I1027"/>
          <cell r="J1027"/>
          <cell r="K1027"/>
          <cell r="L1027"/>
          <cell r="N1027"/>
          <cell r="R1027"/>
          <cell r="S1027"/>
          <cell r="T1027"/>
          <cell r="U1027"/>
          <cell r="V1027"/>
          <cell r="X1027"/>
          <cell r="Y1027"/>
          <cell r="Z1027"/>
          <cell r="AG1027"/>
        </row>
        <row r="1028">
          <cell r="D1028"/>
          <cell r="E1028"/>
          <cell r="I1028"/>
          <cell r="J1028"/>
          <cell r="K1028"/>
          <cell r="L1028"/>
          <cell r="N1028"/>
          <cell r="R1028"/>
          <cell r="S1028"/>
          <cell r="T1028"/>
          <cell r="U1028"/>
          <cell r="V1028"/>
          <cell r="X1028"/>
          <cell r="Y1028"/>
          <cell r="Z1028"/>
          <cell r="AG1028"/>
        </row>
        <row r="1029">
          <cell r="D1029"/>
          <cell r="E1029"/>
          <cell r="I1029"/>
          <cell r="J1029"/>
          <cell r="K1029"/>
          <cell r="L1029"/>
          <cell r="N1029"/>
          <cell r="R1029"/>
          <cell r="S1029"/>
          <cell r="T1029"/>
          <cell r="U1029"/>
          <cell r="V1029"/>
          <cell r="X1029"/>
          <cell r="Y1029"/>
          <cell r="Z1029"/>
          <cell r="AG1029"/>
        </row>
        <row r="1030">
          <cell r="D1030"/>
          <cell r="E1030"/>
          <cell r="I1030"/>
          <cell r="J1030"/>
          <cell r="K1030"/>
          <cell r="L1030"/>
          <cell r="N1030"/>
          <cell r="R1030"/>
          <cell r="S1030"/>
          <cell r="T1030"/>
          <cell r="U1030"/>
          <cell r="V1030"/>
          <cell r="X1030"/>
          <cell r="Y1030"/>
          <cell r="Z1030"/>
          <cell r="AG1030"/>
        </row>
        <row r="1031">
          <cell r="D1031"/>
          <cell r="E1031"/>
          <cell r="I1031"/>
          <cell r="J1031"/>
          <cell r="K1031"/>
          <cell r="L1031"/>
          <cell r="N1031"/>
          <cell r="R1031"/>
          <cell r="S1031"/>
          <cell r="T1031"/>
          <cell r="U1031"/>
          <cell r="V1031"/>
          <cell r="X1031"/>
          <cell r="Y1031"/>
          <cell r="Z1031"/>
          <cell r="AG1031"/>
        </row>
        <row r="1032">
          <cell r="D1032"/>
          <cell r="E1032"/>
          <cell r="I1032"/>
          <cell r="J1032"/>
          <cell r="K1032"/>
          <cell r="L1032"/>
          <cell r="N1032"/>
          <cell r="R1032"/>
          <cell r="S1032"/>
          <cell r="T1032"/>
          <cell r="U1032"/>
          <cell r="V1032"/>
          <cell r="X1032"/>
          <cell r="Y1032"/>
          <cell r="Z1032"/>
          <cell r="AG1032"/>
        </row>
        <row r="1033">
          <cell r="D1033"/>
          <cell r="E1033"/>
          <cell r="I1033"/>
          <cell r="J1033"/>
          <cell r="K1033"/>
          <cell r="L1033"/>
          <cell r="N1033"/>
          <cell r="R1033"/>
          <cell r="S1033"/>
          <cell r="T1033"/>
          <cell r="U1033"/>
          <cell r="V1033"/>
          <cell r="X1033"/>
          <cell r="Y1033"/>
          <cell r="Z1033"/>
          <cell r="AG1033"/>
        </row>
        <row r="1034">
          <cell r="D1034"/>
          <cell r="E1034"/>
          <cell r="I1034"/>
          <cell r="J1034"/>
          <cell r="K1034"/>
          <cell r="L1034"/>
          <cell r="N1034"/>
          <cell r="R1034"/>
          <cell r="S1034"/>
          <cell r="T1034"/>
          <cell r="U1034"/>
          <cell r="V1034"/>
          <cell r="X1034"/>
          <cell r="Y1034"/>
          <cell r="Z1034"/>
          <cell r="AG1034"/>
        </row>
        <row r="1035">
          <cell r="D1035"/>
          <cell r="E1035"/>
          <cell r="I1035"/>
          <cell r="J1035"/>
          <cell r="K1035"/>
          <cell r="L1035"/>
          <cell r="N1035"/>
          <cell r="R1035"/>
          <cell r="S1035"/>
          <cell r="T1035"/>
          <cell r="U1035"/>
          <cell r="V1035"/>
          <cell r="X1035"/>
          <cell r="Y1035"/>
          <cell r="Z1035"/>
          <cell r="AG1035"/>
        </row>
        <row r="1036">
          <cell r="D1036"/>
          <cell r="E1036"/>
          <cell r="I1036"/>
          <cell r="J1036"/>
          <cell r="K1036"/>
          <cell r="L1036"/>
          <cell r="N1036"/>
          <cell r="R1036"/>
          <cell r="S1036"/>
          <cell r="T1036"/>
          <cell r="U1036"/>
          <cell r="V1036"/>
          <cell r="X1036"/>
          <cell r="Y1036"/>
          <cell r="Z1036"/>
          <cell r="AG1036"/>
        </row>
        <row r="1037">
          <cell r="D1037"/>
          <cell r="E1037"/>
          <cell r="I1037"/>
          <cell r="J1037"/>
          <cell r="K1037"/>
          <cell r="L1037"/>
          <cell r="N1037"/>
          <cell r="R1037"/>
          <cell r="S1037"/>
          <cell r="T1037"/>
          <cell r="U1037"/>
          <cell r="V1037"/>
          <cell r="X1037"/>
          <cell r="Y1037"/>
          <cell r="Z1037"/>
          <cell r="AG1037"/>
        </row>
        <row r="1038">
          <cell r="D1038"/>
          <cell r="E1038"/>
          <cell r="I1038"/>
          <cell r="J1038"/>
          <cell r="K1038"/>
          <cell r="L1038"/>
          <cell r="N1038"/>
          <cell r="R1038"/>
          <cell r="S1038"/>
          <cell r="T1038"/>
          <cell r="U1038"/>
          <cell r="V1038"/>
          <cell r="X1038"/>
          <cell r="Y1038"/>
          <cell r="Z1038"/>
          <cell r="AG1038"/>
        </row>
        <row r="1039">
          <cell r="D1039"/>
          <cell r="E1039"/>
          <cell r="I1039"/>
          <cell r="J1039"/>
          <cell r="K1039"/>
          <cell r="L1039"/>
          <cell r="N1039"/>
          <cell r="R1039"/>
          <cell r="S1039"/>
          <cell r="T1039"/>
          <cell r="U1039"/>
          <cell r="V1039"/>
          <cell r="X1039"/>
          <cell r="Y1039"/>
          <cell r="Z1039"/>
          <cell r="AG1039"/>
        </row>
        <row r="1040">
          <cell r="D1040"/>
          <cell r="E1040"/>
          <cell r="I1040"/>
          <cell r="J1040"/>
          <cell r="K1040"/>
          <cell r="L1040"/>
          <cell r="N1040"/>
          <cell r="R1040"/>
          <cell r="S1040"/>
          <cell r="T1040"/>
          <cell r="U1040"/>
          <cell r="V1040"/>
          <cell r="X1040"/>
          <cell r="Y1040"/>
          <cell r="Z1040"/>
          <cell r="AG1040"/>
        </row>
        <row r="1041">
          <cell r="D1041"/>
          <cell r="E1041"/>
          <cell r="I1041"/>
          <cell r="J1041"/>
          <cell r="K1041"/>
          <cell r="L1041"/>
          <cell r="N1041"/>
          <cell r="R1041"/>
          <cell r="S1041"/>
          <cell r="T1041"/>
          <cell r="U1041"/>
          <cell r="V1041"/>
          <cell r="X1041"/>
          <cell r="Y1041"/>
          <cell r="Z1041"/>
          <cell r="AG1041"/>
        </row>
        <row r="1042">
          <cell r="D1042"/>
          <cell r="E1042"/>
          <cell r="I1042"/>
          <cell r="J1042"/>
          <cell r="K1042"/>
          <cell r="L1042"/>
          <cell r="N1042"/>
          <cell r="R1042"/>
          <cell r="S1042"/>
          <cell r="T1042"/>
          <cell r="U1042"/>
          <cell r="V1042"/>
          <cell r="X1042"/>
          <cell r="Y1042"/>
          <cell r="Z1042"/>
          <cell r="AG1042"/>
        </row>
        <row r="1043">
          <cell r="D1043"/>
          <cell r="E1043"/>
          <cell r="I1043"/>
          <cell r="J1043"/>
          <cell r="K1043"/>
          <cell r="L1043"/>
          <cell r="N1043"/>
          <cell r="R1043"/>
          <cell r="S1043"/>
          <cell r="T1043"/>
          <cell r="U1043"/>
          <cell r="V1043"/>
          <cell r="X1043"/>
          <cell r="Y1043"/>
          <cell r="Z1043"/>
          <cell r="AG1043"/>
        </row>
        <row r="1044">
          <cell r="D1044"/>
          <cell r="E1044"/>
          <cell r="I1044"/>
          <cell r="J1044"/>
          <cell r="K1044"/>
          <cell r="L1044"/>
          <cell r="N1044"/>
          <cell r="R1044"/>
          <cell r="S1044"/>
          <cell r="T1044"/>
          <cell r="U1044"/>
          <cell r="V1044"/>
          <cell r="X1044"/>
          <cell r="Y1044"/>
          <cell r="Z1044"/>
          <cell r="AG1044"/>
        </row>
        <row r="1045">
          <cell r="D1045"/>
          <cell r="E1045"/>
          <cell r="I1045"/>
          <cell r="J1045"/>
          <cell r="K1045"/>
          <cell r="L1045"/>
          <cell r="N1045"/>
          <cell r="R1045"/>
          <cell r="S1045"/>
          <cell r="T1045"/>
          <cell r="U1045"/>
          <cell r="V1045"/>
          <cell r="X1045"/>
          <cell r="Y1045"/>
          <cell r="Z1045"/>
          <cell r="AG1045"/>
        </row>
        <row r="1046">
          <cell r="D1046"/>
          <cell r="E1046"/>
          <cell r="I1046"/>
          <cell r="J1046"/>
          <cell r="K1046"/>
          <cell r="L1046"/>
          <cell r="N1046"/>
          <cell r="R1046"/>
          <cell r="S1046"/>
          <cell r="T1046"/>
          <cell r="U1046"/>
          <cell r="V1046"/>
          <cell r="X1046"/>
          <cell r="Y1046"/>
          <cell r="Z1046"/>
          <cell r="AG1046"/>
        </row>
        <row r="1047">
          <cell r="D1047"/>
          <cell r="E1047"/>
          <cell r="I1047"/>
          <cell r="J1047"/>
          <cell r="K1047"/>
          <cell r="L1047"/>
          <cell r="N1047"/>
          <cell r="R1047"/>
          <cell r="S1047"/>
          <cell r="T1047"/>
          <cell r="U1047"/>
          <cell r="V1047"/>
          <cell r="X1047"/>
          <cell r="Y1047"/>
          <cell r="Z1047"/>
          <cell r="AG1047"/>
        </row>
        <row r="1048">
          <cell r="D1048"/>
          <cell r="E1048"/>
          <cell r="I1048"/>
          <cell r="J1048"/>
          <cell r="K1048"/>
          <cell r="L1048"/>
          <cell r="N1048"/>
          <cell r="R1048"/>
          <cell r="S1048"/>
          <cell r="T1048"/>
          <cell r="U1048"/>
          <cell r="V1048"/>
          <cell r="X1048"/>
          <cell r="Y1048"/>
          <cell r="Z1048"/>
          <cell r="AG1048"/>
        </row>
        <row r="1049">
          <cell r="D1049"/>
          <cell r="E1049"/>
          <cell r="I1049"/>
          <cell r="J1049"/>
          <cell r="K1049"/>
          <cell r="L1049"/>
          <cell r="N1049"/>
          <cell r="R1049"/>
          <cell r="S1049"/>
          <cell r="T1049"/>
          <cell r="U1049"/>
          <cell r="V1049"/>
          <cell r="X1049"/>
          <cell r="Y1049"/>
          <cell r="Z1049"/>
          <cell r="AG1049"/>
        </row>
        <row r="1050">
          <cell r="D1050"/>
          <cell r="E1050"/>
          <cell r="I1050"/>
          <cell r="J1050"/>
          <cell r="K1050"/>
          <cell r="L1050"/>
          <cell r="N1050"/>
          <cell r="R1050"/>
          <cell r="S1050"/>
          <cell r="T1050"/>
          <cell r="U1050"/>
          <cell r="V1050"/>
          <cell r="X1050"/>
          <cell r="Y1050"/>
          <cell r="Z1050"/>
          <cell r="AG1050"/>
        </row>
        <row r="1051">
          <cell r="D1051"/>
          <cell r="E1051"/>
          <cell r="I1051"/>
          <cell r="J1051"/>
          <cell r="K1051"/>
          <cell r="L1051"/>
          <cell r="N1051"/>
          <cell r="R1051"/>
          <cell r="S1051"/>
          <cell r="T1051"/>
          <cell r="U1051"/>
          <cell r="V1051"/>
          <cell r="X1051"/>
          <cell r="Y1051"/>
          <cell r="Z1051"/>
          <cell r="AG1051"/>
        </row>
        <row r="1052">
          <cell r="D1052"/>
          <cell r="E1052"/>
          <cell r="I1052"/>
          <cell r="J1052"/>
          <cell r="K1052"/>
          <cell r="L1052"/>
          <cell r="N1052"/>
          <cell r="R1052"/>
          <cell r="S1052"/>
          <cell r="T1052"/>
          <cell r="U1052"/>
          <cell r="V1052"/>
          <cell r="X1052"/>
          <cell r="Y1052"/>
          <cell r="Z1052"/>
          <cell r="AG1052"/>
        </row>
        <row r="1053">
          <cell r="D1053"/>
          <cell r="E1053"/>
          <cell r="I1053"/>
          <cell r="J1053"/>
          <cell r="K1053"/>
          <cell r="L1053"/>
          <cell r="N1053"/>
          <cell r="R1053"/>
          <cell r="S1053"/>
          <cell r="T1053"/>
          <cell r="U1053"/>
          <cell r="V1053"/>
          <cell r="X1053"/>
          <cell r="Y1053"/>
          <cell r="Z1053"/>
          <cell r="AG1053"/>
        </row>
        <row r="1054">
          <cell r="D1054"/>
          <cell r="E1054"/>
          <cell r="I1054"/>
          <cell r="J1054"/>
          <cell r="K1054"/>
          <cell r="L1054"/>
          <cell r="N1054"/>
          <cell r="R1054"/>
          <cell r="S1054"/>
          <cell r="T1054"/>
          <cell r="U1054"/>
          <cell r="V1054"/>
          <cell r="X1054"/>
          <cell r="Y1054"/>
          <cell r="Z1054"/>
          <cell r="AG1054"/>
        </row>
        <row r="1055">
          <cell r="D1055"/>
          <cell r="E1055"/>
          <cell r="I1055"/>
          <cell r="J1055"/>
          <cell r="K1055"/>
          <cell r="L1055"/>
          <cell r="N1055"/>
          <cell r="R1055"/>
          <cell r="S1055"/>
          <cell r="T1055"/>
          <cell r="U1055"/>
          <cell r="V1055"/>
          <cell r="X1055"/>
          <cell r="Y1055"/>
          <cell r="Z1055"/>
          <cell r="AG1055"/>
        </row>
        <row r="1056">
          <cell r="D1056"/>
          <cell r="E1056"/>
          <cell r="I1056"/>
          <cell r="J1056"/>
          <cell r="K1056"/>
          <cell r="L1056"/>
          <cell r="N1056"/>
          <cell r="R1056"/>
          <cell r="S1056"/>
          <cell r="T1056"/>
          <cell r="U1056"/>
          <cell r="V1056"/>
          <cell r="X1056"/>
          <cell r="Y1056"/>
          <cell r="Z1056"/>
          <cell r="AG1056"/>
        </row>
        <row r="1057">
          <cell r="D1057"/>
          <cell r="E1057"/>
          <cell r="I1057"/>
          <cell r="J1057"/>
          <cell r="K1057"/>
          <cell r="L1057"/>
          <cell r="N1057"/>
          <cell r="R1057"/>
          <cell r="S1057"/>
          <cell r="T1057"/>
          <cell r="U1057"/>
          <cell r="V1057"/>
          <cell r="X1057"/>
          <cell r="Y1057"/>
          <cell r="Z1057"/>
          <cell r="AG1057"/>
        </row>
        <row r="1058">
          <cell r="D1058"/>
          <cell r="E1058"/>
          <cell r="I1058"/>
          <cell r="J1058"/>
          <cell r="K1058"/>
          <cell r="L1058"/>
          <cell r="N1058"/>
          <cell r="R1058"/>
          <cell r="S1058"/>
          <cell r="T1058"/>
          <cell r="U1058"/>
          <cell r="V1058"/>
          <cell r="X1058"/>
          <cell r="Y1058"/>
          <cell r="Z1058"/>
          <cell r="AG1058"/>
        </row>
        <row r="1059">
          <cell r="D1059"/>
          <cell r="E1059"/>
          <cell r="I1059"/>
          <cell r="J1059"/>
          <cell r="K1059"/>
          <cell r="L1059"/>
          <cell r="N1059"/>
          <cell r="R1059"/>
          <cell r="S1059"/>
          <cell r="T1059"/>
          <cell r="U1059"/>
          <cell r="V1059"/>
          <cell r="X1059"/>
          <cell r="Y1059"/>
          <cell r="Z1059"/>
          <cell r="AG1059"/>
        </row>
        <row r="1060">
          <cell r="D1060"/>
          <cell r="E1060"/>
          <cell r="I1060"/>
          <cell r="J1060"/>
          <cell r="K1060"/>
          <cell r="L1060"/>
          <cell r="N1060"/>
          <cell r="R1060"/>
          <cell r="S1060"/>
          <cell r="T1060"/>
          <cell r="U1060"/>
          <cell r="V1060"/>
          <cell r="X1060"/>
          <cell r="Y1060"/>
          <cell r="Z1060"/>
          <cell r="AG1060"/>
        </row>
        <row r="1061">
          <cell r="D1061"/>
          <cell r="E1061"/>
          <cell r="I1061"/>
          <cell r="J1061"/>
          <cell r="K1061"/>
          <cell r="L1061"/>
          <cell r="N1061"/>
          <cell r="R1061"/>
          <cell r="S1061"/>
          <cell r="T1061"/>
          <cell r="U1061"/>
          <cell r="V1061"/>
          <cell r="X1061"/>
          <cell r="Y1061"/>
          <cell r="Z1061"/>
          <cell r="AG1061"/>
        </row>
        <row r="1062">
          <cell r="D1062"/>
          <cell r="E1062"/>
          <cell r="I1062"/>
          <cell r="J1062"/>
          <cell r="K1062"/>
          <cell r="L1062"/>
          <cell r="N1062"/>
          <cell r="R1062"/>
          <cell r="S1062"/>
          <cell r="T1062"/>
          <cell r="U1062"/>
          <cell r="V1062"/>
          <cell r="X1062"/>
          <cell r="Y1062"/>
          <cell r="Z1062"/>
          <cell r="AG1062"/>
        </row>
        <row r="1063">
          <cell r="D1063"/>
          <cell r="E1063"/>
          <cell r="I1063"/>
          <cell r="J1063"/>
          <cell r="K1063"/>
          <cell r="L1063"/>
          <cell r="N1063"/>
          <cell r="R1063"/>
          <cell r="S1063"/>
          <cell r="T1063"/>
          <cell r="U1063"/>
          <cell r="V1063"/>
          <cell r="X1063"/>
          <cell r="Y1063"/>
          <cell r="Z1063"/>
          <cell r="AG1063"/>
        </row>
        <row r="1064">
          <cell r="D1064"/>
          <cell r="E1064"/>
          <cell r="I1064"/>
          <cell r="J1064"/>
          <cell r="K1064"/>
          <cell r="L1064"/>
          <cell r="N1064"/>
          <cell r="R1064"/>
          <cell r="S1064"/>
          <cell r="T1064"/>
          <cell r="U1064"/>
          <cell r="V1064"/>
          <cell r="X1064"/>
          <cell r="Y1064"/>
          <cell r="Z1064"/>
          <cell r="AG1064"/>
        </row>
        <row r="1065">
          <cell r="D1065"/>
          <cell r="E1065"/>
          <cell r="I1065"/>
          <cell r="J1065"/>
          <cell r="K1065"/>
          <cell r="L1065"/>
          <cell r="N1065"/>
          <cell r="R1065"/>
          <cell r="S1065"/>
          <cell r="T1065"/>
          <cell r="U1065"/>
          <cell r="V1065"/>
          <cell r="X1065"/>
          <cell r="Y1065"/>
          <cell r="Z1065"/>
          <cell r="AG1065"/>
        </row>
        <row r="1066">
          <cell r="D1066"/>
          <cell r="E1066"/>
          <cell r="I1066"/>
          <cell r="J1066"/>
          <cell r="K1066"/>
          <cell r="L1066"/>
          <cell r="N1066"/>
          <cell r="R1066"/>
          <cell r="S1066"/>
          <cell r="T1066"/>
          <cell r="U1066"/>
          <cell r="V1066"/>
          <cell r="X1066"/>
          <cell r="Y1066"/>
          <cell r="Z1066"/>
          <cell r="AG1066"/>
        </row>
        <row r="1067">
          <cell r="D1067"/>
          <cell r="E1067"/>
          <cell r="I1067"/>
          <cell r="J1067"/>
          <cell r="K1067"/>
          <cell r="L1067"/>
          <cell r="N1067"/>
          <cell r="R1067"/>
          <cell r="S1067"/>
          <cell r="T1067"/>
          <cell r="U1067"/>
          <cell r="V1067"/>
          <cell r="X1067"/>
          <cell r="Y1067"/>
          <cell r="Z1067"/>
          <cell r="AG1067"/>
        </row>
        <row r="1068">
          <cell r="D1068"/>
          <cell r="E1068"/>
          <cell r="I1068"/>
          <cell r="J1068"/>
          <cell r="K1068"/>
          <cell r="L1068"/>
          <cell r="N1068"/>
          <cell r="R1068"/>
          <cell r="S1068"/>
          <cell r="T1068"/>
          <cell r="U1068"/>
          <cell r="V1068"/>
          <cell r="X1068"/>
          <cell r="Y1068"/>
          <cell r="Z1068"/>
          <cell r="AG1068"/>
        </row>
        <row r="1069">
          <cell r="D1069"/>
          <cell r="E1069"/>
          <cell r="I1069"/>
          <cell r="J1069"/>
          <cell r="K1069"/>
          <cell r="L1069"/>
          <cell r="N1069"/>
          <cell r="R1069"/>
          <cell r="S1069"/>
          <cell r="T1069"/>
          <cell r="U1069"/>
          <cell r="V1069"/>
          <cell r="X1069"/>
          <cell r="Y1069"/>
          <cell r="Z1069"/>
          <cell r="AG1069"/>
        </row>
        <row r="1070">
          <cell r="D1070"/>
          <cell r="E1070"/>
          <cell r="I1070"/>
          <cell r="J1070"/>
          <cell r="K1070"/>
          <cell r="L1070"/>
          <cell r="N1070"/>
          <cell r="R1070"/>
          <cell r="S1070"/>
          <cell r="T1070"/>
          <cell r="U1070"/>
          <cell r="V1070"/>
          <cell r="X1070"/>
          <cell r="Y1070"/>
          <cell r="Z1070"/>
          <cell r="AG1070"/>
        </row>
        <row r="1071">
          <cell r="D1071"/>
          <cell r="E1071"/>
          <cell r="I1071"/>
          <cell r="J1071"/>
          <cell r="K1071"/>
          <cell r="L1071"/>
          <cell r="N1071"/>
          <cell r="R1071"/>
          <cell r="S1071"/>
          <cell r="T1071"/>
          <cell r="U1071"/>
          <cell r="V1071"/>
          <cell r="X1071"/>
          <cell r="Y1071"/>
          <cell r="Z1071"/>
          <cell r="AG1071"/>
        </row>
        <row r="1072">
          <cell r="D1072"/>
          <cell r="E1072"/>
          <cell r="I1072"/>
          <cell r="J1072"/>
          <cell r="K1072"/>
          <cell r="L1072"/>
          <cell r="N1072"/>
          <cell r="R1072"/>
          <cell r="S1072"/>
          <cell r="T1072"/>
          <cell r="U1072"/>
          <cell r="V1072"/>
          <cell r="X1072"/>
          <cell r="Y1072"/>
          <cell r="Z1072"/>
          <cell r="AG1072"/>
        </row>
        <row r="1073">
          <cell r="D1073"/>
          <cell r="E1073"/>
          <cell r="I1073"/>
          <cell r="J1073"/>
          <cell r="K1073"/>
          <cell r="L1073"/>
          <cell r="N1073"/>
          <cell r="R1073"/>
          <cell r="S1073"/>
          <cell r="T1073"/>
          <cell r="U1073"/>
          <cell r="V1073"/>
          <cell r="X1073"/>
          <cell r="Y1073"/>
          <cell r="Z1073"/>
          <cell r="AG1073"/>
        </row>
        <row r="1074">
          <cell r="D1074"/>
          <cell r="E1074"/>
          <cell r="I1074"/>
          <cell r="J1074"/>
          <cell r="K1074"/>
          <cell r="L1074"/>
          <cell r="N1074"/>
          <cell r="R1074"/>
          <cell r="S1074"/>
          <cell r="T1074"/>
          <cell r="U1074"/>
          <cell r="V1074"/>
          <cell r="X1074"/>
          <cell r="Y1074"/>
          <cell r="Z1074"/>
          <cell r="AG1074"/>
        </row>
        <row r="1075">
          <cell r="D1075"/>
          <cell r="E1075"/>
          <cell r="I1075"/>
          <cell r="J1075"/>
          <cell r="K1075"/>
          <cell r="L1075"/>
          <cell r="N1075"/>
          <cell r="R1075"/>
          <cell r="S1075"/>
          <cell r="T1075"/>
          <cell r="U1075"/>
          <cell r="V1075"/>
          <cell r="X1075"/>
          <cell r="Y1075"/>
          <cell r="Z1075"/>
          <cell r="AG1075"/>
        </row>
        <row r="1076">
          <cell r="D1076"/>
          <cell r="E1076"/>
          <cell r="I1076"/>
          <cell r="J1076"/>
          <cell r="K1076"/>
          <cell r="L1076"/>
          <cell r="N1076"/>
          <cell r="R1076"/>
          <cell r="S1076"/>
          <cell r="T1076"/>
          <cell r="U1076"/>
          <cell r="V1076"/>
          <cell r="X1076"/>
          <cell r="Y1076"/>
          <cell r="Z1076"/>
          <cell r="AG1076"/>
        </row>
        <row r="1077">
          <cell r="D1077"/>
          <cell r="E1077"/>
          <cell r="I1077"/>
          <cell r="J1077"/>
          <cell r="K1077"/>
          <cell r="L1077"/>
          <cell r="N1077"/>
          <cell r="R1077"/>
          <cell r="S1077"/>
          <cell r="T1077"/>
          <cell r="U1077"/>
          <cell r="V1077"/>
          <cell r="X1077"/>
          <cell r="Y1077"/>
          <cell r="Z1077"/>
          <cell r="AG1077"/>
        </row>
        <row r="1078">
          <cell r="D1078"/>
          <cell r="E1078"/>
          <cell r="I1078"/>
          <cell r="J1078"/>
          <cell r="K1078"/>
          <cell r="L1078"/>
          <cell r="N1078"/>
          <cell r="R1078"/>
          <cell r="S1078"/>
          <cell r="T1078"/>
          <cell r="U1078"/>
          <cell r="V1078"/>
          <cell r="X1078"/>
          <cell r="Y1078"/>
          <cell r="Z1078"/>
          <cell r="AG1078"/>
        </row>
        <row r="1079">
          <cell r="D1079"/>
          <cell r="E1079"/>
          <cell r="I1079"/>
          <cell r="J1079"/>
          <cell r="K1079"/>
          <cell r="L1079"/>
          <cell r="N1079"/>
          <cell r="R1079"/>
          <cell r="S1079"/>
          <cell r="T1079"/>
          <cell r="U1079"/>
          <cell r="V1079"/>
          <cell r="X1079"/>
          <cell r="Y1079"/>
          <cell r="Z1079"/>
          <cell r="AG1079"/>
        </row>
        <row r="1080">
          <cell r="D1080"/>
          <cell r="E1080"/>
          <cell r="I1080"/>
          <cell r="J1080"/>
          <cell r="K1080"/>
          <cell r="L1080"/>
          <cell r="N1080"/>
          <cell r="R1080"/>
          <cell r="S1080"/>
          <cell r="T1080"/>
          <cell r="U1080"/>
          <cell r="V1080"/>
          <cell r="X1080"/>
          <cell r="Y1080"/>
          <cell r="Z1080"/>
          <cell r="AG1080"/>
        </row>
        <row r="1081">
          <cell r="D1081"/>
          <cell r="E1081"/>
          <cell r="I1081"/>
          <cell r="J1081"/>
          <cell r="K1081"/>
          <cell r="L1081"/>
          <cell r="N1081"/>
          <cell r="R1081"/>
          <cell r="S1081"/>
          <cell r="T1081"/>
          <cell r="U1081"/>
          <cell r="V1081"/>
          <cell r="X1081"/>
          <cell r="Y1081"/>
          <cell r="Z1081"/>
          <cell r="AG1081"/>
        </row>
        <row r="1082">
          <cell r="D1082"/>
          <cell r="E1082"/>
          <cell r="I1082"/>
          <cell r="J1082"/>
          <cell r="K1082"/>
          <cell r="L1082"/>
          <cell r="N1082"/>
          <cell r="R1082"/>
          <cell r="S1082"/>
          <cell r="T1082"/>
          <cell r="U1082"/>
          <cell r="V1082"/>
          <cell r="X1082"/>
          <cell r="Y1082"/>
          <cell r="Z1082"/>
          <cell r="AG1082"/>
        </row>
        <row r="1083">
          <cell r="D1083"/>
          <cell r="E1083"/>
          <cell r="I1083"/>
          <cell r="J1083"/>
          <cell r="K1083"/>
          <cell r="L1083"/>
          <cell r="N1083"/>
          <cell r="R1083"/>
          <cell r="S1083"/>
          <cell r="T1083"/>
          <cell r="U1083"/>
          <cell r="V1083"/>
          <cell r="X1083"/>
          <cell r="Y1083"/>
          <cell r="Z1083"/>
          <cell r="AG1083"/>
        </row>
        <row r="1084">
          <cell r="D1084"/>
          <cell r="E1084"/>
          <cell r="I1084"/>
          <cell r="J1084"/>
          <cell r="K1084"/>
          <cell r="L1084"/>
          <cell r="N1084"/>
          <cell r="R1084"/>
          <cell r="S1084"/>
          <cell r="T1084"/>
          <cell r="U1084"/>
          <cell r="V1084"/>
          <cell r="X1084"/>
          <cell r="Y1084"/>
          <cell r="Z1084"/>
          <cell r="AG1084"/>
        </row>
        <row r="1085">
          <cell r="D1085"/>
          <cell r="E1085"/>
          <cell r="I1085"/>
          <cell r="J1085"/>
          <cell r="K1085"/>
          <cell r="L1085"/>
          <cell r="N1085"/>
          <cell r="R1085"/>
          <cell r="S1085"/>
          <cell r="T1085"/>
          <cell r="U1085"/>
          <cell r="V1085"/>
          <cell r="X1085"/>
          <cell r="Y1085"/>
          <cell r="Z1085"/>
          <cell r="AG1085"/>
        </row>
        <row r="1086">
          <cell r="D1086"/>
          <cell r="E1086"/>
          <cell r="I1086"/>
          <cell r="J1086"/>
          <cell r="K1086"/>
          <cell r="L1086"/>
          <cell r="N1086"/>
          <cell r="R1086"/>
          <cell r="S1086"/>
          <cell r="T1086"/>
          <cell r="U1086"/>
          <cell r="V1086"/>
          <cell r="X1086"/>
          <cell r="Y1086"/>
          <cell r="Z1086"/>
          <cell r="AG1086"/>
        </row>
        <row r="1087">
          <cell r="D1087"/>
          <cell r="E1087"/>
          <cell r="I1087"/>
          <cell r="J1087"/>
          <cell r="K1087"/>
          <cell r="L1087"/>
          <cell r="N1087"/>
          <cell r="R1087"/>
          <cell r="S1087"/>
          <cell r="T1087"/>
          <cell r="U1087"/>
          <cell r="V1087"/>
          <cell r="X1087"/>
          <cell r="Y1087"/>
          <cell r="Z1087"/>
          <cell r="AG1087"/>
        </row>
        <row r="1088">
          <cell r="D1088"/>
          <cell r="E1088"/>
          <cell r="I1088"/>
          <cell r="J1088"/>
          <cell r="K1088"/>
          <cell r="L1088"/>
          <cell r="N1088"/>
          <cell r="R1088"/>
          <cell r="S1088"/>
          <cell r="T1088"/>
          <cell r="U1088"/>
          <cell r="V1088"/>
          <cell r="X1088"/>
          <cell r="Y1088"/>
          <cell r="Z1088"/>
          <cell r="AG1088"/>
        </row>
        <row r="1089">
          <cell r="D1089"/>
          <cell r="E1089"/>
          <cell r="I1089"/>
          <cell r="J1089"/>
          <cell r="K1089"/>
          <cell r="L1089"/>
          <cell r="N1089"/>
          <cell r="R1089"/>
          <cell r="S1089"/>
          <cell r="T1089"/>
          <cell r="U1089"/>
          <cell r="V1089"/>
          <cell r="X1089"/>
          <cell r="Y1089"/>
          <cell r="Z1089"/>
          <cell r="AG1089"/>
        </row>
        <row r="1090">
          <cell r="D1090"/>
          <cell r="E1090"/>
          <cell r="I1090"/>
          <cell r="J1090"/>
          <cell r="K1090"/>
          <cell r="L1090"/>
          <cell r="N1090"/>
          <cell r="R1090"/>
          <cell r="S1090"/>
          <cell r="T1090"/>
          <cell r="U1090"/>
          <cell r="V1090"/>
          <cell r="X1090"/>
          <cell r="Y1090"/>
          <cell r="Z1090"/>
          <cell r="AG1090"/>
        </row>
        <row r="1091">
          <cell r="D1091"/>
          <cell r="E1091"/>
          <cell r="I1091"/>
          <cell r="J1091"/>
          <cell r="K1091"/>
          <cell r="L1091"/>
          <cell r="N1091"/>
          <cell r="R1091"/>
          <cell r="S1091"/>
          <cell r="T1091"/>
          <cell r="U1091"/>
          <cell r="V1091"/>
          <cell r="X1091"/>
          <cell r="Y1091"/>
          <cell r="Z1091"/>
          <cell r="AG1091"/>
        </row>
        <row r="1092">
          <cell r="D1092"/>
          <cell r="E1092"/>
          <cell r="I1092"/>
          <cell r="J1092"/>
          <cell r="K1092"/>
          <cell r="L1092"/>
          <cell r="N1092"/>
          <cell r="R1092"/>
          <cell r="S1092"/>
          <cell r="T1092"/>
          <cell r="U1092"/>
          <cell r="V1092"/>
          <cell r="X1092"/>
          <cell r="Y1092"/>
          <cell r="Z1092"/>
          <cell r="AG1092"/>
        </row>
        <row r="1093">
          <cell r="D1093"/>
          <cell r="E1093"/>
          <cell r="I1093"/>
          <cell r="J1093"/>
          <cell r="K1093"/>
          <cell r="L1093"/>
          <cell r="N1093"/>
          <cell r="R1093"/>
          <cell r="S1093"/>
          <cell r="T1093"/>
          <cell r="U1093"/>
          <cell r="V1093"/>
          <cell r="X1093"/>
          <cell r="Y1093"/>
          <cell r="Z1093"/>
          <cell r="AG1093"/>
        </row>
        <row r="1094">
          <cell r="D1094"/>
          <cell r="E1094"/>
          <cell r="I1094"/>
          <cell r="J1094"/>
          <cell r="K1094"/>
          <cell r="L1094"/>
          <cell r="N1094"/>
          <cell r="R1094"/>
          <cell r="S1094"/>
          <cell r="T1094"/>
          <cell r="U1094"/>
          <cell r="V1094"/>
          <cell r="X1094"/>
          <cell r="Y1094"/>
          <cell r="Z1094"/>
          <cell r="AG1094"/>
        </row>
        <row r="1095">
          <cell r="D1095"/>
          <cell r="E1095"/>
          <cell r="I1095"/>
          <cell r="J1095"/>
          <cell r="K1095"/>
          <cell r="L1095"/>
          <cell r="N1095"/>
          <cell r="R1095"/>
          <cell r="S1095"/>
          <cell r="T1095"/>
          <cell r="U1095"/>
          <cell r="V1095"/>
          <cell r="X1095"/>
          <cell r="Y1095"/>
          <cell r="Z1095"/>
          <cell r="AG1095"/>
        </row>
        <row r="1096">
          <cell r="D1096"/>
          <cell r="E1096"/>
          <cell r="I1096"/>
          <cell r="J1096"/>
          <cell r="K1096"/>
          <cell r="L1096"/>
          <cell r="N1096"/>
          <cell r="R1096"/>
          <cell r="S1096"/>
          <cell r="T1096"/>
          <cell r="U1096"/>
          <cell r="V1096"/>
          <cell r="X1096"/>
          <cell r="Y1096"/>
          <cell r="Z1096"/>
          <cell r="AG1096"/>
        </row>
        <row r="1097">
          <cell r="D1097"/>
          <cell r="E1097"/>
          <cell r="I1097"/>
          <cell r="J1097"/>
          <cell r="K1097"/>
          <cell r="L1097"/>
          <cell r="N1097"/>
          <cell r="R1097"/>
          <cell r="S1097"/>
          <cell r="T1097"/>
          <cell r="U1097"/>
          <cell r="V1097"/>
          <cell r="X1097"/>
          <cell r="Y1097"/>
          <cell r="Z1097"/>
          <cell r="AG1097"/>
        </row>
        <row r="1098">
          <cell r="D1098"/>
          <cell r="E1098"/>
          <cell r="I1098"/>
          <cell r="J1098"/>
          <cell r="K1098"/>
          <cell r="L1098"/>
          <cell r="N1098"/>
          <cell r="R1098"/>
          <cell r="S1098"/>
          <cell r="T1098"/>
          <cell r="U1098"/>
          <cell r="V1098"/>
          <cell r="X1098"/>
          <cell r="Y1098"/>
          <cell r="Z1098"/>
          <cell r="AG1098"/>
        </row>
        <row r="1099">
          <cell r="D1099"/>
          <cell r="E1099"/>
          <cell r="I1099"/>
          <cell r="J1099"/>
          <cell r="K1099"/>
          <cell r="L1099"/>
          <cell r="N1099"/>
          <cell r="R1099"/>
          <cell r="S1099"/>
          <cell r="T1099"/>
          <cell r="U1099"/>
          <cell r="V1099"/>
          <cell r="X1099"/>
          <cell r="Y1099"/>
          <cell r="Z1099"/>
          <cell r="AG1099"/>
        </row>
        <row r="1100">
          <cell r="D1100"/>
          <cell r="E1100"/>
          <cell r="I1100"/>
          <cell r="J1100"/>
          <cell r="K1100"/>
          <cell r="L1100"/>
          <cell r="N1100"/>
          <cell r="R1100"/>
          <cell r="S1100"/>
          <cell r="T1100"/>
          <cell r="U1100"/>
          <cell r="V1100"/>
          <cell r="X1100"/>
          <cell r="Y1100"/>
          <cell r="Z1100"/>
          <cell r="AG1100"/>
        </row>
        <row r="1101">
          <cell r="D1101"/>
          <cell r="E1101"/>
          <cell r="I1101"/>
          <cell r="J1101"/>
          <cell r="K1101"/>
          <cell r="L1101"/>
          <cell r="N1101"/>
          <cell r="R1101"/>
          <cell r="S1101"/>
          <cell r="T1101"/>
          <cell r="U1101"/>
          <cell r="V1101"/>
          <cell r="X1101"/>
          <cell r="Y1101"/>
          <cell r="Z1101"/>
          <cell r="AG1101"/>
        </row>
        <row r="1102">
          <cell r="D1102"/>
          <cell r="E1102"/>
          <cell r="I1102"/>
          <cell r="J1102"/>
          <cell r="K1102"/>
          <cell r="L1102"/>
          <cell r="N1102"/>
          <cell r="R1102"/>
          <cell r="S1102"/>
          <cell r="T1102"/>
          <cell r="U1102"/>
          <cell r="V1102"/>
          <cell r="X1102"/>
          <cell r="Y1102"/>
          <cell r="Z1102"/>
          <cell r="AG1102"/>
        </row>
        <row r="1103">
          <cell r="D1103"/>
          <cell r="E1103"/>
          <cell r="I1103"/>
          <cell r="J1103"/>
          <cell r="K1103"/>
          <cell r="L1103"/>
          <cell r="N1103"/>
          <cell r="R1103"/>
          <cell r="S1103"/>
          <cell r="T1103"/>
          <cell r="U1103"/>
          <cell r="V1103"/>
          <cell r="X1103"/>
          <cell r="Y1103"/>
          <cell r="Z1103"/>
          <cell r="AG1103"/>
        </row>
        <row r="1104">
          <cell r="D1104"/>
          <cell r="E1104"/>
          <cell r="I1104"/>
          <cell r="J1104"/>
          <cell r="K1104"/>
          <cell r="L1104"/>
          <cell r="N1104"/>
          <cell r="R1104"/>
          <cell r="S1104"/>
          <cell r="T1104"/>
          <cell r="U1104"/>
          <cell r="V1104"/>
          <cell r="X1104"/>
          <cell r="Y1104"/>
          <cell r="Z1104"/>
          <cell r="AG1104"/>
        </row>
        <row r="1105">
          <cell r="D1105"/>
          <cell r="E1105"/>
          <cell r="I1105"/>
          <cell r="J1105"/>
          <cell r="K1105"/>
          <cell r="L1105"/>
          <cell r="N1105"/>
          <cell r="R1105"/>
          <cell r="S1105"/>
          <cell r="T1105"/>
          <cell r="U1105"/>
          <cell r="V1105"/>
          <cell r="X1105"/>
          <cell r="Y1105"/>
          <cell r="Z1105"/>
          <cell r="AG1105"/>
        </row>
        <row r="1106">
          <cell r="D1106"/>
          <cell r="E1106"/>
          <cell r="I1106"/>
          <cell r="J1106"/>
          <cell r="K1106"/>
          <cell r="L1106"/>
          <cell r="N1106"/>
          <cell r="R1106"/>
          <cell r="S1106"/>
          <cell r="T1106"/>
          <cell r="U1106"/>
          <cell r="V1106"/>
          <cell r="X1106"/>
          <cell r="Y1106"/>
          <cell r="Z1106"/>
          <cell r="AG1106"/>
        </row>
        <row r="1107">
          <cell r="D1107"/>
          <cell r="E1107"/>
          <cell r="I1107"/>
          <cell r="J1107"/>
          <cell r="K1107"/>
          <cell r="L1107"/>
          <cell r="N1107"/>
          <cell r="R1107"/>
          <cell r="S1107"/>
          <cell r="T1107"/>
          <cell r="U1107"/>
          <cell r="V1107"/>
          <cell r="X1107"/>
          <cell r="Y1107"/>
          <cell r="Z1107"/>
          <cell r="AG1107"/>
        </row>
        <row r="1108">
          <cell r="D1108"/>
          <cell r="E1108"/>
          <cell r="I1108"/>
          <cell r="J1108"/>
          <cell r="K1108"/>
          <cell r="L1108"/>
          <cell r="N1108"/>
          <cell r="R1108"/>
          <cell r="S1108"/>
          <cell r="T1108"/>
          <cell r="U1108"/>
          <cell r="V1108"/>
          <cell r="X1108"/>
          <cell r="Y1108"/>
          <cell r="Z1108"/>
          <cell r="AG1108"/>
        </row>
        <row r="1109">
          <cell r="D1109"/>
          <cell r="E1109"/>
          <cell r="I1109"/>
          <cell r="J1109"/>
          <cell r="K1109"/>
          <cell r="L1109"/>
          <cell r="N1109"/>
          <cell r="R1109"/>
          <cell r="S1109"/>
          <cell r="T1109"/>
          <cell r="U1109"/>
          <cell r="V1109"/>
          <cell r="X1109"/>
          <cell r="Y1109"/>
          <cell r="Z1109"/>
          <cell r="AG1109"/>
        </row>
        <row r="1110">
          <cell r="D1110"/>
          <cell r="E1110"/>
          <cell r="I1110"/>
          <cell r="J1110"/>
          <cell r="K1110"/>
          <cell r="L1110"/>
          <cell r="N1110"/>
          <cell r="R1110"/>
          <cell r="S1110"/>
          <cell r="T1110"/>
          <cell r="U1110"/>
          <cell r="V1110"/>
          <cell r="X1110"/>
          <cell r="Y1110"/>
          <cell r="Z1110"/>
          <cell r="AG1110"/>
        </row>
        <row r="1111">
          <cell r="D1111"/>
          <cell r="E1111"/>
          <cell r="I1111"/>
          <cell r="J1111"/>
          <cell r="K1111"/>
          <cell r="L1111"/>
          <cell r="N1111"/>
          <cell r="R1111"/>
          <cell r="S1111"/>
          <cell r="T1111"/>
          <cell r="U1111"/>
          <cell r="V1111"/>
          <cell r="X1111"/>
          <cell r="Y1111"/>
          <cell r="Z1111"/>
          <cell r="AG1111"/>
        </row>
        <row r="1112">
          <cell r="D1112"/>
          <cell r="E1112"/>
          <cell r="I1112"/>
          <cell r="J1112"/>
          <cell r="K1112"/>
          <cell r="L1112"/>
          <cell r="N1112"/>
          <cell r="R1112"/>
          <cell r="S1112"/>
          <cell r="T1112"/>
          <cell r="U1112"/>
          <cell r="V1112"/>
          <cell r="X1112"/>
          <cell r="Y1112"/>
          <cell r="Z1112"/>
          <cell r="AG1112"/>
        </row>
        <row r="1113">
          <cell r="D1113"/>
          <cell r="E1113"/>
          <cell r="I1113"/>
          <cell r="J1113"/>
          <cell r="K1113"/>
          <cell r="L1113"/>
          <cell r="N1113"/>
          <cell r="R1113"/>
          <cell r="S1113"/>
          <cell r="T1113"/>
          <cell r="U1113"/>
          <cell r="V1113"/>
          <cell r="X1113"/>
          <cell r="Y1113"/>
          <cell r="Z1113"/>
          <cell r="AG1113"/>
        </row>
        <row r="1114">
          <cell r="D1114"/>
          <cell r="E1114"/>
          <cell r="I1114"/>
          <cell r="J1114"/>
          <cell r="K1114"/>
          <cell r="L1114"/>
          <cell r="N1114"/>
          <cell r="R1114"/>
          <cell r="S1114"/>
          <cell r="T1114"/>
          <cell r="U1114"/>
          <cell r="V1114"/>
          <cell r="X1114"/>
          <cell r="Y1114"/>
          <cell r="Z1114"/>
          <cell r="AG1114"/>
        </row>
        <row r="1115">
          <cell r="D1115"/>
          <cell r="E1115"/>
          <cell r="I1115"/>
          <cell r="J1115"/>
          <cell r="K1115"/>
          <cell r="L1115"/>
          <cell r="N1115"/>
          <cell r="R1115"/>
          <cell r="S1115"/>
          <cell r="T1115"/>
          <cell r="U1115"/>
          <cell r="V1115"/>
          <cell r="X1115"/>
          <cell r="Y1115"/>
          <cell r="Z1115"/>
          <cell r="AG1115"/>
        </row>
        <row r="1116">
          <cell r="D1116"/>
          <cell r="E1116"/>
          <cell r="I1116"/>
          <cell r="J1116"/>
          <cell r="K1116"/>
          <cell r="L1116"/>
          <cell r="N1116"/>
          <cell r="R1116"/>
          <cell r="S1116"/>
          <cell r="T1116"/>
          <cell r="U1116"/>
          <cell r="V1116"/>
          <cell r="X1116"/>
          <cell r="Y1116"/>
          <cell r="Z1116"/>
          <cell r="AG1116"/>
        </row>
        <row r="1117">
          <cell r="D1117"/>
          <cell r="E1117"/>
          <cell r="I1117"/>
          <cell r="J1117"/>
          <cell r="K1117"/>
          <cell r="L1117"/>
          <cell r="N1117"/>
          <cell r="R1117"/>
          <cell r="S1117"/>
          <cell r="T1117"/>
          <cell r="U1117"/>
          <cell r="V1117"/>
          <cell r="X1117"/>
          <cell r="Y1117"/>
          <cell r="Z1117"/>
          <cell r="AG1117"/>
        </row>
        <row r="1118">
          <cell r="D1118"/>
          <cell r="E1118"/>
          <cell r="I1118"/>
          <cell r="J1118"/>
          <cell r="K1118"/>
          <cell r="L1118"/>
          <cell r="N1118"/>
          <cell r="R1118"/>
          <cell r="S1118"/>
          <cell r="T1118"/>
          <cell r="U1118"/>
          <cell r="V1118"/>
          <cell r="X1118"/>
          <cell r="Y1118"/>
          <cell r="Z1118"/>
          <cell r="AG1118"/>
        </row>
        <row r="1119">
          <cell r="D1119"/>
          <cell r="E1119"/>
          <cell r="I1119"/>
          <cell r="J1119"/>
          <cell r="K1119"/>
          <cell r="L1119"/>
          <cell r="N1119"/>
          <cell r="R1119"/>
          <cell r="S1119"/>
          <cell r="T1119"/>
          <cell r="U1119"/>
          <cell r="V1119"/>
          <cell r="X1119"/>
          <cell r="Y1119"/>
          <cell r="Z1119"/>
          <cell r="AG1119"/>
        </row>
        <row r="1120">
          <cell r="D1120"/>
          <cell r="E1120"/>
          <cell r="I1120"/>
          <cell r="J1120"/>
          <cell r="K1120"/>
          <cell r="L1120"/>
          <cell r="N1120"/>
          <cell r="R1120"/>
          <cell r="S1120"/>
          <cell r="T1120"/>
          <cell r="U1120"/>
          <cell r="V1120"/>
          <cell r="X1120"/>
          <cell r="Y1120"/>
          <cell r="Z1120"/>
          <cell r="AG1120"/>
        </row>
        <row r="1121">
          <cell r="D1121"/>
          <cell r="E1121"/>
          <cell r="I1121"/>
          <cell r="J1121"/>
          <cell r="K1121"/>
          <cell r="L1121"/>
          <cell r="N1121"/>
          <cell r="R1121"/>
          <cell r="S1121"/>
          <cell r="T1121"/>
          <cell r="U1121"/>
          <cell r="V1121"/>
          <cell r="X1121"/>
          <cell r="Y1121"/>
          <cell r="Z1121"/>
          <cell r="AG1121"/>
        </row>
        <row r="1122">
          <cell r="D1122"/>
          <cell r="E1122"/>
          <cell r="I1122"/>
          <cell r="J1122"/>
          <cell r="K1122"/>
          <cell r="L1122"/>
          <cell r="N1122"/>
          <cell r="R1122"/>
          <cell r="S1122"/>
          <cell r="T1122"/>
          <cell r="U1122"/>
          <cell r="V1122"/>
          <cell r="X1122"/>
          <cell r="Y1122"/>
          <cell r="Z1122"/>
          <cell r="AG1122"/>
        </row>
        <row r="1123">
          <cell r="D1123"/>
          <cell r="E1123"/>
          <cell r="I1123"/>
          <cell r="J1123"/>
          <cell r="K1123"/>
          <cell r="L1123"/>
          <cell r="N1123"/>
          <cell r="R1123"/>
          <cell r="S1123"/>
          <cell r="T1123"/>
          <cell r="U1123"/>
          <cell r="V1123"/>
          <cell r="X1123"/>
          <cell r="Y1123"/>
          <cell r="Z1123"/>
          <cell r="AG1123"/>
        </row>
        <row r="1124">
          <cell r="D1124"/>
          <cell r="E1124"/>
          <cell r="I1124"/>
          <cell r="J1124"/>
          <cell r="K1124"/>
          <cell r="L1124"/>
          <cell r="N1124"/>
          <cell r="R1124"/>
          <cell r="S1124"/>
          <cell r="T1124"/>
          <cell r="U1124"/>
          <cell r="V1124"/>
          <cell r="X1124"/>
          <cell r="Y1124"/>
          <cell r="Z1124"/>
          <cell r="AG1124"/>
        </row>
        <row r="1125">
          <cell r="D1125"/>
          <cell r="E1125"/>
          <cell r="I1125"/>
          <cell r="J1125"/>
          <cell r="K1125"/>
          <cell r="L1125"/>
          <cell r="N1125"/>
          <cell r="R1125"/>
          <cell r="S1125"/>
          <cell r="T1125"/>
          <cell r="U1125"/>
          <cell r="V1125"/>
          <cell r="X1125"/>
          <cell r="Y1125"/>
          <cell r="Z1125"/>
          <cell r="AG1125"/>
        </row>
        <row r="1126">
          <cell r="D1126"/>
          <cell r="E1126"/>
          <cell r="I1126"/>
          <cell r="J1126"/>
          <cell r="K1126"/>
          <cell r="L1126"/>
          <cell r="N1126"/>
          <cell r="R1126"/>
          <cell r="S1126"/>
          <cell r="T1126"/>
          <cell r="U1126"/>
          <cell r="V1126"/>
          <cell r="X1126"/>
          <cell r="Y1126"/>
          <cell r="Z1126"/>
          <cell r="AG1126"/>
        </row>
        <row r="1127">
          <cell r="D1127"/>
          <cell r="E1127"/>
          <cell r="I1127"/>
          <cell r="J1127"/>
          <cell r="K1127"/>
          <cell r="L1127"/>
          <cell r="N1127"/>
          <cell r="R1127"/>
          <cell r="S1127"/>
          <cell r="T1127"/>
          <cell r="U1127"/>
          <cell r="V1127"/>
          <cell r="X1127"/>
          <cell r="Y1127"/>
          <cell r="Z1127"/>
          <cell r="AG1127"/>
        </row>
        <row r="1128">
          <cell r="D1128"/>
          <cell r="E1128"/>
          <cell r="I1128"/>
          <cell r="J1128"/>
          <cell r="K1128"/>
          <cell r="L1128"/>
          <cell r="N1128"/>
          <cell r="R1128"/>
          <cell r="S1128"/>
          <cell r="T1128"/>
          <cell r="U1128"/>
          <cell r="V1128"/>
          <cell r="X1128"/>
          <cell r="Y1128"/>
          <cell r="Z1128"/>
          <cell r="AG1128"/>
        </row>
        <row r="1129">
          <cell r="D1129"/>
          <cell r="E1129"/>
          <cell r="I1129"/>
          <cell r="J1129"/>
          <cell r="K1129"/>
          <cell r="L1129"/>
          <cell r="N1129"/>
          <cell r="R1129"/>
          <cell r="S1129"/>
          <cell r="T1129"/>
          <cell r="U1129"/>
          <cell r="V1129"/>
          <cell r="X1129"/>
          <cell r="Y1129"/>
          <cell r="Z1129"/>
          <cell r="AG1129"/>
        </row>
        <row r="1130">
          <cell r="D1130"/>
          <cell r="E1130"/>
          <cell r="I1130"/>
          <cell r="J1130"/>
          <cell r="K1130"/>
          <cell r="L1130"/>
          <cell r="N1130"/>
          <cell r="R1130"/>
          <cell r="S1130"/>
          <cell r="T1130"/>
          <cell r="U1130"/>
          <cell r="V1130"/>
          <cell r="X1130"/>
          <cell r="Y1130"/>
          <cell r="Z1130"/>
          <cell r="AG1130"/>
        </row>
        <row r="1131">
          <cell r="D1131"/>
          <cell r="E1131"/>
          <cell r="I1131"/>
          <cell r="J1131"/>
          <cell r="K1131"/>
          <cell r="L1131"/>
          <cell r="N1131"/>
          <cell r="R1131"/>
          <cell r="S1131"/>
          <cell r="T1131"/>
          <cell r="U1131"/>
          <cell r="V1131"/>
          <cell r="X1131"/>
          <cell r="Y1131"/>
          <cell r="Z1131"/>
          <cell r="AG1131"/>
        </row>
        <row r="1132">
          <cell r="D1132"/>
          <cell r="E1132"/>
          <cell r="I1132"/>
          <cell r="J1132"/>
          <cell r="K1132"/>
          <cell r="L1132"/>
          <cell r="N1132"/>
          <cell r="R1132"/>
          <cell r="S1132"/>
          <cell r="T1132"/>
          <cell r="U1132"/>
          <cell r="V1132"/>
          <cell r="X1132"/>
          <cell r="Y1132"/>
          <cell r="Z1132"/>
          <cell r="AG1132"/>
        </row>
        <row r="1133">
          <cell r="D1133"/>
          <cell r="E1133"/>
          <cell r="I1133"/>
          <cell r="J1133"/>
          <cell r="K1133"/>
          <cell r="L1133"/>
          <cell r="N1133"/>
          <cell r="R1133"/>
          <cell r="S1133"/>
          <cell r="T1133"/>
          <cell r="U1133"/>
          <cell r="V1133"/>
          <cell r="X1133"/>
          <cell r="Y1133"/>
          <cell r="Z1133"/>
          <cell r="AG1133"/>
        </row>
        <row r="1134">
          <cell r="D1134"/>
          <cell r="E1134"/>
          <cell r="I1134"/>
          <cell r="J1134"/>
          <cell r="K1134"/>
          <cell r="L1134"/>
          <cell r="N1134"/>
          <cell r="R1134"/>
          <cell r="S1134"/>
          <cell r="T1134"/>
          <cell r="U1134"/>
          <cell r="V1134"/>
          <cell r="X1134"/>
          <cell r="Y1134"/>
          <cell r="Z1134"/>
          <cell r="AG1134"/>
        </row>
        <row r="1135">
          <cell r="D1135"/>
          <cell r="E1135"/>
          <cell r="I1135"/>
          <cell r="J1135"/>
          <cell r="K1135"/>
          <cell r="L1135"/>
          <cell r="N1135"/>
          <cell r="R1135"/>
          <cell r="S1135"/>
          <cell r="T1135"/>
          <cell r="U1135"/>
          <cell r="V1135"/>
          <cell r="X1135"/>
          <cell r="Y1135"/>
          <cell r="Z1135"/>
          <cell r="AG1135"/>
        </row>
        <row r="1136">
          <cell r="D1136"/>
          <cell r="E1136"/>
          <cell r="I1136"/>
          <cell r="J1136"/>
          <cell r="K1136"/>
          <cell r="L1136"/>
          <cell r="N1136"/>
          <cell r="R1136"/>
          <cell r="S1136"/>
          <cell r="T1136"/>
          <cell r="U1136"/>
          <cell r="V1136"/>
          <cell r="X1136"/>
          <cell r="Y1136"/>
          <cell r="Z1136"/>
          <cell r="AG1136"/>
        </row>
        <row r="1137">
          <cell r="D1137"/>
          <cell r="E1137"/>
          <cell r="I1137"/>
          <cell r="J1137"/>
          <cell r="K1137"/>
          <cell r="L1137"/>
          <cell r="N1137"/>
          <cell r="R1137"/>
          <cell r="S1137"/>
          <cell r="T1137"/>
          <cell r="U1137"/>
          <cell r="V1137"/>
          <cell r="X1137"/>
          <cell r="Y1137"/>
          <cell r="Z1137"/>
          <cell r="AG1137"/>
        </row>
        <row r="1138">
          <cell r="D1138"/>
          <cell r="E1138"/>
          <cell r="I1138"/>
          <cell r="J1138"/>
          <cell r="K1138"/>
          <cell r="L1138"/>
          <cell r="N1138"/>
          <cell r="R1138"/>
          <cell r="S1138"/>
          <cell r="T1138"/>
          <cell r="U1138"/>
          <cell r="V1138"/>
          <cell r="X1138"/>
          <cell r="Y1138"/>
          <cell r="Z1138"/>
          <cell r="AG1138"/>
        </row>
        <row r="1139">
          <cell r="D1139"/>
          <cell r="E1139"/>
          <cell r="I1139"/>
          <cell r="J1139"/>
          <cell r="K1139"/>
          <cell r="L1139"/>
          <cell r="N1139"/>
          <cell r="R1139"/>
          <cell r="S1139"/>
          <cell r="T1139"/>
          <cell r="U1139"/>
          <cell r="V1139"/>
          <cell r="X1139"/>
          <cell r="Y1139"/>
          <cell r="Z1139"/>
          <cell r="AG1139"/>
        </row>
        <row r="1140">
          <cell r="D1140"/>
          <cell r="E1140"/>
          <cell r="I1140"/>
          <cell r="J1140"/>
          <cell r="K1140"/>
          <cell r="L1140"/>
          <cell r="N1140"/>
          <cell r="R1140"/>
          <cell r="S1140"/>
          <cell r="T1140"/>
          <cell r="U1140"/>
          <cell r="V1140"/>
          <cell r="X1140"/>
          <cell r="Y1140"/>
          <cell r="Z1140"/>
          <cell r="AG1140"/>
        </row>
        <row r="1141">
          <cell r="D1141"/>
          <cell r="E1141"/>
          <cell r="I1141"/>
          <cell r="J1141"/>
          <cell r="K1141"/>
          <cell r="L1141"/>
          <cell r="N1141"/>
          <cell r="R1141"/>
          <cell r="S1141"/>
          <cell r="T1141"/>
          <cell r="U1141"/>
          <cell r="V1141"/>
          <cell r="X1141"/>
          <cell r="Y1141"/>
          <cell r="Z1141"/>
          <cell r="AG1141"/>
        </row>
        <row r="1142">
          <cell r="D1142"/>
          <cell r="E1142"/>
          <cell r="I1142"/>
          <cell r="J1142"/>
          <cell r="K1142"/>
          <cell r="L1142"/>
          <cell r="N1142"/>
          <cell r="R1142"/>
          <cell r="S1142"/>
          <cell r="T1142"/>
          <cell r="U1142"/>
          <cell r="V1142"/>
          <cell r="X1142"/>
          <cell r="Y1142"/>
          <cell r="Z1142"/>
          <cell r="AG1142"/>
        </row>
        <row r="1143">
          <cell r="D1143"/>
          <cell r="E1143"/>
          <cell r="I1143"/>
          <cell r="J1143"/>
          <cell r="K1143"/>
          <cell r="L1143"/>
          <cell r="N1143"/>
          <cell r="R1143"/>
          <cell r="S1143"/>
          <cell r="T1143"/>
          <cell r="U1143"/>
          <cell r="V1143"/>
          <cell r="X1143"/>
          <cell r="Y1143"/>
          <cell r="Z1143"/>
          <cell r="AG1143"/>
        </row>
        <row r="1144">
          <cell r="D1144"/>
          <cell r="E1144"/>
          <cell r="I1144"/>
          <cell r="J1144"/>
          <cell r="K1144"/>
          <cell r="L1144"/>
          <cell r="N1144"/>
          <cell r="R1144"/>
          <cell r="S1144"/>
          <cell r="T1144"/>
          <cell r="U1144"/>
          <cell r="V1144"/>
          <cell r="X1144"/>
          <cell r="Y1144"/>
          <cell r="Z1144"/>
          <cell r="AG1144"/>
        </row>
        <row r="1145">
          <cell r="D1145"/>
          <cell r="E1145"/>
          <cell r="I1145"/>
          <cell r="J1145"/>
          <cell r="K1145"/>
          <cell r="L1145"/>
          <cell r="N1145"/>
          <cell r="R1145"/>
          <cell r="S1145"/>
          <cell r="T1145"/>
          <cell r="U1145"/>
          <cell r="V1145"/>
          <cell r="X1145"/>
          <cell r="Y1145"/>
          <cell r="Z1145"/>
          <cell r="AG1145"/>
        </row>
        <row r="1146">
          <cell r="D1146"/>
          <cell r="E1146"/>
          <cell r="I1146"/>
          <cell r="J1146"/>
          <cell r="K1146"/>
          <cell r="L1146"/>
          <cell r="N1146"/>
          <cell r="R1146"/>
          <cell r="S1146"/>
          <cell r="T1146"/>
          <cell r="U1146"/>
          <cell r="V1146"/>
          <cell r="X1146"/>
          <cell r="Y1146"/>
          <cell r="Z1146"/>
          <cell r="AG1146"/>
        </row>
        <row r="1147">
          <cell r="D1147"/>
          <cell r="E1147"/>
          <cell r="I1147"/>
          <cell r="J1147"/>
          <cell r="K1147"/>
          <cell r="L1147"/>
          <cell r="N1147"/>
          <cell r="R1147"/>
          <cell r="S1147"/>
          <cell r="T1147"/>
          <cell r="U1147"/>
          <cell r="V1147"/>
          <cell r="X1147"/>
          <cell r="Y1147"/>
          <cell r="Z1147"/>
          <cell r="AG1147"/>
        </row>
        <row r="1148">
          <cell r="D1148"/>
          <cell r="E1148"/>
          <cell r="I1148"/>
          <cell r="J1148"/>
          <cell r="K1148"/>
          <cell r="L1148"/>
          <cell r="N1148"/>
          <cell r="R1148"/>
          <cell r="S1148"/>
          <cell r="T1148"/>
          <cell r="U1148"/>
          <cell r="V1148"/>
          <cell r="X1148"/>
          <cell r="Y1148"/>
          <cell r="Z1148"/>
          <cell r="AG1148"/>
        </row>
        <row r="1149">
          <cell r="D1149"/>
          <cell r="E1149"/>
          <cell r="I1149"/>
          <cell r="J1149"/>
          <cell r="K1149"/>
          <cell r="L1149"/>
          <cell r="N1149"/>
          <cell r="R1149"/>
          <cell r="S1149"/>
          <cell r="T1149"/>
          <cell r="U1149"/>
          <cell r="V1149"/>
          <cell r="X1149"/>
          <cell r="Y1149"/>
          <cell r="Z1149"/>
          <cell r="AG1149"/>
        </row>
        <row r="1150">
          <cell r="D1150"/>
          <cell r="E1150"/>
          <cell r="I1150"/>
          <cell r="J1150"/>
          <cell r="K1150"/>
          <cell r="L1150"/>
          <cell r="N1150"/>
          <cell r="R1150"/>
          <cell r="S1150"/>
          <cell r="T1150"/>
          <cell r="U1150"/>
          <cell r="V1150"/>
          <cell r="X1150"/>
          <cell r="Y1150"/>
          <cell r="Z1150"/>
          <cell r="AG1150"/>
        </row>
        <row r="1151">
          <cell r="D1151"/>
          <cell r="E1151"/>
          <cell r="I1151"/>
          <cell r="J1151"/>
          <cell r="K1151"/>
          <cell r="L1151"/>
          <cell r="N1151"/>
          <cell r="R1151"/>
          <cell r="S1151"/>
          <cell r="T1151"/>
          <cell r="U1151"/>
          <cell r="V1151"/>
          <cell r="X1151"/>
          <cell r="Y1151"/>
          <cell r="Z1151"/>
          <cell r="AG1151"/>
        </row>
        <row r="1152">
          <cell r="D1152"/>
          <cell r="E1152"/>
          <cell r="I1152"/>
          <cell r="J1152"/>
          <cell r="K1152"/>
          <cell r="L1152"/>
          <cell r="N1152"/>
          <cell r="R1152"/>
          <cell r="S1152"/>
          <cell r="T1152"/>
          <cell r="U1152"/>
          <cell r="V1152"/>
          <cell r="X1152"/>
          <cell r="Y1152"/>
          <cell r="Z1152"/>
          <cell r="AG1152"/>
        </row>
        <row r="1153">
          <cell r="D1153"/>
          <cell r="E1153"/>
          <cell r="I1153"/>
          <cell r="J1153"/>
          <cell r="K1153"/>
          <cell r="L1153"/>
          <cell r="N1153"/>
          <cell r="R1153"/>
          <cell r="S1153"/>
          <cell r="T1153"/>
          <cell r="U1153"/>
          <cell r="V1153"/>
          <cell r="X1153"/>
          <cell r="Y1153"/>
          <cell r="Z1153"/>
          <cell r="AG1153"/>
        </row>
        <row r="1154">
          <cell r="D1154"/>
          <cell r="E1154"/>
          <cell r="I1154"/>
          <cell r="J1154"/>
          <cell r="K1154"/>
          <cell r="L1154"/>
          <cell r="N1154"/>
          <cell r="R1154"/>
          <cell r="S1154"/>
          <cell r="T1154"/>
          <cell r="U1154"/>
          <cell r="V1154"/>
          <cell r="X1154"/>
          <cell r="Y1154"/>
          <cell r="Z1154"/>
          <cell r="AG1154"/>
        </row>
        <row r="1155">
          <cell r="D1155"/>
          <cell r="E1155"/>
          <cell r="I1155"/>
          <cell r="J1155"/>
          <cell r="K1155"/>
          <cell r="L1155"/>
          <cell r="N1155"/>
          <cell r="R1155"/>
          <cell r="S1155"/>
          <cell r="T1155"/>
          <cell r="U1155"/>
          <cell r="V1155"/>
          <cell r="X1155"/>
          <cell r="Y1155"/>
          <cell r="Z1155"/>
          <cell r="AG1155"/>
        </row>
        <row r="1156">
          <cell r="D1156"/>
          <cell r="E1156"/>
          <cell r="I1156"/>
          <cell r="J1156"/>
          <cell r="K1156"/>
          <cell r="L1156"/>
          <cell r="N1156"/>
          <cell r="R1156"/>
          <cell r="S1156"/>
          <cell r="T1156"/>
          <cell r="U1156"/>
          <cell r="V1156"/>
          <cell r="X1156"/>
          <cell r="Y1156"/>
          <cell r="Z1156"/>
          <cell r="AG1156"/>
        </row>
        <row r="1157">
          <cell r="D1157"/>
          <cell r="E1157"/>
          <cell r="I1157"/>
          <cell r="J1157"/>
          <cell r="K1157"/>
          <cell r="L1157"/>
          <cell r="N1157"/>
          <cell r="R1157"/>
          <cell r="S1157"/>
          <cell r="T1157"/>
          <cell r="U1157"/>
          <cell r="V1157"/>
          <cell r="X1157"/>
          <cell r="Y1157"/>
          <cell r="Z1157"/>
          <cell r="AG1157"/>
        </row>
        <row r="1158">
          <cell r="D1158"/>
          <cell r="E1158"/>
          <cell r="I1158"/>
          <cell r="J1158"/>
          <cell r="K1158"/>
          <cell r="L1158"/>
          <cell r="N1158"/>
          <cell r="R1158"/>
          <cell r="S1158"/>
          <cell r="T1158"/>
          <cell r="U1158"/>
          <cell r="V1158"/>
          <cell r="X1158"/>
          <cell r="Y1158"/>
          <cell r="Z1158"/>
          <cell r="AG1158"/>
        </row>
        <row r="1159">
          <cell r="D1159"/>
          <cell r="E1159"/>
          <cell r="I1159"/>
          <cell r="J1159"/>
          <cell r="K1159"/>
          <cell r="L1159"/>
          <cell r="N1159"/>
          <cell r="R1159"/>
          <cell r="S1159"/>
          <cell r="T1159"/>
          <cell r="U1159"/>
          <cell r="V1159"/>
          <cell r="X1159"/>
          <cell r="Y1159"/>
          <cell r="Z1159"/>
          <cell r="AG1159"/>
        </row>
        <row r="1160">
          <cell r="D1160"/>
          <cell r="E1160"/>
          <cell r="I1160"/>
          <cell r="J1160"/>
          <cell r="K1160"/>
          <cell r="L1160"/>
          <cell r="N1160"/>
          <cell r="R1160"/>
          <cell r="S1160"/>
          <cell r="T1160"/>
          <cell r="U1160"/>
          <cell r="V1160"/>
          <cell r="X1160"/>
          <cell r="Y1160"/>
          <cell r="Z1160"/>
          <cell r="AG1160"/>
        </row>
        <row r="1161">
          <cell r="D1161"/>
          <cell r="E1161"/>
          <cell r="I1161"/>
          <cell r="J1161"/>
          <cell r="K1161"/>
          <cell r="L1161"/>
          <cell r="N1161"/>
          <cell r="R1161"/>
          <cell r="S1161"/>
          <cell r="T1161"/>
          <cell r="U1161"/>
          <cell r="V1161"/>
          <cell r="X1161"/>
          <cell r="Y1161"/>
          <cell r="Z1161"/>
          <cell r="AG1161"/>
        </row>
        <row r="1162">
          <cell r="D1162"/>
          <cell r="E1162"/>
          <cell r="I1162"/>
          <cell r="J1162"/>
          <cell r="K1162"/>
          <cell r="L1162"/>
          <cell r="N1162"/>
          <cell r="R1162"/>
          <cell r="S1162"/>
          <cell r="T1162"/>
          <cell r="U1162"/>
          <cell r="V1162"/>
          <cell r="X1162"/>
          <cell r="Y1162"/>
          <cell r="Z1162"/>
          <cell r="AG1162"/>
        </row>
        <row r="1163">
          <cell r="D1163"/>
          <cell r="E1163"/>
          <cell r="I1163"/>
          <cell r="J1163"/>
          <cell r="K1163"/>
          <cell r="L1163"/>
          <cell r="N1163"/>
          <cell r="R1163"/>
          <cell r="S1163"/>
          <cell r="T1163"/>
          <cell r="U1163"/>
          <cell r="V1163"/>
          <cell r="X1163"/>
          <cell r="Y1163"/>
          <cell r="Z1163"/>
          <cell r="AG1163"/>
        </row>
        <row r="1164">
          <cell r="D1164"/>
          <cell r="E1164"/>
          <cell r="I1164"/>
          <cell r="J1164"/>
          <cell r="K1164"/>
          <cell r="L1164"/>
          <cell r="N1164"/>
          <cell r="R1164"/>
          <cell r="S1164"/>
          <cell r="T1164"/>
          <cell r="U1164"/>
          <cell r="V1164"/>
          <cell r="X1164"/>
          <cell r="Y1164"/>
          <cell r="Z1164"/>
          <cell r="AG1164"/>
        </row>
        <row r="1165">
          <cell r="D1165"/>
          <cell r="E1165"/>
          <cell r="I1165"/>
          <cell r="J1165"/>
          <cell r="K1165"/>
          <cell r="L1165"/>
          <cell r="N1165"/>
          <cell r="R1165"/>
          <cell r="S1165"/>
          <cell r="T1165"/>
          <cell r="U1165"/>
          <cell r="V1165"/>
          <cell r="X1165"/>
          <cell r="Y1165"/>
          <cell r="Z1165"/>
          <cell r="AG1165"/>
        </row>
        <row r="1166">
          <cell r="D1166"/>
          <cell r="E1166"/>
          <cell r="I1166"/>
          <cell r="J1166"/>
          <cell r="K1166"/>
          <cell r="L1166"/>
          <cell r="N1166"/>
          <cell r="R1166"/>
          <cell r="S1166"/>
          <cell r="T1166"/>
          <cell r="U1166"/>
          <cell r="V1166"/>
          <cell r="X1166"/>
          <cell r="Y1166"/>
          <cell r="Z1166"/>
          <cell r="AG1166"/>
        </row>
        <row r="1167">
          <cell r="D1167"/>
          <cell r="E1167"/>
          <cell r="I1167"/>
          <cell r="J1167"/>
          <cell r="K1167"/>
          <cell r="L1167"/>
          <cell r="N1167"/>
          <cell r="R1167"/>
          <cell r="S1167"/>
          <cell r="T1167"/>
          <cell r="U1167"/>
          <cell r="V1167"/>
          <cell r="X1167"/>
          <cell r="Y1167"/>
          <cell r="Z1167"/>
          <cell r="AG1167"/>
        </row>
        <row r="1168">
          <cell r="D1168"/>
          <cell r="E1168"/>
          <cell r="I1168"/>
          <cell r="J1168"/>
          <cell r="K1168"/>
          <cell r="L1168"/>
          <cell r="N1168"/>
          <cell r="R1168"/>
          <cell r="S1168"/>
          <cell r="T1168"/>
          <cell r="U1168"/>
          <cell r="V1168"/>
          <cell r="X1168"/>
          <cell r="Y1168"/>
          <cell r="Z1168"/>
          <cell r="AG1168"/>
        </row>
        <row r="1169">
          <cell r="D1169"/>
          <cell r="E1169"/>
          <cell r="I1169"/>
          <cell r="J1169"/>
          <cell r="K1169"/>
          <cell r="L1169"/>
          <cell r="N1169"/>
          <cell r="R1169"/>
          <cell r="S1169"/>
          <cell r="T1169"/>
          <cell r="U1169"/>
          <cell r="V1169"/>
          <cell r="X1169"/>
          <cell r="Y1169"/>
          <cell r="Z1169"/>
          <cell r="AG1169"/>
        </row>
        <row r="1170">
          <cell r="D1170"/>
          <cell r="E1170"/>
          <cell r="I1170"/>
          <cell r="J1170"/>
          <cell r="K1170"/>
          <cell r="L1170"/>
          <cell r="N1170"/>
          <cell r="R1170"/>
          <cell r="S1170"/>
          <cell r="T1170"/>
          <cell r="U1170"/>
          <cell r="V1170"/>
          <cell r="X1170"/>
          <cell r="Y1170"/>
          <cell r="Z1170"/>
          <cell r="AG1170"/>
        </row>
        <row r="1171">
          <cell r="D1171"/>
          <cell r="E1171"/>
          <cell r="I1171"/>
          <cell r="J1171"/>
          <cell r="K1171"/>
          <cell r="L1171"/>
          <cell r="N1171"/>
          <cell r="R1171"/>
          <cell r="S1171"/>
          <cell r="T1171"/>
          <cell r="U1171"/>
          <cell r="V1171"/>
          <cell r="X1171"/>
          <cell r="Y1171"/>
          <cell r="Z1171"/>
          <cell r="AG1171"/>
        </row>
        <row r="1172">
          <cell r="D1172"/>
          <cell r="E1172"/>
          <cell r="I1172"/>
          <cell r="J1172"/>
          <cell r="K1172"/>
          <cell r="L1172"/>
          <cell r="N1172"/>
          <cell r="R1172"/>
          <cell r="S1172"/>
          <cell r="T1172"/>
          <cell r="U1172"/>
          <cell r="V1172"/>
          <cell r="X1172"/>
          <cell r="Y1172"/>
          <cell r="Z1172"/>
          <cell r="AG1172"/>
        </row>
        <row r="1173">
          <cell r="D1173"/>
          <cell r="E1173"/>
          <cell r="I1173"/>
          <cell r="J1173"/>
          <cell r="K1173"/>
          <cell r="L1173"/>
          <cell r="N1173"/>
          <cell r="R1173"/>
          <cell r="S1173"/>
          <cell r="T1173"/>
          <cell r="U1173"/>
          <cell r="V1173"/>
          <cell r="X1173"/>
          <cell r="Y1173"/>
          <cell r="Z1173"/>
          <cell r="AG1173"/>
        </row>
        <row r="1174">
          <cell r="D1174"/>
          <cell r="E1174"/>
          <cell r="I1174"/>
          <cell r="J1174"/>
          <cell r="K1174"/>
          <cell r="L1174"/>
          <cell r="N1174"/>
          <cell r="R1174"/>
          <cell r="S1174"/>
          <cell r="T1174"/>
          <cell r="U1174"/>
          <cell r="V1174"/>
          <cell r="X1174"/>
          <cell r="Y1174"/>
          <cell r="Z1174"/>
          <cell r="AG1174"/>
        </row>
        <row r="1175">
          <cell r="D1175"/>
          <cell r="E1175"/>
          <cell r="I1175"/>
          <cell r="J1175"/>
          <cell r="K1175"/>
          <cell r="L1175"/>
          <cell r="N1175"/>
          <cell r="R1175"/>
          <cell r="S1175"/>
          <cell r="T1175"/>
          <cell r="U1175"/>
          <cell r="V1175"/>
          <cell r="X1175"/>
          <cell r="Y1175"/>
          <cell r="Z1175"/>
          <cell r="AG1175"/>
        </row>
        <row r="1176">
          <cell r="D1176"/>
          <cell r="E1176"/>
          <cell r="I1176"/>
          <cell r="J1176"/>
          <cell r="K1176"/>
          <cell r="L1176"/>
          <cell r="N1176"/>
          <cell r="R1176"/>
          <cell r="S1176"/>
          <cell r="T1176"/>
          <cell r="U1176"/>
          <cell r="V1176"/>
          <cell r="X1176"/>
          <cell r="Y1176"/>
          <cell r="Z1176"/>
          <cell r="AG1176"/>
        </row>
        <row r="1177">
          <cell r="D1177"/>
          <cell r="E1177"/>
          <cell r="I1177"/>
          <cell r="J1177"/>
          <cell r="K1177"/>
          <cell r="L1177"/>
          <cell r="N1177"/>
          <cell r="R1177"/>
          <cell r="S1177"/>
          <cell r="T1177"/>
          <cell r="U1177"/>
          <cell r="V1177"/>
          <cell r="X1177"/>
          <cell r="Y1177"/>
          <cell r="Z1177"/>
          <cell r="AG1177"/>
        </row>
        <row r="1178">
          <cell r="D1178"/>
          <cell r="E1178"/>
          <cell r="I1178"/>
          <cell r="J1178"/>
          <cell r="K1178"/>
          <cell r="L1178"/>
          <cell r="N1178"/>
          <cell r="R1178"/>
          <cell r="S1178"/>
          <cell r="T1178"/>
          <cell r="U1178"/>
          <cell r="V1178"/>
          <cell r="X1178"/>
          <cell r="Y1178"/>
          <cell r="Z1178"/>
          <cell r="AG1178"/>
        </row>
        <row r="1179">
          <cell r="D1179"/>
          <cell r="E1179"/>
          <cell r="I1179"/>
          <cell r="J1179"/>
          <cell r="K1179"/>
          <cell r="L1179"/>
          <cell r="N1179"/>
          <cell r="R1179"/>
          <cell r="S1179"/>
          <cell r="T1179"/>
          <cell r="U1179"/>
          <cell r="V1179"/>
          <cell r="X1179"/>
          <cell r="Y1179"/>
          <cell r="Z1179"/>
          <cell r="AG1179"/>
        </row>
        <row r="1180">
          <cell r="D1180"/>
          <cell r="E1180"/>
          <cell r="I1180"/>
          <cell r="J1180"/>
          <cell r="K1180"/>
          <cell r="L1180"/>
          <cell r="N1180"/>
          <cell r="R1180"/>
          <cell r="S1180"/>
          <cell r="T1180"/>
          <cell r="U1180"/>
          <cell r="V1180"/>
          <cell r="X1180"/>
          <cell r="Y1180"/>
          <cell r="Z1180"/>
          <cell r="AG1180"/>
        </row>
        <row r="1181">
          <cell r="D1181"/>
          <cell r="E1181"/>
          <cell r="I1181"/>
          <cell r="J1181"/>
          <cell r="K1181"/>
          <cell r="L1181"/>
          <cell r="N1181"/>
          <cell r="R1181"/>
          <cell r="S1181"/>
          <cell r="T1181"/>
          <cell r="U1181"/>
          <cell r="V1181"/>
          <cell r="X1181"/>
          <cell r="Y1181"/>
          <cell r="Z1181"/>
          <cell r="AG1181"/>
        </row>
        <row r="1182">
          <cell r="D1182"/>
          <cell r="E1182"/>
          <cell r="I1182"/>
          <cell r="J1182"/>
          <cell r="K1182"/>
          <cell r="L1182"/>
          <cell r="N1182"/>
          <cell r="R1182"/>
          <cell r="S1182"/>
          <cell r="T1182"/>
          <cell r="U1182"/>
          <cell r="V1182"/>
          <cell r="X1182"/>
          <cell r="Y1182"/>
          <cell r="Z1182"/>
          <cell r="AG1182"/>
        </row>
        <row r="1183">
          <cell r="D1183"/>
          <cell r="E1183"/>
          <cell r="I1183"/>
          <cell r="J1183"/>
          <cell r="K1183"/>
          <cell r="L1183"/>
          <cell r="N1183"/>
          <cell r="R1183"/>
          <cell r="S1183"/>
          <cell r="T1183"/>
          <cell r="U1183"/>
          <cell r="V1183"/>
          <cell r="X1183"/>
          <cell r="Y1183"/>
          <cell r="Z1183"/>
          <cell r="AG1183"/>
        </row>
        <row r="1184">
          <cell r="D1184"/>
          <cell r="E1184"/>
          <cell r="I1184"/>
          <cell r="J1184"/>
          <cell r="K1184"/>
          <cell r="L1184"/>
          <cell r="N1184"/>
          <cell r="R1184"/>
          <cell r="S1184"/>
          <cell r="T1184"/>
          <cell r="U1184"/>
          <cell r="V1184"/>
          <cell r="X1184"/>
          <cell r="Y1184"/>
          <cell r="Z1184"/>
          <cell r="AG1184"/>
        </row>
        <row r="1185">
          <cell r="D1185"/>
          <cell r="E1185"/>
          <cell r="I1185"/>
          <cell r="J1185"/>
          <cell r="K1185"/>
          <cell r="L1185"/>
          <cell r="N1185"/>
          <cell r="R1185"/>
          <cell r="S1185"/>
          <cell r="T1185"/>
          <cell r="U1185"/>
          <cell r="V1185"/>
          <cell r="X1185"/>
          <cell r="Y1185"/>
          <cell r="Z1185"/>
          <cell r="AG1185"/>
        </row>
        <row r="1186">
          <cell r="D1186"/>
          <cell r="E1186"/>
          <cell r="I1186"/>
          <cell r="J1186"/>
          <cell r="K1186"/>
          <cell r="L1186"/>
          <cell r="N1186"/>
          <cell r="R1186"/>
          <cell r="S1186"/>
          <cell r="T1186"/>
          <cell r="U1186"/>
          <cell r="V1186"/>
          <cell r="X1186"/>
          <cell r="Y1186"/>
          <cell r="Z1186"/>
          <cell r="AG1186"/>
        </row>
        <row r="1187">
          <cell r="D1187"/>
          <cell r="E1187"/>
          <cell r="I1187"/>
          <cell r="J1187"/>
          <cell r="K1187"/>
          <cell r="L1187"/>
          <cell r="N1187"/>
          <cell r="R1187"/>
          <cell r="S1187"/>
          <cell r="T1187"/>
          <cell r="U1187"/>
          <cell r="V1187"/>
          <cell r="X1187"/>
          <cell r="Y1187"/>
          <cell r="Z1187"/>
          <cell r="AG1187"/>
        </row>
        <row r="1188">
          <cell r="D1188"/>
          <cell r="E1188"/>
          <cell r="I1188"/>
          <cell r="J1188"/>
          <cell r="K1188"/>
          <cell r="L1188"/>
          <cell r="N1188"/>
          <cell r="R1188"/>
          <cell r="S1188"/>
          <cell r="T1188"/>
          <cell r="U1188"/>
          <cell r="V1188"/>
          <cell r="X1188"/>
          <cell r="Y1188"/>
          <cell r="Z1188"/>
          <cell r="AG1188"/>
        </row>
        <row r="1189">
          <cell r="D1189"/>
          <cell r="E1189"/>
          <cell r="I1189"/>
          <cell r="J1189"/>
          <cell r="K1189"/>
          <cell r="L1189"/>
          <cell r="N1189"/>
          <cell r="R1189"/>
          <cell r="S1189"/>
          <cell r="T1189"/>
          <cell r="U1189"/>
          <cell r="V1189"/>
          <cell r="X1189"/>
          <cell r="Y1189"/>
          <cell r="Z1189"/>
          <cell r="AG1189"/>
        </row>
        <row r="1190">
          <cell r="D1190"/>
          <cell r="E1190"/>
          <cell r="I1190"/>
          <cell r="J1190"/>
          <cell r="K1190"/>
          <cell r="L1190"/>
          <cell r="N1190"/>
          <cell r="R1190"/>
          <cell r="S1190"/>
          <cell r="T1190"/>
          <cell r="U1190"/>
          <cell r="V1190"/>
          <cell r="X1190"/>
          <cell r="Y1190"/>
          <cell r="Z1190"/>
          <cell r="AG1190"/>
        </row>
        <row r="1191">
          <cell r="D1191"/>
          <cell r="E1191"/>
          <cell r="I1191"/>
          <cell r="J1191"/>
          <cell r="K1191"/>
          <cell r="L1191"/>
          <cell r="N1191"/>
          <cell r="R1191"/>
          <cell r="S1191"/>
          <cell r="T1191"/>
          <cell r="U1191"/>
          <cell r="V1191"/>
          <cell r="X1191"/>
          <cell r="Y1191"/>
          <cell r="Z1191"/>
          <cell r="AG1191"/>
        </row>
        <row r="1192">
          <cell r="D1192"/>
          <cell r="E1192"/>
          <cell r="I1192"/>
          <cell r="J1192"/>
          <cell r="K1192"/>
          <cell r="L1192"/>
          <cell r="N1192"/>
          <cell r="R1192"/>
          <cell r="S1192"/>
          <cell r="T1192"/>
          <cell r="U1192"/>
          <cell r="V1192"/>
          <cell r="X1192"/>
          <cell r="Y1192"/>
          <cell r="Z1192"/>
          <cell r="AG1192"/>
        </row>
        <row r="1193">
          <cell r="D1193"/>
          <cell r="E1193"/>
          <cell r="I1193"/>
          <cell r="J1193"/>
          <cell r="K1193"/>
          <cell r="L1193"/>
          <cell r="N1193"/>
          <cell r="R1193"/>
          <cell r="S1193"/>
          <cell r="T1193"/>
          <cell r="U1193"/>
          <cell r="V1193"/>
          <cell r="X1193"/>
          <cell r="Y1193"/>
          <cell r="Z1193"/>
          <cell r="AG1193"/>
        </row>
        <row r="1194">
          <cell r="D1194"/>
          <cell r="E1194"/>
          <cell r="I1194"/>
          <cell r="J1194"/>
          <cell r="K1194"/>
          <cell r="L1194"/>
          <cell r="N1194"/>
          <cell r="R1194"/>
          <cell r="S1194"/>
          <cell r="T1194"/>
          <cell r="U1194"/>
          <cell r="V1194"/>
          <cell r="X1194"/>
          <cell r="Y1194"/>
          <cell r="Z1194"/>
          <cell r="AG1194"/>
        </row>
        <row r="1195">
          <cell r="D1195"/>
          <cell r="E1195"/>
          <cell r="I1195"/>
          <cell r="J1195"/>
          <cell r="K1195"/>
          <cell r="L1195"/>
          <cell r="N1195"/>
          <cell r="R1195"/>
          <cell r="S1195"/>
          <cell r="T1195"/>
          <cell r="U1195"/>
          <cell r="V1195"/>
          <cell r="X1195"/>
          <cell r="Y1195"/>
          <cell r="Z1195"/>
          <cell r="AG1195"/>
        </row>
        <row r="1196">
          <cell r="D1196"/>
          <cell r="E1196"/>
          <cell r="I1196"/>
          <cell r="J1196"/>
          <cell r="K1196"/>
          <cell r="L1196"/>
          <cell r="N1196"/>
          <cell r="R1196"/>
          <cell r="S1196"/>
          <cell r="T1196"/>
          <cell r="U1196"/>
          <cell r="V1196"/>
          <cell r="X1196"/>
          <cell r="Y1196"/>
          <cell r="Z1196"/>
          <cell r="AG1196"/>
        </row>
        <row r="1197">
          <cell r="D1197"/>
          <cell r="E1197"/>
          <cell r="I1197"/>
          <cell r="J1197"/>
          <cell r="K1197"/>
          <cell r="L1197"/>
          <cell r="N1197"/>
          <cell r="R1197"/>
          <cell r="S1197"/>
          <cell r="T1197"/>
          <cell r="U1197"/>
          <cell r="V1197"/>
          <cell r="X1197"/>
          <cell r="Y1197"/>
          <cell r="Z1197"/>
          <cell r="AG1197"/>
        </row>
        <row r="1198">
          <cell r="D1198"/>
          <cell r="E1198"/>
          <cell r="I1198"/>
          <cell r="J1198"/>
          <cell r="K1198"/>
          <cell r="L1198"/>
          <cell r="N1198"/>
          <cell r="R1198"/>
          <cell r="S1198"/>
          <cell r="T1198"/>
          <cell r="U1198"/>
          <cell r="V1198"/>
          <cell r="X1198"/>
          <cell r="Y1198"/>
          <cell r="Z1198"/>
          <cell r="AG1198"/>
        </row>
        <row r="1199">
          <cell r="D1199"/>
          <cell r="E1199"/>
          <cell r="I1199"/>
          <cell r="J1199"/>
          <cell r="K1199"/>
          <cell r="L1199"/>
          <cell r="N1199"/>
          <cell r="R1199"/>
          <cell r="S1199"/>
          <cell r="T1199"/>
          <cell r="U1199"/>
          <cell r="V1199"/>
          <cell r="X1199"/>
          <cell r="Y1199"/>
          <cell r="Z1199"/>
          <cell r="AG1199"/>
        </row>
        <row r="1200">
          <cell r="D1200"/>
          <cell r="E1200"/>
          <cell r="I1200"/>
          <cell r="J1200"/>
          <cell r="K1200"/>
          <cell r="L1200"/>
          <cell r="N1200"/>
          <cell r="R1200"/>
          <cell r="S1200"/>
          <cell r="T1200"/>
          <cell r="U1200"/>
          <cell r="V1200"/>
          <cell r="X1200"/>
          <cell r="Y1200"/>
          <cell r="Z1200"/>
          <cell r="AG1200"/>
        </row>
        <row r="1201">
          <cell r="D1201"/>
          <cell r="E1201"/>
          <cell r="I1201"/>
          <cell r="J1201"/>
          <cell r="K1201"/>
          <cell r="L1201"/>
          <cell r="N1201"/>
          <cell r="R1201"/>
          <cell r="S1201"/>
          <cell r="T1201"/>
          <cell r="U1201"/>
          <cell r="V1201"/>
          <cell r="X1201"/>
          <cell r="Y1201"/>
          <cell r="Z1201"/>
          <cell r="AG1201"/>
        </row>
        <row r="1202">
          <cell r="D1202"/>
          <cell r="E1202"/>
          <cell r="I1202"/>
          <cell r="J1202"/>
          <cell r="K1202"/>
          <cell r="L1202"/>
          <cell r="N1202"/>
          <cell r="R1202"/>
          <cell r="S1202"/>
          <cell r="T1202"/>
          <cell r="U1202"/>
          <cell r="V1202"/>
          <cell r="X1202"/>
          <cell r="Y1202"/>
          <cell r="Z1202"/>
          <cell r="AG1202"/>
        </row>
        <row r="1203">
          <cell r="D1203"/>
          <cell r="E1203"/>
          <cell r="I1203"/>
          <cell r="J1203"/>
          <cell r="K1203"/>
          <cell r="L1203"/>
          <cell r="N1203"/>
          <cell r="R1203"/>
          <cell r="S1203"/>
          <cell r="T1203"/>
          <cell r="U1203"/>
          <cell r="V1203"/>
          <cell r="X1203"/>
          <cell r="Y1203"/>
          <cell r="Z1203"/>
          <cell r="AG1203"/>
        </row>
        <row r="1204">
          <cell r="D1204"/>
          <cell r="E1204"/>
          <cell r="I1204"/>
          <cell r="J1204"/>
          <cell r="K1204"/>
          <cell r="L1204"/>
          <cell r="N1204"/>
          <cell r="R1204"/>
          <cell r="S1204"/>
          <cell r="T1204"/>
          <cell r="U1204"/>
          <cell r="V1204"/>
          <cell r="X1204"/>
          <cell r="Y1204"/>
          <cell r="Z1204"/>
          <cell r="AG1204"/>
        </row>
        <row r="1205">
          <cell r="D1205"/>
          <cell r="E1205"/>
          <cell r="I1205"/>
          <cell r="J1205"/>
          <cell r="K1205"/>
          <cell r="L1205"/>
          <cell r="N1205"/>
          <cell r="R1205"/>
          <cell r="S1205"/>
          <cell r="T1205"/>
          <cell r="U1205"/>
          <cell r="V1205"/>
          <cell r="X1205"/>
          <cell r="Y1205"/>
          <cell r="Z1205"/>
          <cell r="AG1205"/>
        </row>
        <row r="1206">
          <cell r="D1206"/>
          <cell r="E1206"/>
          <cell r="I1206"/>
          <cell r="J1206"/>
          <cell r="K1206"/>
          <cell r="L1206"/>
          <cell r="N1206"/>
          <cell r="R1206"/>
          <cell r="S1206"/>
          <cell r="T1206"/>
          <cell r="U1206"/>
          <cell r="V1206"/>
          <cell r="X1206"/>
          <cell r="Y1206"/>
          <cell r="Z1206"/>
          <cell r="AG1206"/>
        </row>
        <row r="1207">
          <cell r="D1207"/>
          <cell r="E1207"/>
          <cell r="I1207"/>
          <cell r="J1207"/>
          <cell r="K1207"/>
          <cell r="L1207"/>
          <cell r="N1207"/>
          <cell r="R1207"/>
          <cell r="S1207"/>
          <cell r="T1207"/>
          <cell r="U1207"/>
          <cell r="V1207"/>
          <cell r="X1207"/>
          <cell r="Y1207"/>
          <cell r="Z1207"/>
          <cell r="AG1207"/>
        </row>
        <row r="1208">
          <cell r="D1208"/>
          <cell r="E1208"/>
          <cell r="I1208"/>
          <cell r="J1208"/>
          <cell r="K1208"/>
          <cell r="L1208"/>
          <cell r="N1208"/>
          <cell r="R1208"/>
          <cell r="S1208"/>
          <cell r="T1208"/>
          <cell r="U1208"/>
          <cell r="V1208"/>
          <cell r="X1208"/>
          <cell r="Y1208"/>
          <cell r="Z1208"/>
          <cell r="AG1208"/>
        </row>
        <row r="1209">
          <cell r="D1209"/>
          <cell r="E1209"/>
          <cell r="I1209"/>
          <cell r="J1209"/>
          <cell r="K1209"/>
          <cell r="L1209"/>
          <cell r="N1209"/>
          <cell r="R1209"/>
          <cell r="S1209"/>
          <cell r="T1209"/>
          <cell r="U1209"/>
          <cell r="V1209"/>
          <cell r="X1209"/>
          <cell r="Y1209"/>
          <cell r="Z1209"/>
          <cell r="AG1209"/>
        </row>
        <row r="1210">
          <cell r="D1210"/>
          <cell r="E1210"/>
          <cell r="I1210"/>
          <cell r="J1210"/>
          <cell r="K1210"/>
          <cell r="L1210"/>
          <cell r="N1210"/>
          <cell r="R1210"/>
          <cell r="S1210"/>
          <cell r="T1210"/>
          <cell r="U1210"/>
          <cell r="V1210"/>
          <cell r="X1210"/>
          <cell r="Y1210"/>
          <cell r="Z1210"/>
          <cell r="AG1210"/>
        </row>
        <row r="1211">
          <cell r="D1211"/>
          <cell r="E1211"/>
          <cell r="I1211"/>
          <cell r="J1211"/>
          <cell r="K1211"/>
          <cell r="L1211"/>
          <cell r="N1211"/>
          <cell r="R1211"/>
          <cell r="S1211"/>
          <cell r="T1211"/>
          <cell r="U1211"/>
          <cell r="V1211"/>
          <cell r="X1211"/>
          <cell r="Y1211"/>
          <cell r="Z1211"/>
          <cell r="AG1211"/>
        </row>
        <row r="1212">
          <cell r="D1212"/>
          <cell r="E1212"/>
          <cell r="I1212"/>
          <cell r="J1212"/>
          <cell r="K1212"/>
          <cell r="L1212"/>
          <cell r="N1212"/>
          <cell r="R1212"/>
          <cell r="S1212"/>
          <cell r="T1212"/>
          <cell r="U1212"/>
          <cell r="V1212"/>
          <cell r="X1212"/>
          <cell r="Y1212"/>
          <cell r="Z1212"/>
          <cell r="AG1212"/>
        </row>
        <row r="1213">
          <cell r="D1213"/>
          <cell r="E1213"/>
          <cell r="I1213"/>
          <cell r="J1213"/>
          <cell r="K1213"/>
          <cell r="L1213"/>
          <cell r="N1213"/>
          <cell r="R1213"/>
          <cell r="S1213"/>
          <cell r="T1213"/>
          <cell r="U1213"/>
          <cell r="V1213"/>
          <cell r="X1213"/>
          <cell r="Y1213"/>
          <cell r="Z1213"/>
          <cell r="AG1213"/>
        </row>
        <row r="1214">
          <cell r="D1214"/>
          <cell r="E1214"/>
          <cell r="I1214"/>
          <cell r="J1214"/>
          <cell r="K1214"/>
          <cell r="L1214"/>
          <cell r="N1214"/>
          <cell r="R1214"/>
          <cell r="S1214"/>
          <cell r="T1214"/>
          <cell r="U1214"/>
          <cell r="V1214"/>
          <cell r="X1214"/>
          <cell r="Y1214"/>
          <cell r="Z1214"/>
          <cell r="AG1214"/>
        </row>
        <row r="1215">
          <cell r="D1215"/>
          <cell r="E1215"/>
          <cell r="I1215"/>
          <cell r="J1215"/>
          <cell r="K1215"/>
          <cell r="L1215"/>
          <cell r="N1215"/>
          <cell r="R1215"/>
          <cell r="S1215"/>
          <cell r="T1215"/>
          <cell r="U1215"/>
          <cell r="V1215"/>
          <cell r="X1215"/>
          <cell r="Y1215"/>
          <cell r="Z1215"/>
          <cell r="AG1215"/>
        </row>
        <row r="1216">
          <cell r="D1216"/>
          <cell r="E1216"/>
          <cell r="I1216"/>
          <cell r="J1216"/>
          <cell r="K1216"/>
          <cell r="L1216"/>
          <cell r="N1216"/>
          <cell r="R1216"/>
          <cell r="S1216"/>
          <cell r="T1216"/>
          <cell r="U1216"/>
          <cell r="V1216"/>
          <cell r="X1216"/>
          <cell r="Y1216"/>
          <cell r="Z1216"/>
          <cell r="AG1216"/>
        </row>
        <row r="1217">
          <cell r="D1217"/>
          <cell r="E1217"/>
          <cell r="I1217"/>
          <cell r="J1217"/>
          <cell r="K1217"/>
          <cell r="L1217"/>
          <cell r="N1217"/>
          <cell r="R1217"/>
          <cell r="S1217"/>
          <cell r="T1217"/>
          <cell r="U1217"/>
          <cell r="V1217"/>
          <cell r="X1217"/>
          <cell r="Y1217"/>
          <cell r="Z1217"/>
          <cell r="AG1217"/>
        </row>
        <row r="1218">
          <cell r="D1218"/>
          <cell r="E1218"/>
          <cell r="I1218"/>
          <cell r="J1218"/>
          <cell r="K1218"/>
          <cell r="L1218"/>
          <cell r="N1218"/>
          <cell r="R1218"/>
          <cell r="S1218"/>
          <cell r="T1218"/>
          <cell r="U1218"/>
          <cell r="V1218"/>
          <cell r="X1218"/>
          <cell r="Y1218"/>
          <cell r="Z1218"/>
          <cell r="AG1218"/>
        </row>
        <row r="1219">
          <cell r="D1219"/>
          <cell r="E1219"/>
          <cell r="I1219"/>
          <cell r="J1219"/>
          <cell r="K1219"/>
          <cell r="L1219"/>
          <cell r="N1219"/>
          <cell r="R1219"/>
          <cell r="S1219"/>
          <cell r="T1219"/>
          <cell r="U1219"/>
          <cell r="V1219"/>
          <cell r="X1219"/>
          <cell r="Y1219"/>
          <cell r="Z1219"/>
          <cell r="AG1219"/>
        </row>
        <row r="1220">
          <cell r="D1220"/>
          <cell r="E1220"/>
          <cell r="I1220"/>
          <cell r="J1220"/>
          <cell r="K1220"/>
          <cell r="L1220"/>
          <cell r="N1220"/>
          <cell r="R1220"/>
          <cell r="S1220"/>
          <cell r="T1220"/>
          <cell r="U1220"/>
          <cell r="V1220"/>
          <cell r="X1220"/>
          <cell r="Y1220"/>
          <cell r="Z1220"/>
          <cell r="AG1220"/>
        </row>
        <row r="1221">
          <cell r="D1221"/>
          <cell r="E1221"/>
          <cell r="I1221"/>
          <cell r="J1221"/>
          <cell r="K1221"/>
          <cell r="L1221"/>
          <cell r="N1221"/>
          <cell r="R1221"/>
          <cell r="S1221"/>
          <cell r="T1221"/>
          <cell r="U1221"/>
          <cell r="V1221"/>
          <cell r="X1221"/>
          <cell r="Y1221"/>
          <cell r="Z1221"/>
          <cell r="AG1221"/>
        </row>
        <row r="1222">
          <cell r="D1222"/>
          <cell r="E1222"/>
          <cell r="I1222"/>
          <cell r="J1222"/>
          <cell r="K1222"/>
          <cell r="L1222"/>
          <cell r="N1222"/>
          <cell r="R1222"/>
          <cell r="S1222"/>
          <cell r="T1222"/>
          <cell r="U1222"/>
          <cell r="V1222"/>
          <cell r="X1222"/>
          <cell r="Y1222"/>
          <cell r="Z1222"/>
          <cell r="AG1222"/>
        </row>
        <row r="1223">
          <cell r="D1223"/>
          <cell r="E1223"/>
          <cell r="I1223"/>
          <cell r="J1223"/>
          <cell r="K1223"/>
          <cell r="L1223"/>
          <cell r="N1223"/>
          <cell r="R1223"/>
          <cell r="S1223"/>
          <cell r="T1223"/>
          <cell r="U1223"/>
          <cell r="V1223"/>
          <cell r="X1223"/>
          <cell r="Y1223"/>
          <cell r="Z1223"/>
          <cell r="AG1223"/>
        </row>
        <row r="1224">
          <cell r="D1224"/>
          <cell r="E1224"/>
          <cell r="I1224"/>
          <cell r="J1224"/>
          <cell r="K1224"/>
          <cell r="L1224"/>
          <cell r="N1224"/>
          <cell r="R1224"/>
          <cell r="S1224"/>
          <cell r="T1224"/>
          <cell r="U1224"/>
          <cell r="V1224"/>
          <cell r="X1224"/>
          <cell r="Y1224"/>
          <cell r="Z1224"/>
          <cell r="AG1224"/>
        </row>
        <row r="1225">
          <cell r="D1225"/>
          <cell r="E1225"/>
          <cell r="I1225"/>
          <cell r="J1225"/>
          <cell r="K1225"/>
          <cell r="L1225"/>
          <cell r="N1225"/>
          <cell r="R1225"/>
          <cell r="S1225"/>
          <cell r="T1225"/>
          <cell r="U1225"/>
          <cell r="V1225"/>
          <cell r="X1225"/>
          <cell r="Y1225"/>
          <cell r="Z1225"/>
          <cell r="AG1225"/>
        </row>
        <row r="1226">
          <cell r="D1226"/>
          <cell r="E1226"/>
          <cell r="I1226"/>
          <cell r="J1226"/>
          <cell r="K1226"/>
          <cell r="L1226"/>
          <cell r="N1226"/>
          <cell r="R1226"/>
          <cell r="S1226"/>
          <cell r="T1226"/>
          <cell r="U1226"/>
          <cell r="V1226"/>
          <cell r="X1226"/>
          <cell r="Y1226"/>
          <cell r="Z1226"/>
          <cell r="AG1226"/>
        </row>
        <row r="1227">
          <cell r="D1227"/>
          <cell r="E1227"/>
          <cell r="I1227"/>
          <cell r="J1227"/>
          <cell r="K1227"/>
          <cell r="L1227"/>
          <cell r="N1227"/>
          <cell r="R1227"/>
          <cell r="S1227"/>
          <cell r="T1227"/>
          <cell r="U1227"/>
          <cell r="V1227"/>
          <cell r="X1227"/>
          <cell r="Y1227"/>
          <cell r="Z1227"/>
          <cell r="AG1227"/>
        </row>
        <row r="1228">
          <cell r="D1228"/>
          <cell r="E1228"/>
          <cell r="I1228"/>
          <cell r="J1228"/>
          <cell r="K1228"/>
          <cell r="L1228"/>
          <cell r="N1228"/>
          <cell r="R1228"/>
          <cell r="S1228"/>
          <cell r="T1228"/>
          <cell r="U1228"/>
          <cell r="V1228"/>
          <cell r="X1228"/>
          <cell r="Y1228"/>
          <cell r="Z1228"/>
          <cell r="AG1228"/>
        </row>
        <row r="1229">
          <cell r="D1229"/>
          <cell r="E1229"/>
          <cell r="I1229"/>
          <cell r="J1229"/>
          <cell r="K1229"/>
          <cell r="L1229"/>
          <cell r="N1229"/>
          <cell r="R1229"/>
          <cell r="S1229"/>
          <cell r="T1229"/>
          <cell r="U1229"/>
          <cell r="V1229"/>
          <cell r="X1229"/>
          <cell r="Y1229"/>
          <cell r="Z1229"/>
          <cell r="AG1229"/>
        </row>
        <row r="1230">
          <cell r="D1230"/>
          <cell r="E1230"/>
          <cell r="I1230"/>
          <cell r="J1230"/>
          <cell r="K1230"/>
          <cell r="L1230"/>
          <cell r="N1230"/>
          <cell r="R1230"/>
          <cell r="S1230"/>
          <cell r="T1230"/>
          <cell r="U1230"/>
          <cell r="V1230"/>
          <cell r="X1230"/>
          <cell r="Y1230"/>
          <cell r="Z1230"/>
          <cell r="AG1230"/>
        </row>
        <row r="1231">
          <cell r="D1231"/>
          <cell r="E1231"/>
          <cell r="I1231"/>
          <cell r="J1231"/>
          <cell r="K1231"/>
          <cell r="L1231"/>
          <cell r="N1231"/>
          <cell r="R1231"/>
          <cell r="S1231"/>
          <cell r="T1231"/>
          <cell r="U1231"/>
          <cell r="V1231"/>
          <cell r="X1231"/>
          <cell r="Y1231"/>
          <cell r="Z1231"/>
          <cell r="AG1231"/>
        </row>
        <row r="1232">
          <cell r="D1232"/>
          <cell r="E1232"/>
          <cell r="I1232"/>
          <cell r="J1232"/>
          <cell r="K1232"/>
          <cell r="L1232"/>
          <cell r="N1232"/>
          <cell r="R1232"/>
          <cell r="S1232"/>
          <cell r="T1232"/>
          <cell r="U1232"/>
          <cell r="V1232"/>
          <cell r="X1232"/>
          <cell r="Y1232"/>
          <cell r="Z1232"/>
          <cell r="AG1232"/>
        </row>
        <row r="1233">
          <cell r="D1233"/>
          <cell r="E1233"/>
          <cell r="I1233"/>
          <cell r="J1233"/>
          <cell r="K1233"/>
          <cell r="L1233"/>
          <cell r="N1233"/>
          <cell r="R1233"/>
          <cell r="S1233"/>
          <cell r="T1233"/>
          <cell r="U1233"/>
          <cell r="V1233"/>
          <cell r="X1233"/>
          <cell r="Y1233"/>
          <cell r="Z1233"/>
          <cell r="AG1233"/>
        </row>
        <row r="1234">
          <cell r="D1234"/>
          <cell r="E1234"/>
          <cell r="I1234"/>
          <cell r="J1234"/>
          <cell r="K1234"/>
          <cell r="L1234"/>
          <cell r="N1234"/>
          <cell r="R1234"/>
          <cell r="S1234"/>
          <cell r="T1234"/>
          <cell r="U1234"/>
          <cell r="V1234"/>
          <cell r="X1234"/>
          <cell r="Y1234"/>
          <cell r="Z1234"/>
          <cell r="AG1234"/>
        </row>
        <row r="1235">
          <cell r="D1235"/>
          <cell r="E1235"/>
          <cell r="I1235"/>
          <cell r="J1235"/>
          <cell r="K1235"/>
          <cell r="L1235"/>
          <cell r="N1235"/>
          <cell r="R1235"/>
          <cell r="S1235"/>
          <cell r="T1235"/>
          <cell r="U1235"/>
          <cell r="V1235"/>
          <cell r="X1235"/>
          <cell r="Y1235"/>
          <cell r="Z1235"/>
          <cell r="AG1235"/>
        </row>
        <row r="1236">
          <cell r="D1236"/>
          <cell r="E1236"/>
          <cell r="I1236"/>
          <cell r="J1236"/>
          <cell r="K1236"/>
          <cell r="L1236"/>
          <cell r="N1236"/>
          <cell r="R1236"/>
          <cell r="S1236"/>
          <cell r="T1236"/>
          <cell r="U1236"/>
          <cell r="V1236"/>
          <cell r="X1236"/>
          <cell r="Y1236"/>
          <cell r="Z1236"/>
          <cell r="AG1236"/>
        </row>
        <row r="1237">
          <cell r="D1237"/>
          <cell r="E1237"/>
          <cell r="I1237"/>
          <cell r="J1237"/>
          <cell r="K1237"/>
          <cell r="L1237"/>
          <cell r="N1237"/>
          <cell r="R1237"/>
          <cell r="S1237"/>
          <cell r="T1237"/>
          <cell r="U1237"/>
          <cell r="V1237"/>
          <cell r="X1237"/>
          <cell r="Y1237"/>
          <cell r="Z1237"/>
          <cell r="AG1237"/>
        </row>
        <row r="1238">
          <cell r="D1238"/>
          <cell r="E1238"/>
          <cell r="I1238"/>
          <cell r="J1238"/>
          <cell r="K1238"/>
          <cell r="L1238"/>
          <cell r="N1238"/>
          <cell r="R1238"/>
          <cell r="S1238"/>
          <cell r="T1238"/>
          <cell r="U1238"/>
          <cell r="V1238"/>
          <cell r="X1238"/>
          <cell r="Y1238"/>
          <cell r="Z1238"/>
          <cell r="AG1238"/>
        </row>
        <row r="1239">
          <cell r="D1239"/>
          <cell r="E1239"/>
          <cell r="I1239"/>
          <cell r="J1239"/>
          <cell r="K1239"/>
          <cell r="L1239"/>
          <cell r="N1239"/>
          <cell r="R1239"/>
          <cell r="S1239"/>
          <cell r="T1239"/>
          <cell r="U1239"/>
          <cell r="V1239"/>
          <cell r="X1239"/>
          <cell r="Y1239"/>
          <cell r="Z1239"/>
          <cell r="AG1239"/>
        </row>
        <row r="1240">
          <cell r="D1240"/>
          <cell r="E1240"/>
          <cell r="I1240"/>
          <cell r="J1240"/>
          <cell r="K1240"/>
          <cell r="L1240"/>
          <cell r="N1240"/>
          <cell r="R1240"/>
          <cell r="S1240"/>
          <cell r="T1240"/>
          <cell r="U1240"/>
          <cell r="V1240"/>
          <cell r="X1240"/>
          <cell r="Y1240"/>
          <cell r="Z1240"/>
          <cell r="AG1240"/>
        </row>
        <row r="1241">
          <cell r="D1241"/>
          <cell r="E1241"/>
          <cell r="I1241"/>
          <cell r="J1241"/>
          <cell r="K1241"/>
          <cell r="L1241"/>
          <cell r="N1241"/>
          <cell r="R1241"/>
          <cell r="S1241"/>
          <cell r="T1241"/>
          <cell r="U1241"/>
          <cell r="V1241"/>
          <cell r="X1241"/>
          <cell r="Y1241"/>
          <cell r="Z1241"/>
          <cell r="AG1241"/>
        </row>
        <row r="1242">
          <cell r="D1242"/>
          <cell r="E1242"/>
          <cell r="I1242"/>
          <cell r="J1242"/>
          <cell r="K1242"/>
          <cell r="L1242"/>
          <cell r="N1242"/>
          <cell r="R1242"/>
          <cell r="S1242"/>
          <cell r="T1242"/>
          <cell r="U1242"/>
          <cell r="V1242"/>
          <cell r="X1242"/>
          <cell r="Y1242"/>
          <cell r="Z1242"/>
          <cell r="AG1242"/>
        </row>
        <row r="1243">
          <cell r="D1243"/>
          <cell r="E1243"/>
          <cell r="I1243"/>
          <cell r="J1243"/>
          <cell r="K1243"/>
          <cell r="L1243"/>
          <cell r="N1243"/>
          <cell r="R1243"/>
          <cell r="S1243"/>
          <cell r="T1243"/>
          <cell r="U1243"/>
          <cell r="V1243"/>
          <cell r="X1243"/>
          <cell r="Y1243"/>
          <cell r="Z1243"/>
          <cell r="AG1243"/>
        </row>
        <row r="1244">
          <cell r="D1244"/>
          <cell r="E1244"/>
          <cell r="I1244"/>
          <cell r="J1244"/>
          <cell r="K1244"/>
          <cell r="L1244"/>
          <cell r="N1244"/>
          <cell r="R1244"/>
          <cell r="S1244"/>
          <cell r="T1244"/>
          <cell r="U1244"/>
          <cell r="V1244"/>
          <cell r="X1244"/>
          <cell r="Y1244"/>
          <cell r="Z1244"/>
          <cell r="AG1244"/>
        </row>
        <row r="1245">
          <cell r="D1245"/>
          <cell r="E1245"/>
          <cell r="I1245"/>
          <cell r="J1245"/>
          <cell r="K1245"/>
          <cell r="L1245"/>
          <cell r="N1245"/>
          <cell r="R1245"/>
          <cell r="S1245"/>
          <cell r="T1245"/>
          <cell r="U1245"/>
          <cell r="V1245"/>
          <cell r="X1245"/>
          <cell r="Y1245"/>
          <cell r="Z1245"/>
          <cell r="AG1245"/>
        </row>
        <row r="1246">
          <cell r="D1246"/>
          <cell r="E1246"/>
          <cell r="I1246"/>
          <cell r="J1246"/>
          <cell r="K1246"/>
          <cell r="L1246"/>
          <cell r="N1246"/>
          <cell r="R1246"/>
          <cell r="S1246"/>
          <cell r="T1246"/>
          <cell r="U1246"/>
          <cell r="V1246"/>
          <cell r="X1246"/>
          <cell r="Y1246"/>
          <cell r="Z1246"/>
          <cell r="AG1246"/>
        </row>
        <row r="1247">
          <cell r="D1247"/>
          <cell r="E1247"/>
          <cell r="I1247"/>
          <cell r="J1247"/>
          <cell r="K1247"/>
          <cell r="L1247"/>
          <cell r="N1247"/>
          <cell r="R1247"/>
          <cell r="S1247"/>
          <cell r="T1247"/>
          <cell r="U1247"/>
          <cell r="V1247"/>
          <cell r="X1247"/>
          <cell r="Y1247"/>
          <cell r="Z1247"/>
          <cell r="AG1247"/>
        </row>
        <row r="1248">
          <cell r="D1248"/>
          <cell r="E1248"/>
          <cell r="I1248"/>
          <cell r="J1248"/>
          <cell r="K1248"/>
          <cell r="L1248"/>
          <cell r="N1248"/>
          <cell r="R1248"/>
          <cell r="S1248"/>
          <cell r="T1248"/>
          <cell r="U1248"/>
          <cell r="V1248"/>
          <cell r="X1248"/>
          <cell r="Y1248"/>
          <cell r="Z1248"/>
          <cell r="AG1248"/>
        </row>
        <row r="1249">
          <cell r="D1249"/>
          <cell r="E1249"/>
          <cell r="I1249"/>
          <cell r="J1249"/>
          <cell r="K1249"/>
          <cell r="L1249"/>
          <cell r="N1249"/>
          <cell r="R1249"/>
          <cell r="S1249"/>
          <cell r="T1249"/>
          <cell r="U1249"/>
          <cell r="V1249"/>
          <cell r="X1249"/>
          <cell r="Y1249"/>
          <cell r="Z1249"/>
          <cell r="AG1249"/>
        </row>
        <row r="1250">
          <cell r="D1250"/>
          <cell r="E1250"/>
          <cell r="I1250"/>
          <cell r="J1250"/>
          <cell r="K1250"/>
          <cell r="L1250"/>
          <cell r="N1250"/>
          <cell r="R1250"/>
          <cell r="S1250"/>
          <cell r="T1250"/>
          <cell r="U1250"/>
          <cell r="V1250"/>
          <cell r="X1250"/>
          <cell r="Y1250"/>
          <cell r="Z1250"/>
          <cell r="AG1250"/>
        </row>
        <row r="1251">
          <cell r="D1251"/>
          <cell r="E1251"/>
          <cell r="I1251"/>
          <cell r="J1251"/>
          <cell r="K1251"/>
          <cell r="L1251"/>
          <cell r="N1251"/>
          <cell r="R1251"/>
          <cell r="S1251"/>
          <cell r="T1251"/>
          <cell r="U1251"/>
          <cell r="V1251"/>
          <cell r="X1251"/>
          <cell r="Y1251"/>
          <cell r="Z1251"/>
          <cell r="AG1251"/>
        </row>
        <row r="1252">
          <cell r="D1252"/>
          <cell r="E1252"/>
          <cell r="I1252"/>
          <cell r="J1252"/>
          <cell r="K1252"/>
          <cell r="L1252"/>
          <cell r="N1252"/>
          <cell r="R1252"/>
          <cell r="S1252"/>
          <cell r="T1252"/>
          <cell r="U1252"/>
          <cell r="V1252"/>
          <cell r="X1252"/>
          <cell r="Y1252"/>
          <cell r="Z1252"/>
          <cell r="AG1252"/>
        </row>
        <row r="1253">
          <cell r="D1253"/>
          <cell r="E1253"/>
          <cell r="I1253"/>
          <cell r="J1253"/>
          <cell r="K1253"/>
          <cell r="L1253"/>
          <cell r="N1253"/>
          <cell r="R1253"/>
          <cell r="S1253"/>
          <cell r="T1253"/>
          <cell r="U1253"/>
          <cell r="V1253"/>
          <cell r="X1253"/>
          <cell r="Y1253"/>
          <cell r="Z1253"/>
          <cell r="AG1253"/>
        </row>
        <row r="1254">
          <cell r="D1254"/>
          <cell r="E1254"/>
          <cell r="I1254"/>
          <cell r="J1254"/>
          <cell r="K1254"/>
          <cell r="L1254"/>
          <cell r="N1254"/>
          <cell r="R1254"/>
          <cell r="S1254"/>
          <cell r="T1254"/>
          <cell r="U1254"/>
          <cell r="V1254"/>
          <cell r="X1254"/>
          <cell r="Y1254"/>
          <cell r="Z1254"/>
          <cell r="AG1254"/>
        </row>
        <row r="1255">
          <cell r="D1255"/>
          <cell r="E1255"/>
          <cell r="I1255"/>
          <cell r="J1255"/>
          <cell r="K1255"/>
          <cell r="L1255"/>
          <cell r="N1255"/>
          <cell r="R1255"/>
          <cell r="S1255"/>
          <cell r="T1255"/>
          <cell r="U1255"/>
          <cell r="V1255"/>
          <cell r="X1255"/>
          <cell r="Y1255"/>
          <cell r="Z1255"/>
          <cell r="AG1255"/>
        </row>
        <row r="1256">
          <cell r="D1256"/>
          <cell r="E1256"/>
          <cell r="I1256"/>
          <cell r="J1256"/>
          <cell r="K1256"/>
          <cell r="L1256"/>
          <cell r="N1256"/>
          <cell r="R1256"/>
          <cell r="S1256"/>
          <cell r="T1256"/>
          <cell r="U1256"/>
          <cell r="V1256"/>
          <cell r="X1256"/>
          <cell r="Y1256"/>
          <cell r="Z1256"/>
          <cell r="AG1256"/>
        </row>
        <row r="1257">
          <cell r="D1257"/>
          <cell r="E1257"/>
          <cell r="I1257"/>
          <cell r="J1257"/>
          <cell r="K1257"/>
          <cell r="L1257"/>
          <cell r="N1257"/>
          <cell r="R1257"/>
          <cell r="S1257"/>
          <cell r="T1257"/>
          <cell r="U1257"/>
          <cell r="V1257"/>
          <cell r="X1257"/>
          <cell r="Y1257"/>
          <cell r="Z1257"/>
          <cell r="AG1257"/>
        </row>
        <row r="1258">
          <cell r="D1258"/>
          <cell r="E1258"/>
          <cell r="I1258"/>
          <cell r="J1258"/>
          <cell r="K1258"/>
          <cell r="L1258"/>
          <cell r="N1258"/>
          <cell r="R1258"/>
          <cell r="S1258"/>
          <cell r="T1258"/>
          <cell r="U1258"/>
          <cell r="V1258"/>
          <cell r="X1258"/>
          <cell r="Y1258"/>
          <cell r="Z1258"/>
          <cell r="AG1258"/>
        </row>
        <row r="1259">
          <cell r="D1259"/>
          <cell r="E1259"/>
          <cell r="I1259"/>
          <cell r="J1259"/>
          <cell r="K1259"/>
          <cell r="L1259"/>
          <cell r="N1259"/>
          <cell r="R1259"/>
          <cell r="S1259"/>
          <cell r="T1259"/>
          <cell r="U1259"/>
          <cell r="V1259"/>
          <cell r="X1259"/>
          <cell r="Y1259"/>
          <cell r="Z1259"/>
          <cell r="AG1259"/>
        </row>
        <row r="1260">
          <cell r="D1260"/>
          <cell r="E1260"/>
          <cell r="I1260"/>
          <cell r="J1260"/>
          <cell r="K1260"/>
          <cell r="L1260"/>
          <cell r="N1260"/>
          <cell r="R1260"/>
          <cell r="S1260"/>
          <cell r="T1260"/>
          <cell r="U1260"/>
          <cell r="V1260"/>
          <cell r="X1260"/>
          <cell r="Y1260"/>
          <cell r="Z1260"/>
          <cell r="AG1260"/>
        </row>
        <row r="1261">
          <cell r="D1261"/>
          <cell r="E1261"/>
          <cell r="I1261"/>
          <cell r="J1261"/>
          <cell r="K1261"/>
          <cell r="L1261"/>
          <cell r="N1261"/>
          <cell r="R1261"/>
          <cell r="S1261"/>
          <cell r="T1261"/>
          <cell r="U1261"/>
          <cell r="V1261"/>
          <cell r="X1261"/>
          <cell r="Y1261"/>
          <cell r="Z1261"/>
          <cell r="AG1261"/>
        </row>
        <row r="1262">
          <cell r="D1262"/>
          <cell r="E1262"/>
          <cell r="I1262"/>
          <cell r="J1262"/>
          <cell r="K1262"/>
          <cell r="L1262"/>
          <cell r="N1262"/>
          <cell r="R1262"/>
          <cell r="S1262"/>
          <cell r="T1262"/>
          <cell r="U1262"/>
          <cell r="V1262"/>
          <cell r="X1262"/>
          <cell r="Y1262"/>
          <cell r="Z1262"/>
          <cell r="AG1262"/>
        </row>
        <row r="1263">
          <cell r="D1263"/>
          <cell r="E1263"/>
          <cell r="I1263"/>
          <cell r="J1263"/>
          <cell r="K1263"/>
          <cell r="L1263"/>
          <cell r="N1263"/>
          <cell r="R1263"/>
          <cell r="S1263"/>
          <cell r="T1263"/>
          <cell r="U1263"/>
          <cell r="V1263"/>
          <cell r="X1263"/>
          <cell r="Y1263"/>
          <cell r="Z1263"/>
          <cell r="AG1263"/>
        </row>
        <row r="1264">
          <cell r="D1264"/>
          <cell r="E1264"/>
          <cell r="I1264"/>
          <cell r="J1264"/>
          <cell r="K1264"/>
          <cell r="L1264"/>
          <cell r="N1264"/>
          <cell r="R1264"/>
          <cell r="S1264"/>
          <cell r="T1264"/>
          <cell r="U1264"/>
          <cell r="V1264"/>
          <cell r="X1264"/>
          <cell r="Y1264"/>
          <cell r="Z1264"/>
          <cell r="AG1264"/>
        </row>
        <row r="1265">
          <cell r="D1265"/>
          <cell r="E1265"/>
          <cell r="I1265"/>
          <cell r="J1265"/>
          <cell r="K1265"/>
          <cell r="L1265"/>
          <cell r="N1265"/>
          <cell r="R1265"/>
          <cell r="S1265"/>
          <cell r="T1265"/>
          <cell r="U1265"/>
          <cell r="V1265"/>
          <cell r="X1265"/>
          <cell r="Y1265"/>
          <cell r="Z1265"/>
          <cell r="AG1265"/>
        </row>
        <row r="1266">
          <cell r="D1266"/>
          <cell r="E1266"/>
          <cell r="I1266"/>
          <cell r="J1266"/>
          <cell r="K1266"/>
          <cell r="L1266"/>
          <cell r="N1266"/>
          <cell r="R1266"/>
          <cell r="S1266"/>
          <cell r="T1266"/>
          <cell r="U1266"/>
          <cell r="V1266"/>
          <cell r="X1266"/>
          <cell r="Y1266"/>
          <cell r="Z1266"/>
          <cell r="AG1266"/>
        </row>
        <row r="1267">
          <cell r="D1267"/>
          <cell r="E1267"/>
          <cell r="I1267"/>
          <cell r="J1267"/>
          <cell r="K1267"/>
          <cell r="L1267"/>
          <cell r="N1267"/>
          <cell r="R1267"/>
          <cell r="S1267"/>
          <cell r="T1267"/>
          <cell r="U1267"/>
          <cell r="V1267"/>
          <cell r="X1267"/>
          <cell r="Y1267"/>
          <cell r="Z1267"/>
          <cell r="AG1267"/>
        </row>
        <row r="1268">
          <cell r="D1268"/>
          <cell r="E1268"/>
          <cell r="I1268"/>
          <cell r="J1268"/>
          <cell r="K1268"/>
          <cell r="L1268"/>
          <cell r="N1268"/>
          <cell r="R1268"/>
          <cell r="S1268"/>
          <cell r="T1268"/>
          <cell r="U1268"/>
          <cell r="V1268"/>
          <cell r="X1268"/>
          <cell r="Y1268"/>
          <cell r="Z1268"/>
          <cell r="AG1268"/>
        </row>
        <row r="1269">
          <cell r="D1269"/>
          <cell r="E1269"/>
          <cell r="I1269"/>
          <cell r="J1269"/>
          <cell r="K1269"/>
          <cell r="L1269"/>
          <cell r="N1269"/>
          <cell r="R1269"/>
          <cell r="S1269"/>
          <cell r="T1269"/>
          <cell r="U1269"/>
          <cell r="V1269"/>
          <cell r="X1269"/>
          <cell r="Y1269"/>
          <cell r="Z1269"/>
          <cell r="AG1269"/>
        </row>
        <row r="1270">
          <cell r="D1270"/>
          <cell r="E1270"/>
          <cell r="I1270"/>
          <cell r="J1270"/>
          <cell r="K1270"/>
          <cell r="L1270"/>
          <cell r="N1270"/>
          <cell r="R1270"/>
          <cell r="S1270"/>
          <cell r="T1270"/>
          <cell r="U1270"/>
          <cell r="V1270"/>
          <cell r="X1270"/>
          <cell r="Y1270"/>
          <cell r="Z1270"/>
          <cell r="AG1270"/>
        </row>
        <row r="1271">
          <cell r="D1271"/>
          <cell r="E1271"/>
          <cell r="I1271"/>
          <cell r="J1271"/>
          <cell r="K1271"/>
          <cell r="L1271"/>
          <cell r="N1271"/>
          <cell r="R1271"/>
          <cell r="S1271"/>
          <cell r="T1271"/>
          <cell r="U1271"/>
          <cell r="V1271"/>
          <cell r="X1271"/>
          <cell r="Y1271"/>
          <cell r="Z1271"/>
          <cell r="AG1271"/>
        </row>
        <row r="1272">
          <cell r="D1272"/>
          <cell r="E1272"/>
          <cell r="I1272"/>
          <cell r="J1272"/>
          <cell r="K1272"/>
          <cell r="L1272"/>
          <cell r="N1272"/>
          <cell r="R1272"/>
          <cell r="S1272"/>
          <cell r="T1272"/>
          <cell r="U1272"/>
          <cell r="V1272"/>
          <cell r="X1272"/>
          <cell r="Y1272"/>
          <cell r="Z1272"/>
          <cell r="AG1272"/>
        </row>
        <row r="1273">
          <cell r="D1273"/>
          <cell r="E1273"/>
          <cell r="I1273"/>
          <cell r="J1273"/>
          <cell r="K1273"/>
          <cell r="L1273"/>
          <cell r="N1273"/>
          <cell r="R1273"/>
          <cell r="S1273"/>
          <cell r="T1273"/>
          <cell r="U1273"/>
          <cell r="V1273"/>
          <cell r="X1273"/>
          <cell r="Y1273"/>
          <cell r="Z1273"/>
          <cell r="AG1273"/>
        </row>
        <row r="1274">
          <cell r="D1274"/>
          <cell r="E1274"/>
          <cell r="I1274"/>
          <cell r="J1274"/>
          <cell r="K1274"/>
          <cell r="L1274"/>
          <cell r="N1274"/>
          <cell r="R1274"/>
          <cell r="S1274"/>
          <cell r="T1274"/>
          <cell r="U1274"/>
          <cell r="V1274"/>
          <cell r="X1274"/>
          <cell r="Y1274"/>
          <cell r="Z1274"/>
          <cell r="AG1274"/>
        </row>
        <row r="1275">
          <cell r="D1275"/>
          <cell r="E1275"/>
          <cell r="I1275"/>
          <cell r="J1275"/>
          <cell r="K1275"/>
          <cell r="L1275"/>
          <cell r="N1275"/>
          <cell r="R1275"/>
          <cell r="S1275"/>
          <cell r="T1275"/>
          <cell r="U1275"/>
          <cell r="V1275"/>
          <cell r="X1275"/>
          <cell r="Y1275"/>
          <cell r="Z1275"/>
          <cell r="AG1275"/>
        </row>
        <row r="1276">
          <cell r="D1276"/>
          <cell r="E1276"/>
          <cell r="I1276"/>
          <cell r="J1276"/>
          <cell r="K1276"/>
          <cell r="L1276"/>
          <cell r="N1276"/>
          <cell r="R1276"/>
          <cell r="S1276"/>
          <cell r="T1276"/>
          <cell r="U1276"/>
          <cell r="V1276"/>
          <cell r="X1276"/>
          <cell r="Y1276"/>
          <cell r="Z1276"/>
          <cell r="AG1276"/>
        </row>
        <row r="1277">
          <cell r="D1277"/>
          <cell r="E1277"/>
          <cell r="I1277"/>
          <cell r="J1277"/>
          <cell r="K1277"/>
          <cell r="L1277"/>
          <cell r="N1277"/>
          <cell r="R1277"/>
          <cell r="S1277"/>
          <cell r="T1277"/>
          <cell r="U1277"/>
          <cell r="V1277"/>
          <cell r="X1277"/>
          <cell r="Y1277"/>
          <cell r="Z1277"/>
          <cell r="AG1277"/>
        </row>
        <row r="1278">
          <cell r="D1278"/>
          <cell r="E1278"/>
          <cell r="I1278"/>
          <cell r="J1278"/>
          <cell r="K1278"/>
          <cell r="L1278"/>
          <cell r="N1278"/>
          <cell r="R1278"/>
          <cell r="S1278"/>
          <cell r="T1278"/>
          <cell r="U1278"/>
          <cell r="V1278"/>
          <cell r="X1278"/>
          <cell r="Y1278"/>
          <cell r="Z1278"/>
          <cell r="AG1278"/>
        </row>
        <row r="1279">
          <cell r="D1279"/>
          <cell r="E1279"/>
          <cell r="I1279"/>
          <cell r="J1279"/>
          <cell r="K1279"/>
          <cell r="L1279"/>
          <cell r="N1279"/>
          <cell r="R1279"/>
          <cell r="S1279"/>
          <cell r="T1279"/>
          <cell r="U1279"/>
          <cell r="V1279"/>
          <cell r="X1279"/>
          <cell r="Y1279"/>
          <cell r="Z1279"/>
          <cell r="AG1279"/>
        </row>
        <row r="1280">
          <cell r="D1280"/>
          <cell r="E1280"/>
          <cell r="I1280"/>
          <cell r="J1280"/>
          <cell r="K1280"/>
          <cell r="L1280"/>
          <cell r="N1280"/>
          <cell r="R1280"/>
          <cell r="S1280"/>
          <cell r="T1280"/>
          <cell r="U1280"/>
          <cell r="V1280"/>
          <cell r="X1280"/>
          <cell r="Y1280"/>
          <cell r="Z1280"/>
          <cell r="AG1280"/>
        </row>
        <row r="1281">
          <cell r="D1281"/>
          <cell r="E1281"/>
          <cell r="I1281"/>
          <cell r="J1281"/>
          <cell r="K1281"/>
          <cell r="L1281"/>
          <cell r="N1281"/>
          <cell r="R1281"/>
          <cell r="S1281"/>
          <cell r="T1281"/>
          <cell r="U1281"/>
          <cell r="V1281"/>
          <cell r="X1281"/>
          <cell r="Y1281"/>
          <cell r="Z1281"/>
          <cell r="AG1281"/>
        </row>
        <row r="1282">
          <cell r="D1282"/>
          <cell r="E1282"/>
          <cell r="I1282"/>
          <cell r="J1282"/>
          <cell r="K1282"/>
          <cell r="L1282"/>
          <cell r="N1282"/>
          <cell r="R1282"/>
          <cell r="S1282"/>
          <cell r="T1282"/>
          <cell r="U1282"/>
          <cell r="V1282"/>
          <cell r="X1282"/>
          <cell r="Y1282"/>
          <cell r="Z1282"/>
          <cell r="AG1282"/>
        </row>
        <row r="1283">
          <cell r="D1283"/>
          <cell r="E1283"/>
          <cell r="I1283"/>
          <cell r="J1283"/>
          <cell r="K1283"/>
          <cell r="L1283"/>
          <cell r="N1283"/>
          <cell r="R1283"/>
          <cell r="S1283"/>
          <cell r="T1283"/>
          <cell r="U1283"/>
          <cell r="V1283"/>
          <cell r="X1283"/>
          <cell r="Y1283"/>
          <cell r="Z1283"/>
          <cell r="AG1283"/>
        </row>
        <row r="1284">
          <cell r="D1284"/>
          <cell r="E1284"/>
          <cell r="I1284"/>
          <cell r="J1284"/>
          <cell r="K1284"/>
          <cell r="L1284"/>
          <cell r="N1284"/>
          <cell r="R1284"/>
          <cell r="S1284"/>
          <cell r="T1284"/>
          <cell r="U1284"/>
          <cell r="V1284"/>
          <cell r="X1284"/>
          <cell r="Y1284"/>
          <cell r="Z1284"/>
          <cell r="AG1284"/>
        </row>
        <row r="1285">
          <cell r="D1285"/>
          <cell r="E1285"/>
          <cell r="I1285"/>
          <cell r="J1285"/>
          <cell r="K1285"/>
          <cell r="L1285"/>
          <cell r="N1285"/>
          <cell r="R1285"/>
          <cell r="S1285"/>
          <cell r="T1285"/>
          <cell r="U1285"/>
          <cell r="V1285"/>
          <cell r="X1285"/>
          <cell r="Y1285"/>
          <cell r="Z1285"/>
          <cell r="AG1285"/>
        </row>
        <row r="1286">
          <cell r="D1286"/>
          <cell r="E1286"/>
          <cell r="I1286"/>
          <cell r="J1286"/>
          <cell r="K1286"/>
          <cell r="L1286"/>
          <cell r="N1286"/>
          <cell r="R1286"/>
          <cell r="S1286"/>
          <cell r="T1286"/>
          <cell r="U1286"/>
          <cell r="V1286"/>
          <cell r="X1286"/>
          <cell r="Y1286"/>
          <cell r="Z1286"/>
          <cell r="AG1286"/>
        </row>
        <row r="1287">
          <cell r="D1287"/>
          <cell r="E1287"/>
          <cell r="I1287"/>
          <cell r="J1287"/>
          <cell r="K1287"/>
          <cell r="L1287"/>
          <cell r="N1287"/>
          <cell r="R1287"/>
          <cell r="S1287"/>
          <cell r="T1287"/>
          <cell r="U1287"/>
          <cell r="V1287"/>
          <cell r="X1287"/>
          <cell r="Y1287"/>
          <cell r="Z1287"/>
          <cell r="AG1287"/>
        </row>
        <row r="1288">
          <cell r="D1288"/>
          <cell r="E1288"/>
          <cell r="I1288"/>
          <cell r="J1288"/>
          <cell r="K1288"/>
          <cell r="L1288"/>
          <cell r="N1288"/>
          <cell r="R1288"/>
          <cell r="S1288"/>
          <cell r="T1288"/>
          <cell r="U1288"/>
          <cell r="V1288"/>
          <cell r="X1288"/>
          <cell r="Y1288"/>
          <cell r="Z1288"/>
          <cell r="AG1288"/>
        </row>
        <row r="1289">
          <cell r="D1289"/>
          <cell r="E1289"/>
          <cell r="I1289"/>
          <cell r="J1289"/>
          <cell r="K1289"/>
          <cell r="L1289"/>
          <cell r="N1289"/>
          <cell r="R1289"/>
          <cell r="S1289"/>
          <cell r="T1289"/>
          <cell r="U1289"/>
          <cell r="V1289"/>
          <cell r="X1289"/>
          <cell r="Y1289"/>
          <cell r="Z1289"/>
          <cell r="AG1289"/>
        </row>
        <row r="1290">
          <cell r="D1290"/>
          <cell r="E1290"/>
          <cell r="I1290"/>
          <cell r="J1290"/>
          <cell r="K1290"/>
          <cell r="L1290"/>
          <cell r="N1290"/>
          <cell r="R1290"/>
          <cell r="S1290"/>
          <cell r="T1290"/>
          <cell r="U1290"/>
          <cell r="V1290"/>
          <cell r="X1290"/>
          <cell r="Y1290"/>
          <cell r="Z1290"/>
          <cell r="AG1290"/>
        </row>
        <row r="1291">
          <cell r="D1291"/>
          <cell r="E1291"/>
          <cell r="I1291"/>
          <cell r="J1291"/>
          <cell r="K1291"/>
          <cell r="L1291"/>
          <cell r="N1291"/>
          <cell r="R1291"/>
          <cell r="S1291"/>
          <cell r="T1291"/>
          <cell r="U1291"/>
          <cell r="V1291"/>
          <cell r="X1291"/>
          <cell r="Y1291"/>
          <cell r="Z1291"/>
          <cell r="AG1291"/>
        </row>
        <row r="1292">
          <cell r="D1292"/>
          <cell r="E1292"/>
          <cell r="I1292"/>
          <cell r="J1292"/>
          <cell r="K1292"/>
          <cell r="L1292"/>
          <cell r="N1292"/>
          <cell r="R1292"/>
          <cell r="S1292"/>
          <cell r="T1292"/>
          <cell r="U1292"/>
          <cell r="V1292"/>
          <cell r="X1292"/>
          <cell r="Y1292"/>
          <cell r="Z1292"/>
          <cell r="AG1292"/>
        </row>
        <row r="1293">
          <cell r="D1293"/>
          <cell r="E1293"/>
          <cell r="I1293"/>
          <cell r="J1293"/>
          <cell r="K1293"/>
          <cell r="L1293"/>
          <cell r="N1293"/>
          <cell r="R1293"/>
          <cell r="S1293"/>
          <cell r="T1293"/>
          <cell r="U1293"/>
          <cell r="V1293"/>
          <cell r="X1293"/>
          <cell r="Y1293"/>
          <cell r="Z1293"/>
          <cell r="AG1293"/>
        </row>
        <row r="1294">
          <cell r="D1294"/>
          <cell r="E1294"/>
          <cell r="I1294"/>
          <cell r="J1294"/>
          <cell r="K1294"/>
          <cell r="L1294"/>
          <cell r="N1294"/>
          <cell r="R1294"/>
          <cell r="S1294"/>
          <cell r="T1294"/>
          <cell r="U1294"/>
          <cell r="V1294"/>
          <cell r="X1294"/>
          <cell r="Y1294"/>
          <cell r="Z1294"/>
          <cell r="AG1294"/>
        </row>
        <row r="1295">
          <cell r="D1295"/>
          <cell r="E1295"/>
          <cell r="I1295"/>
          <cell r="J1295"/>
          <cell r="K1295"/>
          <cell r="L1295"/>
          <cell r="N1295"/>
          <cell r="R1295"/>
          <cell r="S1295"/>
          <cell r="T1295"/>
          <cell r="U1295"/>
          <cell r="V1295"/>
          <cell r="X1295"/>
          <cell r="Y1295"/>
          <cell r="Z1295"/>
          <cell r="AG1295"/>
        </row>
        <row r="1296">
          <cell r="D1296"/>
          <cell r="E1296"/>
          <cell r="I1296"/>
          <cell r="J1296"/>
          <cell r="K1296"/>
          <cell r="L1296"/>
          <cell r="N1296"/>
          <cell r="R1296"/>
          <cell r="S1296"/>
          <cell r="T1296"/>
          <cell r="U1296"/>
          <cell r="V1296"/>
          <cell r="X1296"/>
          <cell r="Y1296"/>
          <cell r="Z1296"/>
          <cell r="AG1296"/>
        </row>
        <row r="1297">
          <cell r="D1297"/>
          <cell r="E1297"/>
          <cell r="I1297"/>
          <cell r="J1297"/>
          <cell r="K1297"/>
          <cell r="L1297"/>
          <cell r="N1297"/>
          <cell r="R1297"/>
          <cell r="S1297"/>
          <cell r="T1297"/>
          <cell r="U1297"/>
          <cell r="V1297"/>
          <cell r="X1297"/>
          <cell r="Y1297"/>
          <cell r="Z1297"/>
          <cell r="AG1297"/>
        </row>
        <row r="1298">
          <cell r="D1298"/>
          <cell r="E1298"/>
          <cell r="I1298"/>
          <cell r="J1298"/>
          <cell r="K1298"/>
          <cell r="L1298"/>
          <cell r="N1298"/>
          <cell r="R1298"/>
          <cell r="S1298"/>
          <cell r="T1298"/>
          <cell r="U1298"/>
          <cell r="V1298"/>
          <cell r="X1298"/>
          <cell r="Y1298"/>
          <cell r="Z1298"/>
          <cell r="AG1298"/>
        </row>
        <row r="1299">
          <cell r="D1299"/>
          <cell r="E1299"/>
          <cell r="I1299"/>
          <cell r="J1299"/>
          <cell r="K1299"/>
          <cell r="L1299"/>
          <cell r="N1299"/>
          <cell r="R1299"/>
          <cell r="S1299"/>
          <cell r="T1299"/>
          <cell r="U1299"/>
          <cell r="V1299"/>
          <cell r="X1299"/>
          <cell r="Y1299"/>
          <cell r="Z1299"/>
          <cell r="AG1299"/>
        </row>
        <row r="1300">
          <cell r="D1300"/>
          <cell r="E1300"/>
          <cell r="I1300"/>
          <cell r="J1300"/>
          <cell r="K1300"/>
          <cell r="L1300"/>
          <cell r="N1300"/>
          <cell r="R1300"/>
          <cell r="S1300"/>
          <cell r="T1300"/>
          <cell r="U1300"/>
          <cell r="V1300"/>
          <cell r="X1300"/>
          <cell r="Y1300"/>
          <cell r="Z1300"/>
          <cell r="AG1300"/>
        </row>
        <row r="1301">
          <cell r="D1301"/>
          <cell r="E1301"/>
          <cell r="I1301"/>
          <cell r="J1301"/>
          <cell r="K1301"/>
          <cell r="L1301"/>
          <cell r="N1301"/>
          <cell r="R1301"/>
          <cell r="S1301"/>
          <cell r="T1301"/>
          <cell r="U1301"/>
          <cell r="V1301"/>
          <cell r="X1301"/>
          <cell r="Y1301"/>
          <cell r="Z1301"/>
          <cell r="AG1301"/>
        </row>
        <row r="1302">
          <cell r="D1302"/>
          <cell r="E1302"/>
          <cell r="I1302"/>
          <cell r="J1302"/>
          <cell r="K1302"/>
          <cell r="L1302"/>
          <cell r="N1302"/>
          <cell r="R1302"/>
          <cell r="S1302"/>
          <cell r="T1302"/>
          <cell r="U1302"/>
          <cell r="V1302"/>
          <cell r="X1302"/>
          <cell r="Y1302"/>
          <cell r="Z1302"/>
          <cell r="AG1302"/>
        </row>
        <row r="1303">
          <cell r="D1303"/>
          <cell r="E1303"/>
          <cell r="I1303"/>
          <cell r="J1303"/>
          <cell r="K1303"/>
          <cell r="L1303"/>
          <cell r="N1303"/>
          <cell r="R1303"/>
          <cell r="S1303"/>
          <cell r="T1303"/>
          <cell r="U1303"/>
          <cell r="V1303"/>
          <cell r="X1303"/>
          <cell r="Y1303"/>
          <cell r="Z1303"/>
          <cell r="AG1303"/>
        </row>
        <row r="1304">
          <cell r="D1304"/>
          <cell r="E1304"/>
          <cell r="I1304"/>
          <cell r="J1304"/>
          <cell r="K1304"/>
          <cell r="L1304"/>
          <cell r="N1304"/>
          <cell r="R1304"/>
          <cell r="S1304"/>
          <cell r="T1304"/>
          <cell r="U1304"/>
          <cell r="V1304"/>
          <cell r="X1304"/>
          <cell r="Y1304"/>
          <cell r="Z1304"/>
          <cell r="AG1304"/>
        </row>
        <row r="1305">
          <cell r="D1305"/>
          <cell r="E1305"/>
          <cell r="I1305"/>
          <cell r="J1305"/>
          <cell r="K1305"/>
          <cell r="L1305"/>
          <cell r="N1305"/>
          <cell r="R1305"/>
          <cell r="S1305"/>
          <cell r="T1305"/>
          <cell r="U1305"/>
          <cell r="V1305"/>
          <cell r="X1305"/>
          <cell r="Y1305"/>
          <cell r="Z1305"/>
          <cell r="AG1305"/>
        </row>
        <row r="1306">
          <cell r="D1306"/>
          <cell r="E1306"/>
          <cell r="I1306"/>
          <cell r="J1306"/>
          <cell r="K1306"/>
          <cell r="L1306"/>
          <cell r="N1306"/>
          <cell r="R1306"/>
          <cell r="S1306"/>
          <cell r="T1306"/>
          <cell r="U1306"/>
          <cell r="V1306"/>
          <cell r="X1306"/>
          <cell r="Y1306"/>
          <cell r="Z1306"/>
          <cell r="AG1306"/>
        </row>
        <row r="1307">
          <cell r="D1307"/>
          <cell r="E1307"/>
          <cell r="I1307"/>
          <cell r="J1307"/>
          <cell r="K1307"/>
          <cell r="L1307"/>
          <cell r="N1307"/>
          <cell r="R1307"/>
          <cell r="S1307"/>
          <cell r="T1307"/>
          <cell r="U1307"/>
          <cell r="V1307"/>
          <cell r="X1307"/>
          <cell r="Y1307"/>
          <cell r="Z1307"/>
          <cell r="AG1307"/>
        </row>
        <row r="1308">
          <cell r="D1308"/>
          <cell r="E1308"/>
          <cell r="I1308"/>
          <cell r="J1308"/>
          <cell r="K1308"/>
          <cell r="L1308"/>
          <cell r="N1308"/>
          <cell r="R1308"/>
          <cell r="S1308"/>
          <cell r="T1308"/>
          <cell r="U1308"/>
          <cell r="V1308"/>
          <cell r="X1308"/>
          <cell r="Y1308"/>
          <cell r="Z1308"/>
          <cell r="AG1308"/>
        </row>
        <row r="1309">
          <cell r="D1309"/>
          <cell r="E1309"/>
          <cell r="I1309"/>
          <cell r="J1309"/>
          <cell r="K1309"/>
          <cell r="L1309"/>
          <cell r="N1309"/>
          <cell r="R1309"/>
          <cell r="S1309"/>
          <cell r="T1309"/>
          <cell r="U1309"/>
          <cell r="V1309"/>
          <cell r="X1309"/>
          <cell r="Y1309"/>
          <cell r="Z1309"/>
          <cell r="AG1309"/>
        </row>
        <row r="1310">
          <cell r="D1310"/>
          <cell r="E1310"/>
          <cell r="I1310"/>
          <cell r="J1310"/>
          <cell r="K1310"/>
          <cell r="L1310"/>
          <cell r="N1310"/>
          <cell r="R1310"/>
          <cell r="S1310"/>
          <cell r="T1310"/>
          <cell r="U1310"/>
          <cell r="V1310"/>
          <cell r="X1310"/>
          <cell r="Y1310"/>
          <cell r="Z1310"/>
          <cell r="AG1310"/>
        </row>
        <row r="1311">
          <cell r="D1311"/>
          <cell r="E1311"/>
          <cell r="I1311"/>
          <cell r="J1311"/>
          <cell r="K1311"/>
          <cell r="L1311"/>
          <cell r="N1311"/>
          <cell r="R1311"/>
          <cell r="S1311"/>
          <cell r="T1311"/>
          <cell r="U1311"/>
          <cell r="V1311"/>
          <cell r="X1311"/>
          <cell r="Y1311"/>
          <cell r="Z1311"/>
          <cell r="AG1311"/>
        </row>
        <row r="1312">
          <cell r="D1312"/>
          <cell r="E1312"/>
          <cell r="I1312"/>
          <cell r="J1312"/>
          <cell r="K1312"/>
          <cell r="L1312"/>
          <cell r="N1312"/>
          <cell r="R1312"/>
          <cell r="S1312"/>
          <cell r="T1312"/>
          <cell r="U1312"/>
          <cell r="V1312"/>
          <cell r="X1312"/>
          <cell r="Y1312"/>
          <cell r="Z1312"/>
          <cell r="AG1312"/>
        </row>
        <row r="1313">
          <cell r="D1313"/>
          <cell r="E1313"/>
          <cell r="I1313"/>
          <cell r="J1313"/>
          <cell r="K1313"/>
          <cell r="L1313"/>
          <cell r="N1313"/>
          <cell r="R1313"/>
          <cell r="S1313"/>
          <cell r="T1313"/>
          <cell r="U1313"/>
          <cell r="V1313"/>
          <cell r="X1313"/>
          <cell r="Y1313"/>
          <cell r="Z1313"/>
          <cell r="AG1313"/>
        </row>
        <row r="1314">
          <cell r="D1314"/>
          <cell r="E1314"/>
          <cell r="I1314"/>
          <cell r="J1314"/>
          <cell r="K1314"/>
          <cell r="L1314"/>
          <cell r="N1314"/>
          <cell r="R1314"/>
          <cell r="S1314"/>
          <cell r="T1314"/>
          <cell r="U1314"/>
          <cell r="V1314"/>
          <cell r="X1314"/>
          <cell r="Y1314"/>
          <cell r="Z1314"/>
          <cell r="AG1314"/>
        </row>
        <row r="1315">
          <cell r="D1315"/>
          <cell r="E1315"/>
          <cell r="I1315"/>
          <cell r="J1315"/>
          <cell r="K1315"/>
          <cell r="L1315"/>
          <cell r="N1315"/>
          <cell r="R1315"/>
          <cell r="S1315"/>
          <cell r="T1315"/>
          <cell r="U1315"/>
          <cell r="V1315"/>
          <cell r="X1315"/>
          <cell r="Y1315"/>
          <cell r="Z1315"/>
          <cell r="AG1315"/>
        </row>
        <row r="1316">
          <cell r="D1316"/>
          <cell r="E1316"/>
          <cell r="I1316"/>
          <cell r="J1316"/>
          <cell r="K1316"/>
          <cell r="L1316"/>
          <cell r="N1316"/>
          <cell r="R1316"/>
          <cell r="S1316"/>
          <cell r="T1316"/>
          <cell r="U1316"/>
          <cell r="V1316"/>
          <cell r="X1316"/>
          <cell r="Y1316"/>
          <cell r="Z1316"/>
          <cell r="AG1316"/>
        </row>
        <row r="1317">
          <cell r="D1317"/>
          <cell r="E1317"/>
          <cell r="I1317"/>
          <cell r="J1317"/>
          <cell r="K1317"/>
          <cell r="L1317"/>
          <cell r="N1317"/>
          <cell r="R1317"/>
          <cell r="S1317"/>
          <cell r="T1317"/>
          <cell r="U1317"/>
          <cell r="V1317"/>
          <cell r="X1317"/>
          <cell r="Y1317"/>
          <cell r="Z1317"/>
          <cell r="AG1317"/>
        </row>
        <row r="1318">
          <cell r="D1318"/>
          <cell r="E1318"/>
          <cell r="I1318"/>
          <cell r="J1318"/>
          <cell r="K1318"/>
          <cell r="L1318"/>
          <cell r="N1318"/>
          <cell r="R1318"/>
          <cell r="S1318"/>
          <cell r="T1318"/>
          <cell r="U1318"/>
          <cell r="V1318"/>
          <cell r="X1318"/>
          <cell r="Y1318"/>
          <cell r="Z1318"/>
          <cell r="AG1318"/>
        </row>
        <row r="1319">
          <cell r="D1319"/>
          <cell r="E1319"/>
          <cell r="I1319"/>
          <cell r="J1319"/>
          <cell r="K1319"/>
          <cell r="L1319"/>
          <cell r="N1319"/>
          <cell r="R1319"/>
          <cell r="S1319"/>
          <cell r="T1319"/>
          <cell r="U1319"/>
          <cell r="V1319"/>
          <cell r="X1319"/>
          <cell r="Y1319"/>
          <cell r="Z1319"/>
          <cell r="AG1319"/>
        </row>
        <row r="1320">
          <cell r="D1320"/>
          <cell r="E1320"/>
          <cell r="I1320"/>
          <cell r="J1320"/>
          <cell r="K1320"/>
          <cell r="L1320"/>
          <cell r="N1320"/>
          <cell r="R1320"/>
          <cell r="S1320"/>
          <cell r="T1320"/>
          <cell r="U1320"/>
          <cell r="V1320"/>
          <cell r="X1320"/>
          <cell r="Y1320"/>
          <cell r="Z1320"/>
          <cell r="AG1320"/>
        </row>
        <row r="1321">
          <cell r="D1321"/>
          <cell r="E1321"/>
          <cell r="I1321"/>
          <cell r="J1321"/>
          <cell r="K1321"/>
          <cell r="L1321"/>
          <cell r="N1321"/>
          <cell r="R1321"/>
          <cell r="S1321"/>
          <cell r="T1321"/>
          <cell r="U1321"/>
          <cell r="V1321"/>
          <cell r="X1321"/>
          <cell r="Y1321"/>
          <cell r="Z1321"/>
          <cell r="AG1321"/>
        </row>
        <row r="1322">
          <cell r="D1322"/>
          <cell r="E1322"/>
          <cell r="I1322"/>
          <cell r="J1322"/>
          <cell r="K1322"/>
          <cell r="L1322"/>
          <cell r="N1322"/>
          <cell r="R1322"/>
          <cell r="S1322"/>
          <cell r="T1322"/>
          <cell r="U1322"/>
          <cell r="V1322"/>
          <cell r="X1322"/>
          <cell r="Y1322"/>
          <cell r="Z1322"/>
          <cell r="AG1322"/>
        </row>
        <row r="1323">
          <cell r="D1323"/>
          <cell r="E1323"/>
          <cell r="I1323"/>
          <cell r="J1323"/>
          <cell r="K1323"/>
          <cell r="L1323"/>
          <cell r="N1323"/>
          <cell r="R1323"/>
          <cell r="S1323"/>
          <cell r="T1323"/>
          <cell r="U1323"/>
          <cell r="V1323"/>
          <cell r="X1323"/>
          <cell r="Y1323"/>
          <cell r="Z1323"/>
          <cell r="AG1323"/>
        </row>
        <row r="1324">
          <cell r="D1324"/>
          <cell r="E1324"/>
          <cell r="I1324"/>
          <cell r="J1324"/>
          <cell r="K1324"/>
          <cell r="L1324"/>
          <cell r="N1324"/>
          <cell r="R1324"/>
          <cell r="S1324"/>
          <cell r="T1324"/>
          <cell r="U1324"/>
          <cell r="V1324"/>
          <cell r="X1324"/>
          <cell r="Y1324"/>
          <cell r="Z1324"/>
          <cell r="AG1324"/>
        </row>
        <row r="1325">
          <cell r="D1325"/>
          <cell r="E1325"/>
          <cell r="I1325"/>
          <cell r="J1325"/>
          <cell r="K1325"/>
          <cell r="L1325"/>
          <cell r="N1325"/>
          <cell r="R1325"/>
          <cell r="S1325"/>
          <cell r="T1325"/>
          <cell r="U1325"/>
          <cell r="V1325"/>
          <cell r="X1325"/>
          <cell r="Y1325"/>
          <cell r="Z1325"/>
          <cell r="AG1325"/>
        </row>
        <row r="1326">
          <cell r="D1326"/>
          <cell r="E1326"/>
          <cell r="I1326"/>
          <cell r="J1326"/>
          <cell r="K1326"/>
          <cell r="L1326"/>
          <cell r="N1326"/>
          <cell r="R1326"/>
          <cell r="S1326"/>
          <cell r="T1326"/>
          <cell r="U1326"/>
          <cell r="V1326"/>
          <cell r="X1326"/>
          <cell r="Y1326"/>
          <cell r="Z1326"/>
          <cell r="AG1326"/>
        </row>
        <row r="1327">
          <cell r="D1327"/>
          <cell r="E1327"/>
          <cell r="I1327"/>
          <cell r="J1327"/>
          <cell r="K1327"/>
          <cell r="L1327"/>
          <cell r="N1327"/>
          <cell r="R1327"/>
          <cell r="S1327"/>
          <cell r="T1327"/>
          <cell r="U1327"/>
          <cell r="V1327"/>
          <cell r="X1327"/>
          <cell r="Y1327"/>
          <cell r="Z1327"/>
          <cell r="AG1327"/>
        </row>
        <row r="1328">
          <cell r="D1328"/>
          <cell r="E1328"/>
          <cell r="I1328"/>
          <cell r="J1328"/>
          <cell r="K1328"/>
          <cell r="L1328"/>
          <cell r="N1328"/>
          <cell r="R1328"/>
          <cell r="S1328"/>
          <cell r="T1328"/>
          <cell r="U1328"/>
          <cell r="V1328"/>
          <cell r="X1328"/>
          <cell r="Y1328"/>
          <cell r="Z1328"/>
          <cell r="AG1328"/>
        </row>
        <row r="1329">
          <cell r="D1329"/>
          <cell r="E1329"/>
          <cell r="I1329"/>
          <cell r="J1329"/>
          <cell r="K1329"/>
          <cell r="L1329"/>
          <cell r="N1329"/>
          <cell r="R1329"/>
          <cell r="S1329"/>
          <cell r="T1329"/>
          <cell r="U1329"/>
          <cell r="V1329"/>
          <cell r="X1329"/>
          <cell r="Y1329"/>
          <cell r="Z1329"/>
          <cell r="AG1329"/>
        </row>
        <row r="1330">
          <cell r="D1330"/>
          <cell r="E1330"/>
          <cell r="I1330"/>
          <cell r="J1330"/>
          <cell r="K1330"/>
          <cell r="L1330"/>
          <cell r="N1330"/>
          <cell r="R1330"/>
          <cell r="S1330"/>
          <cell r="T1330"/>
          <cell r="U1330"/>
          <cell r="V1330"/>
          <cell r="X1330"/>
          <cell r="Y1330"/>
          <cell r="Z1330"/>
          <cell r="AG1330"/>
        </row>
        <row r="1331">
          <cell r="D1331"/>
          <cell r="E1331"/>
          <cell r="I1331"/>
          <cell r="J1331"/>
          <cell r="K1331"/>
          <cell r="L1331"/>
          <cell r="N1331"/>
          <cell r="R1331"/>
          <cell r="S1331"/>
          <cell r="T1331"/>
          <cell r="U1331"/>
          <cell r="V1331"/>
          <cell r="X1331"/>
          <cell r="Y1331"/>
          <cell r="Z1331"/>
          <cell r="AG1331"/>
        </row>
        <row r="1332">
          <cell r="D1332"/>
          <cell r="E1332"/>
          <cell r="I1332"/>
          <cell r="J1332"/>
          <cell r="K1332"/>
          <cell r="L1332"/>
          <cell r="N1332"/>
          <cell r="R1332"/>
          <cell r="S1332"/>
          <cell r="T1332"/>
          <cell r="U1332"/>
          <cell r="V1332"/>
          <cell r="X1332"/>
          <cell r="Y1332"/>
          <cell r="Z1332"/>
          <cell r="AG1332"/>
        </row>
        <row r="1333">
          <cell r="D1333"/>
          <cell r="E1333"/>
          <cell r="I1333"/>
          <cell r="J1333"/>
          <cell r="K1333"/>
          <cell r="L1333"/>
          <cell r="N1333"/>
          <cell r="R1333"/>
          <cell r="S1333"/>
          <cell r="T1333"/>
          <cell r="U1333"/>
          <cell r="V1333"/>
          <cell r="X1333"/>
          <cell r="Y1333"/>
          <cell r="Z1333"/>
          <cell r="AG1333"/>
        </row>
        <row r="1334">
          <cell r="D1334"/>
          <cell r="E1334"/>
          <cell r="I1334"/>
          <cell r="J1334"/>
          <cell r="K1334"/>
          <cell r="L1334"/>
          <cell r="N1334"/>
          <cell r="R1334"/>
          <cell r="S1334"/>
          <cell r="T1334"/>
          <cell r="U1334"/>
          <cell r="V1334"/>
          <cell r="X1334"/>
          <cell r="Y1334"/>
          <cell r="Z1334"/>
          <cell r="AG1334"/>
        </row>
        <row r="1335">
          <cell r="D1335"/>
          <cell r="E1335"/>
          <cell r="I1335"/>
          <cell r="J1335"/>
          <cell r="K1335"/>
          <cell r="L1335"/>
          <cell r="N1335"/>
          <cell r="R1335"/>
          <cell r="S1335"/>
          <cell r="T1335"/>
          <cell r="U1335"/>
          <cell r="V1335"/>
          <cell r="X1335"/>
          <cell r="Y1335"/>
          <cell r="Z1335"/>
          <cell r="AG1335"/>
        </row>
        <row r="1336">
          <cell r="D1336"/>
          <cell r="E1336"/>
          <cell r="I1336"/>
          <cell r="J1336"/>
          <cell r="K1336"/>
          <cell r="L1336"/>
          <cell r="N1336"/>
          <cell r="R1336"/>
          <cell r="S1336"/>
          <cell r="T1336"/>
          <cell r="U1336"/>
          <cell r="V1336"/>
          <cell r="X1336"/>
          <cell r="Y1336"/>
          <cell r="Z1336"/>
          <cell r="AG1336"/>
        </row>
        <row r="1337">
          <cell r="D1337"/>
          <cell r="E1337"/>
          <cell r="I1337"/>
          <cell r="J1337"/>
          <cell r="K1337"/>
          <cell r="L1337"/>
          <cell r="N1337"/>
          <cell r="R1337"/>
          <cell r="S1337"/>
          <cell r="T1337"/>
          <cell r="U1337"/>
          <cell r="V1337"/>
          <cell r="X1337"/>
          <cell r="Y1337"/>
          <cell r="Z1337"/>
          <cell r="AG1337"/>
        </row>
        <row r="1338">
          <cell r="D1338"/>
          <cell r="E1338"/>
          <cell r="I1338"/>
          <cell r="J1338"/>
          <cell r="K1338"/>
          <cell r="L1338"/>
          <cell r="N1338"/>
          <cell r="R1338"/>
          <cell r="S1338"/>
          <cell r="T1338"/>
          <cell r="U1338"/>
          <cell r="V1338"/>
          <cell r="X1338"/>
          <cell r="Y1338"/>
          <cell r="Z1338"/>
          <cell r="AG1338"/>
        </row>
        <row r="1339">
          <cell r="D1339"/>
          <cell r="E1339"/>
          <cell r="I1339"/>
          <cell r="J1339"/>
          <cell r="K1339"/>
          <cell r="L1339"/>
          <cell r="N1339"/>
          <cell r="R1339"/>
          <cell r="S1339"/>
          <cell r="T1339"/>
          <cell r="U1339"/>
          <cell r="V1339"/>
          <cell r="X1339"/>
          <cell r="Y1339"/>
          <cell r="Z1339"/>
          <cell r="AG1339"/>
        </row>
        <row r="1340">
          <cell r="D1340"/>
          <cell r="E1340"/>
          <cell r="I1340"/>
          <cell r="J1340"/>
          <cell r="K1340"/>
          <cell r="L1340"/>
          <cell r="N1340"/>
          <cell r="R1340"/>
          <cell r="S1340"/>
          <cell r="T1340"/>
          <cell r="U1340"/>
          <cell r="V1340"/>
          <cell r="X1340"/>
          <cell r="Y1340"/>
          <cell r="Z1340"/>
          <cell r="AG1340"/>
        </row>
        <row r="1341">
          <cell r="D1341"/>
          <cell r="E1341"/>
          <cell r="I1341"/>
          <cell r="J1341"/>
          <cell r="K1341"/>
          <cell r="L1341"/>
          <cell r="N1341"/>
          <cell r="R1341"/>
          <cell r="S1341"/>
          <cell r="T1341"/>
          <cell r="U1341"/>
          <cell r="V1341"/>
          <cell r="X1341"/>
          <cell r="Y1341"/>
          <cell r="Z1341"/>
          <cell r="AG1341"/>
        </row>
        <row r="1342">
          <cell r="D1342"/>
          <cell r="E1342"/>
          <cell r="I1342"/>
          <cell r="J1342"/>
          <cell r="K1342"/>
          <cell r="L1342"/>
          <cell r="N1342"/>
          <cell r="R1342"/>
          <cell r="S1342"/>
          <cell r="T1342"/>
          <cell r="U1342"/>
          <cell r="V1342"/>
          <cell r="X1342"/>
          <cell r="Y1342"/>
          <cell r="Z1342"/>
          <cell r="AG1342"/>
        </row>
        <row r="1343">
          <cell r="D1343"/>
          <cell r="E1343"/>
          <cell r="I1343"/>
          <cell r="J1343"/>
          <cell r="K1343"/>
          <cell r="L1343"/>
          <cell r="N1343"/>
          <cell r="R1343"/>
          <cell r="S1343"/>
          <cell r="T1343"/>
          <cell r="U1343"/>
          <cell r="V1343"/>
          <cell r="X1343"/>
          <cell r="Y1343"/>
          <cell r="Z1343"/>
          <cell r="AG1343"/>
        </row>
        <row r="1344">
          <cell r="D1344"/>
          <cell r="E1344"/>
          <cell r="I1344"/>
          <cell r="J1344"/>
          <cell r="K1344"/>
          <cell r="L1344"/>
          <cell r="N1344"/>
          <cell r="R1344"/>
          <cell r="S1344"/>
          <cell r="T1344"/>
          <cell r="U1344"/>
          <cell r="V1344"/>
          <cell r="X1344"/>
          <cell r="Y1344"/>
          <cell r="Z1344"/>
          <cell r="AG1344"/>
        </row>
        <row r="1345">
          <cell r="D1345"/>
          <cell r="E1345"/>
          <cell r="I1345"/>
          <cell r="J1345"/>
          <cell r="K1345"/>
          <cell r="L1345"/>
          <cell r="N1345"/>
          <cell r="R1345"/>
          <cell r="S1345"/>
          <cell r="T1345"/>
          <cell r="U1345"/>
          <cell r="V1345"/>
          <cell r="X1345"/>
          <cell r="Y1345"/>
          <cell r="Z1345"/>
          <cell r="AG1345"/>
        </row>
        <row r="1346">
          <cell r="D1346"/>
          <cell r="E1346"/>
          <cell r="I1346"/>
          <cell r="J1346"/>
          <cell r="K1346"/>
          <cell r="L1346"/>
          <cell r="N1346"/>
          <cell r="R1346"/>
          <cell r="S1346"/>
          <cell r="T1346"/>
          <cell r="U1346"/>
          <cell r="V1346"/>
          <cell r="X1346"/>
          <cell r="Y1346"/>
          <cell r="Z1346"/>
          <cell r="AG1346"/>
        </row>
        <row r="1347">
          <cell r="D1347"/>
          <cell r="E1347"/>
          <cell r="I1347"/>
          <cell r="J1347"/>
          <cell r="K1347"/>
          <cell r="L1347"/>
          <cell r="N1347"/>
          <cell r="R1347"/>
          <cell r="S1347"/>
          <cell r="T1347"/>
          <cell r="U1347"/>
          <cell r="V1347"/>
          <cell r="X1347"/>
          <cell r="Y1347"/>
          <cell r="Z1347"/>
          <cell r="AG1347"/>
        </row>
        <row r="1348">
          <cell r="D1348"/>
          <cell r="E1348"/>
          <cell r="I1348"/>
          <cell r="J1348"/>
          <cell r="K1348"/>
          <cell r="L1348"/>
          <cell r="N1348"/>
          <cell r="R1348"/>
          <cell r="S1348"/>
          <cell r="T1348"/>
          <cell r="U1348"/>
          <cell r="V1348"/>
          <cell r="X1348"/>
          <cell r="Y1348"/>
          <cell r="Z1348"/>
          <cell r="AG1348"/>
        </row>
        <row r="1349">
          <cell r="D1349"/>
          <cell r="E1349"/>
          <cell r="I1349"/>
          <cell r="J1349"/>
          <cell r="K1349"/>
          <cell r="L1349"/>
          <cell r="N1349"/>
          <cell r="R1349"/>
          <cell r="S1349"/>
          <cell r="T1349"/>
          <cell r="U1349"/>
          <cell r="V1349"/>
          <cell r="X1349"/>
          <cell r="Y1349"/>
          <cell r="Z1349"/>
          <cell r="AG1349"/>
        </row>
        <row r="1350">
          <cell r="D1350"/>
          <cell r="E1350"/>
          <cell r="I1350"/>
          <cell r="J1350"/>
          <cell r="K1350"/>
          <cell r="L1350"/>
          <cell r="N1350"/>
          <cell r="R1350"/>
          <cell r="S1350"/>
          <cell r="T1350"/>
          <cell r="U1350"/>
          <cell r="V1350"/>
          <cell r="X1350"/>
          <cell r="Y1350"/>
          <cell r="Z1350"/>
          <cell r="AG1350"/>
        </row>
        <row r="1351">
          <cell r="D1351"/>
          <cell r="E1351"/>
          <cell r="I1351"/>
          <cell r="J1351"/>
          <cell r="K1351"/>
          <cell r="L1351"/>
          <cell r="N1351"/>
          <cell r="R1351"/>
          <cell r="S1351"/>
          <cell r="T1351"/>
          <cell r="U1351"/>
          <cell r="V1351"/>
          <cell r="X1351"/>
          <cell r="Y1351"/>
          <cell r="Z1351"/>
          <cell r="AG1351"/>
        </row>
        <row r="1352">
          <cell r="D1352"/>
          <cell r="E1352"/>
          <cell r="I1352"/>
          <cell r="J1352"/>
          <cell r="K1352"/>
          <cell r="L1352"/>
          <cell r="N1352"/>
          <cell r="R1352"/>
          <cell r="S1352"/>
          <cell r="T1352"/>
          <cell r="U1352"/>
          <cell r="V1352"/>
          <cell r="X1352"/>
          <cell r="Y1352"/>
          <cell r="Z1352"/>
          <cell r="AG1352"/>
        </row>
        <row r="1353">
          <cell r="D1353"/>
          <cell r="E1353"/>
          <cell r="I1353"/>
          <cell r="J1353"/>
          <cell r="K1353"/>
          <cell r="L1353"/>
          <cell r="N1353"/>
          <cell r="R1353"/>
          <cell r="S1353"/>
          <cell r="T1353"/>
          <cell r="U1353"/>
          <cell r="V1353"/>
          <cell r="X1353"/>
          <cell r="Y1353"/>
          <cell r="Z1353"/>
          <cell r="AG1353"/>
        </row>
        <row r="1354">
          <cell r="D1354"/>
          <cell r="E1354"/>
          <cell r="I1354"/>
          <cell r="J1354"/>
          <cell r="K1354"/>
          <cell r="L1354"/>
          <cell r="N1354"/>
          <cell r="R1354"/>
          <cell r="S1354"/>
          <cell r="T1354"/>
          <cell r="U1354"/>
          <cell r="V1354"/>
          <cell r="X1354"/>
          <cell r="Y1354"/>
          <cell r="Z1354"/>
          <cell r="AG1354"/>
        </row>
        <row r="1355">
          <cell r="D1355"/>
          <cell r="E1355"/>
          <cell r="I1355"/>
          <cell r="J1355"/>
          <cell r="K1355"/>
          <cell r="L1355"/>
          <cell r="N1355"/>
          <cell r="R1355"/>
          <cell r="S1355"/>
          <cell r="T1355"/>
          <cell r="U1355"/>
          <cell r="V1355"/>
          <cell r="X1355"/>
          <cell r="Y1355"/>
          <cell r="Z1355"/>
          <cell r="AG1355"/>
        </row>
        <row r="1356">
          <cell r="D1356"/>
          <cell r="E1356"/>
          <cell r="I1356"/>
          <cell r="J1356"/>
          <cell r="K1356"/>
          <cell r="L1356"/>
          <cell r="N1356"/>
          <cell r="R1356"/>
          <cell r="S1356"/>
          <cell r="T1356"/>
          <cell r="U1356"/>
          <cell r="V1356"/>
          <cell r="X1356"/>
          <cell r="Y1356"/>
          <cell r="Z1356"/>
          <cell r="AG1356"/>
        </row>
        <row r="1357">
          <cell r="D1357"/>
          <cell r="E1357"/>
          <cell r="I1357"/>
          <cell r="J1357"/>
          <cell r="K1357"/>
          <cell r="L1357"/>
          <cell r="N1357"/>
          <cell r="R1357"/>
          <cell r="S1357"/>
          <cell r="T1357"/>
          <cell r="U1357"/>
          <cell r="V1357"/>
          <cell r="X1357"/>
          <cell r="Y1357"/>
          <cell r="Z1357"/>
          <cell r="AG1357"/>
        </row>
        <row r="1358">
          <cell r="D1358"/>
          <cell r="E1358"/>
          <cell r="I1358"/>
          <cell r="J1358"/>
          <cell r="K1358"/>
          <cell r="L1358"/>
          <cell r="N1358"/>
          <cell r="R1358"/>
          <cell r="S1358"/>
          <cell r="T1358"/>
          <cell r="U1358"/>
          <cell r="V1358"/>
          <cell r="X1358"/>
          <cell r="Y1358"/>
          <cell r="Z1358"/>
          <cell r="AG1358"/>
        </row>
        <row r="1359">
          <cell r="D1359"/>
          <cell r="E1359"/>
          <cell r="I1359"/>
          <cell r="J1359"/>
          <cell r="K1359"/>
          <cell r="L1359"/>
          <cell r="N1359"/>
          <cell r="R1359"/>
          <cell r="S1359"/>
          <cell r="T1359"/>
          <cell r="U1359"/>
          <cell r="V1359"/>
          <cell r="X1359"/>
          <cell r="Y1359"/>
          <cell r="Z1359"/>
          <cell r="AG1359"/>
        </row>
        <row r="1360">
          <cell r="D1360"/>
          <cell r="E1360"/>
          <cell r="I1360"/>
          <cell r="J1360"/>
          <cell r="K1360"/>
          <cell r="L1360"/>
          <cell r="N1360"/>
          <cell r="R1360"/>
          <cell r="S1360"/>
          <cell r="T1360"/>
          <cell r="U1360"/>
          <cell r="V1360"/>
          <cell r="X1360"/>
          <cell r="Y1360"/>
          <cell r="Z1360"/>
          <cell r="AG1360"/>
        </row>
        <row r="1361">
          <cell r="D1361"/>
          <cell r="E1361"/>
          <cell r="I1361"/>
          <cell r="J1361"/>
          <cell r="K1361"/>
          <cell r="L1361"/>
          <cell r="N1361"/>
          <cell r="R1361"/>
          <cell r="S1361"/>
          <cell r="T1361"/>
          <cell r="U1361"/>
          <cell r="V1361"/>
          <cell r="X1361"/>
          <cell r="Y1361"/>
          <cell r="Z1361"/>
          <cell r="AG1361"/>
        </row>
        <row r="1362">
          <cell r="D1362"/>
          <cell r="E1362"/>
          <cell r="I1362"/>
          <cell r="J1362"/>
          <cell r="K1362"/>
          <cell r="L1362"/>
          <cell r="N1362"/>
          <cell r="R1362"/>
          <cell r="S1362"/>
          <cell r="T1362"/>
          <cell r="U1362"/>
          <cell r="V1362"/>
          <cell r="X1362"/>
          <cell r="Y1362"/>
          <cell r="Z1362"/>
          <cell r="AG1362"/>
        </row>
        <row r="1363">
          <cell r="D1363"/>
          <cell r="E1363"/>
          <cell r="I1363"/>
          <cell r="J1363"/>
          <cell r="K1363"/>
          <cell r="L1363"/>
          <cell r="N1363"/>
          <cell r="R1363"/>
          <cell r="S1363"/>
          <cell r="T1363"/>
          <cell r="U1363"/>
          <cell r="V1363"/>
          <cell r="X1363"/>
          <cell r="Y1363"/>
          <cell r="Z1363"/>
          <cell r="AG1363"/>
        </row>
        <row r="1364">
          <cell r="D1364"/>
          <cell r="E1364"/>
          <cell r="I1364"/>
          <cell r="J1364"/>
          <cell r="K1364"/>
          <cell r="L1364"/>
          <cell r="N1364"/>
          <cell r="R1364"/>
          <cell r="S1364"/>
          <cell r="T1364"/>
          <cell r="U1364"/>
          <cell r="V1364"/>
          <cell r="X1364"/>
          <cell r="Y1364"/>
          <cell r="Z1364"/>
          <cell r="AG1364"/>
        </row>
        <row r="1365">
          <cell r="D1365"/>
          <cell r="E1365"/>
          <cell r="I1365"/>
          <cell r="J1365"/>
          <cell r="K1365"/>
          <cell r="L1365"/>
          <cell r="N1365"/>
          <cell r="R1365"/>
          <cell r="S1365"/>
          <cell r="T1365"/>
          <cell r="U1365"/>
          <cell r="V1365"/>
          <cell r="X1365"/>
          <cell r="Y1365"/>
          <cell r="Z1365"/>
          <cell r="AG1365"/>
        </row>
        <row r="1366">
          <cell r="D1366"/>
          <cell r="E1366"/>
          <cell r="I1366"/>
          <cell r="J1366"/>
          <cell r="K1366"/>
          <cell r="L1366"/>
          <cell r="N1366"/>
          <cell r="R1366"/>
          <cell r="S1366"/>
          <cell r="T1366"/>
          <cell r="U1366"/>
          <cell r="V1366"/>
          <cell r="X1366"/>
          <cell r="Y1366"/>
          <cell r="Z1366"/>
          <cell r="AG1366"/>
        </row>
        <row r="1367">
          <cell r="D1367"/>
          <cell r="E1367"/>
          <cell r="I1367"/>
          <cell r="J1367"/>
          <cell r="K1367"/>
          <cell r="L1367"/>
          <cell r="N1367"/>
          <cell r="R1367"/>
          <cell r="S1367"/>
          <cell r="T1367"/>
          <cell r="U1367"/>
          <cell r="V1367"/>
          <cell r="X1367"/>
          <cell r="Y1367"/>
          <cell r="Z1367"/>
          <cell r="AG1367"/>
        </row>
        <row r="1368">
          <cell r="D1368"/>
          <cell r="E1368"/>
          <cell r="I1368"/>
          <cell r="J1368"/>
          <cell r="K1368"/>
          <cell r="L1368"/>
          <cell r="N1368"/>
          <cell r="R1368"/>
          <cell r="S1368"/>
          <cell r="T1368"/>
          <cell r="U1368"/>
          <cell r="V1368"/>
          <cell r="X1368"/>
          <cell r="Y1368"/>
          <cell r="Z1368"/>
          <cell r="AG1368"/>
        </row>
        <row r="1369">
          <cell r="D1369"/>
          <cell r="E1369"/>
          <cell r="I1369"/>
          <cell r="J1369"/>
          <cell r="K1369"/>
          <cell r="L1369"/>
          <cell r="N1369"/>
          <cell r="R1369"/>
          <cell r="S1369"/>
          <cell r="T1369"/>
          <cell r="U1369"/>
          <cell r="V1369"/>
          <cell r="X1369"/>
          <cell r="Y1369"/>
          <cell r="Z1369"/>
          <cell r="AG1369"/>
        </row>
        <row r="1370">
          <cell r="D1370"/>
          <cell r="E1370"/>
          <cell r="I1370"/>
          <cell r="J1370"/>
          <cell r="K1370"/>
          <cell r="L1370"/>
          <cell r="N1370"/>
          <cell r="R1370"/>
          <cell r="S1370"/>
          <cell r="T1370"/>
          <cell r="U1370"/>
          <cell r="V1370"/>
          <cell r="X1370"/>
          <cell r="Y1370"/>
          <cell r="Z1370"/>
          <cell r="AG1370"/>
        </row>
        <row r="1371">
          <cell r="D1371"/>
          <cell r="E1371"/>
          <cell r="I1371"/>
          <cell r="J1371"/>
          <cell r="K1371"/>
          <cell r="L1371"/>
          <cell r="N1371"/>
          <cell r="R1371"/>
          <cell r="S1371"/>
          <cell r="T1371"/>
          <cell r="U1371"/>
          <cell r="V1371"/>
          <cell r="X1371"/>
          <cell r="Y1371"/>
          <cell r="Z1371"/>
          <cell r="AG1371"/>
        </row>
        <row r="1372">
          <cell r="D1372"/>
          <cell r="E1372"/>
          <cell r="I1372"/>
          <cell r="J1372"/>
          <cell r="K1372"/>
          <cell r="L1372"/>
          <cell r="N1372"/>
          <cell r="R1372"/>
          <cell r="S1372"/>
          <cell r="T1372"/>
          <cell r="U1372"/>
          <cell r="V1372"/>
          <cell r="X1372"/>
          <cell r="Y1372"/>
          <cell r="Z1372"/>
          <cell r="AG1372"/>
        </row>
        <row r="1373">
          <cell r="D1373"/>
          <cell r="E1373"/>
          <cell r="I1373"/>
          <cell r="J1373"/>
          <cell r="K1373"/>
          <cell r="L1373"/>
          <cell r="N1373"/>
          <cell r="R1373"/>
          <cell r="S1373"/>
          <cell r="T1373"/>
          <cell r="U1373"/>
          <cell r="V1373"/>
          <cell r="X1373"/>
          <cell r="Y1373"/>
          <cell r="Z1373"/>
          <cell r="AG1373"/>
        </row>
        <row r="1374">
          <cell r="D1374"/>
          <cell r="E1374"/>
          <cell r="I1374"/>
          <cell r="J1374"/>
          <cell r="K1374"/>
          <cell r="L1374"/>
          <cell r="N1374"/>
          <cell r="R1374"/>
          <cell r="S1374"/>
          <cell r="T1374"/>
          <cell r="U1374"/>
          <cell r="V1374"/>
          <cell r="X1374"/>
          <cell r="Y1374"/>
          <cell r="Z1374"/>
          <cell r="AG1374"/>
        </row>
        <row r="1375">
          <cell r="D1375"/>
          <cell r="E1375"/>
          <cell r="I1375"/>
          <cell r="J1375"/>
          <cell r="K1375"/>
          <cell r="L1375"/>
          <cell r="N1375"/>
          <cell r="R1375"/>
          <cell r="S1375"/>
          <cell r="T1375"/>
          <cell r="U1375"/>
          <cell r="V1375"/>
          <cell r="X1375"/>
          <cell r="Y1375"/>
          <cell r="Z1375"/>
          <cell r="AG1375"/>
        </row>
        <row r="1376">
          <cell r="D1376"/>
          <cell r="E1376"/>
          <cell r="I1376"/>
          <cell r="J1376"/>
          <cell r="K1376"/>
          <cell r="L1376"/>
          <cell r="N1376"/>
          <cell r="R1376"/>
          <cell r="S1376"/>
          <cell r="T1376"/>
          <cell r="U1376"/>
          <cell r="V1376"/>
          <cell r="X1376"/>
          <cell r="Y1376"/>
          <cell r="Z1376"/>
          <cell r="AG1376"/>
        </row>
        <row r="1377">
          <cell r="D1377"/>
          <cell r="E1377"/>
          <cell r="I1377"/>
          <cell r="J1377"/>
          <cell r="K1377"/>
          <cell r="L1377"/>
          <cell r="N1377"/>
          <cell r="R1377"/>
          <cell r="S1377"/>
          <cell r="T1377"/>
          <cell r="U1377"/>
          <cell r="V1377"/>
          <cell r="X1377"/>
          <cell r="Y1377"/>
          <cell r="Z1377"/>
          <cell r="AG1377"/>
        </row>
        <row r="1378">
          <cell r="D1378"/>
          <cell r="E1378"/>
          <cell r="I1378"/>
          <cell r="J1378"/>
          <cell r="K1378"/>
          <cell r="L1378"/>
          <cell r="N1378"/>
          <cell r="R1378"/>
          <cell r="S1378"/>
          <cell r="T1378"/>
          <cell r="U1378"/>
          <cell r="V1378"/>
          <cell r="X1378"/>
          <cell r="Y1378"/>
          <cell r="Z1378"/>
          <cell r="AG1378"/>
        </row>
        <row r="1379">
          <cell r="D1379"/>
          <cell r="E1379"/>
          <cell r="I1379"/>
          <cell r="J1379"/>
          <cell r="K1379"/>
          <cell r="L1379"/>
          <cell r="N1379"/>
          <cell r="R1379"/>
          <cell r="S1379"/>
          <cell r="T1379"/>
          <cell r="U1379"/>
          <cell r="V1379"/>
          <cell r="X1379"/>
          <cell r="Y1379"/>
          <cell r="Z1379"/>
          <cell r="AG1379"/>
        </row>
        <row r="1380">
          <cell r="D1380"/>
          <cell r="E1380"/>
          <cell r="I1380"/>
          <cell r="J1380"/>
          <cell r="K1380"/>
          <cell r="L1380"/>
          <cell r="N1380"/>
          <cell r="R1380"/>
          <cell r="S1380"/>
          <cell r="T1380"/>
          <cell r="U1380"/>
          <cell r="V1380"/>
          <cell r="X1380"/>
          <cell r="Y1380"/>
          <cell r="Z1380"/>
          <cell r="AG1380"/>
        </row>
        <row r="1381">
          <cell r="D1381"/>
          <cell r="E1381"/>
          <cell r="I1381"/>
          <cell r="J1381"/>
          <cell r="K1381"/>
          <cell r="L1381"/>
          <cell r="N1381"/>
          <cell r="R1381"/>
          <cell r="S1381"/>
          <cell r="T1381"/>
          <cell r="U1381"/>
          <cell r="V1381"/>
          <cell r="X1381"/>
          <cell r="Y1381"/>
          <cell r="Z1381"/>
          <cell r="AG1381"/>
        </row>
        <row r="1382">
          <cell r="D1382"/>
          <cell r="E1382"/>
          <cell r="I1382"/>
          <cell r="J1382"/>
          <cell r="K1382"/>
          <cell r="L1382"/>
          <cell r="N1382"/>
          <cell r="R1382"/>
          <cell r="S1382"/>
          <cell r="T1382"/>
          <cell r="U1382"/>
          <cell r="V1382"/>
          <cell r="X1382"/>
          <cell r="Y1382"/>
          <cell r="Z1382"/>
          <cell r="AG1382"/>
        </row>
        <row r="1383">
          <cell r="D1383"/>
          <cell r="E1383"/>
          <cell r="I1383"/>
          <cell r="J1383"/>
          <cell r="K1383"/>
          <cell r="L1383"/>
          <cell r="N1383"/>
          <cell r="R1383"/>
          <cell r="S1383"/>
          <cell r="T1383"/>
          <cell r="U1383"/>
          <cell r="V1383"/>
          <cell r="X1383"/>
          <cell r="Y1383"/>
          <cell r="Z1383"/>
          <cell r="AG1383"/>
        </row>
        <row r="1384">
          <cell r="D1384"/>
          <cell r="E1384"/>
          <cell r="I1384"/>
          <cell r="J1384"/>
          <cell r="K1384"/>
          <cell r="L1384"/>
          <cell r="N1384"/>
          <cell r="R1384"/>
          <cell r="S1384"/>
          <cell r="T1384"/>
          <cell r="U1384"/>
          <cell r="V1384"/>
          <cell r="X1384"/>
          <cell r="Y1384"/>
          <cell r="Z1384"/>
          <cell r="AG1384"/>
        </row>
        <row r="1385">
          <cell r="D1385"/>
          <cell r="E1385"/>
          <cell r="I1385"/>
          <cell r="J1385"/>
          <cell r="K1385"/>
          <cell r="L1385"/>
          <cell r="N1385"/>
          <cell r="R1385"/>
          <cell r="S1385"/>
          <cell r="T1385"/>
          <cell r="U1385"/>
          <cell r="V1385"/>
          <cell r="X1385"/>
          <cell r="Y1385"/>
          <cell r="Z1385"/>
          <cell r="AG1385"/>
        </row>
        <row r="1386">
          <cell r="D1386"/>
          <cell r="E1386"/>
          <cell r="I1386"/>
          <cell r="J1386"/>
          <cell r="K1386"/>
          <cell r="L1386"/>
          <cell r="N1386"/>
          <cell r="R1386"/>
          <cell r="S1386"/>
          <cell r="T1386"/>
          <cell r="U1386"/>
          <cell r="V1386"/>
          <cell r="X1386"/>
          <cell r="Y1386"/>
          <cell r="Z1386"/>
          <cell r="AG1386"/>
        </row>
        <row r="1387">
          <cell r="D1387"/>
          <cell r="E1387"/>
          <cell r="I1387"/>
          <cell r="J1387"/>
          <cell r="K1387"/>
          <cell r="L1387"/>
          <cell r="N1387"/>
          <cell r="R1387"/>
          <cell r="S1387"/>
          <cell r="T1387"/>
          <cell r="U1387"/>
          <cell r="V1387"/>
          <cell r="X1387"/>
          <cell r="Y1387"/>
          <cell r="Z1387"/>
          <cell r="AG1387"/>
        </row>
        <row r="1388">
          <cell r="D1388"/>
          <cell r="E1388"/>
          <cell r="I1388"/>
          <cell r="J1388"/>
          <cell r="K1388"/>
          <cell r="L1388"/>
          <cell r="N1388"/>
          <cell r="R1388"/>
          <cell r="S1388"/>
          <cell r="T1388"/>
          <cell r="U1388"/>
          <cell r="V1388"/>
          <cell r="X1388"/>
          <cell r="Y1388"/>
          <cell r="Z1388"/>
          <cell r="AG1388"/>
        </row>
        <row r="1389">
          <cell r="D1389"/>
          <cell r="E1389"/>
          <cell r="I1389"/>
          <cell r="J1389"/>
          <cell r="K1389"/>
          <cell r="L1389"/>
          <cell r="N1389"/>
          <cell r="R1389"/>
          <cell r="S1389"/>
          <cell r="T1389"/>
          <cell r="U1389"/>
          <cell r="V1389"/>
          <cell r="X1389"/>
          <cell r="Y1389"/>
          <cell r="Z1389"/>
          <cell r="AG1389"/>
        </row>
        <row r="1390">
          <cell r="D1390"/>
          <cell r="E1390"/>
          <cell r="I1390"/>
          <cell r="J1390"/>
          <cell r="K1390"/>
          <cell r="L1390"/>
          <cell r="N1390"/>
          <cell r="R1390"/>
          <cell r="S1390"/>
          <cell r="T1390"/>
          <cell r="U1390"/>
          <cell r="V1390"/>
          <cell r="X1390"/>
          <cell r="Y1390"/>
          <cell r="Z1390"/>
          <cell r="AG1390"/>
        </row>
        <row r="1391">
          <cell r="D1391"/>
          <cell r="E1391"/>
          <cell r="I1391"/>
          <cell r="J1391"/>
          <cell r="K1391"/>
          <cell r="L1391"/>
          <cell r="N1391"/>
          <cell r="R1391"/>
          <cell r="S1391"/>
          <cell r="T1391"/>
          <cell r="U1391"/>
          <cell r="V1391"/>
          <cell r="X1391"/>
          <cell r="Y1391"/>
          <cell r="Z1391"/>
          <cell r="AG1391"/>
        </row>
        <row r="1392">
          <cell r="D1392"/>
          <cell r="E1392"/>
          <cell r="I1392"/>
          <cell r="J1392"/>
          <cell r="K1392"/>
          <cell r="L1392"/>
          <cell r="N1392"/>
          <cell r="R1392"/>
          <cell r="S1392"/>
          <cell r="T1392"/>
          <cell r="U1392"/>
          <cell r="V1392"/>
          <cell r="X1392"/>
          <cell r="Y1392"/>
          <cell r="Z1392"/>
          <cell r="AG1392"/>
        </row>
        <row r="1393">
          <cell r="D1393"/>
          <cell r="E1393"/>
          <cell r="I1393"/>
          <cell r="J1393"/>
          <cell r="K1393"/>
          <cell r="L1393"/>
          <cell r="N1393"/>
          <cell r="R1393"/>
          <cell r="S1393"/>
          <cell r="T1393"/>
          <cell r="U1393"/>
          <cell r="V1393"/>
          <cell r="X1393"/>
          <cell r="Y1393"/>
          <cell r="Z1393"/>
          <cell r="AG1393"/>
        </row>
        <row r="1394">
          <cell r="D1394"/>
          <cell r="E1394"/>
          <cell r="I1394"/>
          <cell r="J1394"/>
          <cell r="K1394"/>
          <cell r="L1394"/>
          <cell r="N1394"/>
          <cell r="R1394"/>
          <cell r="S1394"/>
          <cell r="T1394"/>
          <cell r="U1394"/>
          <cell r="V1394"/>
          <cell r="X1394"/>
          <cell r="Y1394"/>
          <cell r="Z1394"/>
          <cell r="AG1394"/>
        </row>
        <row r="1395">
          <cell r="D1395"/>
          <cell r="E1395"/>
          <cell r="I1395"/>
          <cell r="J1395"/>
          <cell r="K1395"/>
          <cell r="L1395"/>
          <cell r="N1395"/>
          <cell r="R1395"/>
          <cell r="S1395"/>
          <cell r="T1395"/>
          <cell r="U1395"/>
          <cell r="V1395"/>
          <cell r="X1395"/>
          <cell r="Y1395"/>
          <cell r="Z1395"/>
          <cell r="AG1395"/>
        </row>
        <row r="1396">
          <cell r="D1396"/>
          <cell r="E1396"/>
          <cell r="I1396"/>
          <cell r="J1396"/>
          <cell r="K1396"/>
          <cell r="L1396"/>
          <cell r="N1396"/>
          <cell r="R1396"/>
          <cell r="S1396"/>
          <cell r="T1396"/>
          <cell r="U1396"/>
          <cell r="V1396"/>
          <cell r="X1396"/>
          <cell r="Y1396"/>
          <cell r="Z1396"/>
          <cell r="AG1396"/>
        </row>
        <row r="1397">
          <cell r="D1397"/>
          <cell r="E1397"/>
          <cell r="I1397"/>
          <cell r="J1397"/>
          <cell r="K1397"/>
          <cell r="L1397"/>
          <cell r="N1397"/>
          <cell r="R1397"/>
          <cell r="S1397"/>
          <cell r="T1397"/>
          <cell r="U1397"/>
          <cell r="V1397"/>
          <cell r="X1397"/>
          <cell r="Y1397"/>
          <cell r="Z1397"/>
          <cell r="AG1397"/>
        </row>
        <row r="1398">
          <cell r="D1398"/>
          <cell r="E1398"/>
          <cell r="I1398"/>
          <cell r="J1398"/>
          <cell r="K1398"/>
          <cell r="L1398"/>
          <cell r="N1398"/>
          <cell r="R1398"/>
          <cell r="S1398"/>
          <cell r="T1398"/>
          <cell r="U1398"/>
          <cell r="V1398"/>
          <cell r="X1398"/>
          <cell r="Y1398"/>
          <cell r="Z1398"/>
          <cell r="AG1398"/>
        </row>
        <row r="1399">
          <cell r="D1399"/>
          <cell r="E1399"/>
          <cell r="I1399"/>
          <cell r="J1399"/>
          <cell r="K1399"/>
          <cell r="L1399"/>
          <cell r="N1399"/>
          <cell r="R1399"/>
          <cell r="S1399"/>
          <cell r="T1399"/>
          <cell r="U1399"/>
          <cell r="V1399"/>
          <cell r="X1399"/>
          <cell r="Y1399"/>
          <cell r="Z1399"/>
          <cell r="AG1399"/>
        </row>
        <row r="1400">
          <cell r="D1400"/>
          <cell r="E1400"/>
          <cell r="I1400"/>
          <cell r="J1400"/>
          <cell r="K1400"/>
          <cell r="L1400"/>
          <cell r="N1400"/>
          <cell r="R1400"/>
          <cell r="S1400"/>
          <cell r="T1400"/>
          <cell r="U1400"/>
          <cell r="V1400"/>
          <cell r="X1400"/>
          <cell r="Y1400"/>
          <cell r="Z1400"/>
          <cell r="AG1400"/>
        </row>
        <row r="1401">
          <cell r="D1401"/>
          <cell r="E1401"/>
          <cell r="I1401"/>
          <cell r="J1401"/>
          <cell r="K1401"/>
          <cell r="L1401"/>
          <cell r="N1401"/>
          <cell r="R1401"/>
          <cell r="S1401"/>
          <cell r="T1401"/>
          <cell r="U1401"/>
          <cell r="V1401"/>
          <cell r="X1401"/>
          <cell r="Y1401"/>
          <cell r="Z1401"/>
          <cell r="AG1401"/>
        </row>
        <row r="1402">
          <cell r="D1402"/>
          <cell r="E1402"/>
          <cell r="I1402"/>
          <cell r="J1402"/>
          <cell r="K1402"/>
          <cell r="L1402"/>
          <cell r="N1402"/>
          <cell r="R1402"/>
          <cell r="S1402"/>
          <cell r="T1402"/>
          <cell r="U1402"/>
          <cell r="V1402"/>
          <cell r="X1402"/>
          <cell r="Y1402"/>
          <cell r="Z1402"/>
          <cell r="AG1402"/>
        </row>
        <row r="1403">
          <cell r="D1403"/>
          <cell r="E1403"/>
          <cell r="I1403"/>
          <cell r="J1403"/>
          <cell r="K1403"/>
          <cell r="L1403"/>
          <cell r="N1403"/>
          <cell r="R1403"/>
          <cell r="S1403"/>
          <cell r="T1403"/>
          <cell r="U1403"/>
          <cell r="V1403"/>
          <cell r="X1403"/>
          <cell r="Y1403"/>
          <cell r="Z1403"/>
          <cell r="AG1403"/>
        </row>
        <row r="1404">
          <cell r="D1404"/>
          <cell r="E1404"/>
          <cell r="I1404"/>
          <cell r="J1404"/>
          <cell r="K1404"/>
          <cell r="L1404"/>
          <cell r="N1404"/>
          <cell r="R1404"/>
          <cell r="S1404"/>
          <cell r="T1404"/>
          <cell r="U1404"/>
          <cell r="V1404"/>
          <cell r="X1404"/>
          <cell r="Y1404"/>
          <cell r="Z1404"/>
          <cell r="AG1404"/>
        </row>
        <row r="1405">
          <cell r="D1405"/>
          <cell r="E1405"/>
          <cell r="I1405"/>
          <cell r="J1405"/>
          <cell r="K1405"/>
          <cell r="L1405"/>
          <cell r="N1405"/>
          <cell r="R1405"/>
          <cell r="S1405"/>
          <cell r="T1405"/>
          <cell r="U1405"/>
          <cell r="V1405"/>
          <cell r="X1405"/>
          <cell r="Y1405"/>
          <cell r="Z1405"/>
          <cell r="AG1405"/>
        </row>
        <row r="1406">
          <cell r="D1406"/>
          <cell r="E1406"/>
          <cell r="I1406"/>
          <cell r="J1406"/>
          <cell r="K1406"/>
          <cell r="L1406"/>
          <cell r="N1406"/>
          <cell r="R1406"/>
          <cell r="S1406"/>
          <cell r="T1406"/>
          <cell r="U1406"/>
          <cell r="V1406"/>
          <cell r="X1406"/>
          <cell r="Y1406"/>
          <cell r="Z1406"/>
          <cell r="AG1406"/>
        </row>
        <row r="1407">
          <cell r="D1407"/>
          <cell r="E1407"/>
          <cell r="I1407"/>
          <cell r="J1407"/>
          <cell r="K1407"/>
          <cell r="L1407"/>
          <cell r="N1407"/>
          <cell r="R1407"/>
          <cell r="S1407"/>
          <cell r="T1407"/>
          <cell r="U1407"/>
          <cell r="V1407"/>
          <cell r="X1407"/>
          <cell r="Y1407"/>
          <cell r="Z1407"/>
          <cell r="AG1407"/>
        </row>
        <row r="1408">
          <cell r="D1408"/>
          <cell r="E1408"/>
          <cell r="I1408"/>
          <cell r="J1408"/>
          <cell r="K1408"/>
          <cell r="L1408"/>
          <cell r="N1408"/>
          <cell r="R1408"/>
          <cell r="S1408"/>
          <cell r="T1408"/>
          <cell r="U1408"/>
          <cell r="V1408"/>
          <cell r="X1408"/>
          <cell r="Y1408"/>
          <cell r="Z1408"/>
          <cell r="AG1408"/>
        </row>
        <row r="1409">
          <cell r="D1409"/>
          <cell r="E1409"/>
          <cell r="I1409"/>
          <cell r="J1409"/>
          <cell r="K1409"/>
          <cell r="L1409"/>
          <cell r="N1409"/>
          <cell r="R1409"/>
          <cell r="S1409"/>
          <cell r="T1409"/>
          <cell r="U1409"/>
          <cell r="V1409"/>
          <cell r="X1409"/>
          <cell r="Y1409"/>
          <cell r="Z1409"/>
          <cell r="AG1409"/>
        </row>
        <row r="1410">
          <cell r="D1410"/>
          <cell r="E1410"/>
          <cell r="I1410"/>
          <cell r="J1410"/>
          <cell r="K1410"/>
          <cell r="L1410"/>
          <cell r="N1410"/>
          <cell r="R1410"/>
          <cell r="S1410"/>
          <cell r="T1410"/>
          <cell r="U1410"/>
          <cell r="V1410"/>
          <cell r="X1410"/>
          <cell r="Y1410"/>
          <cell r="Z1410"/>
          <cell r="AG1410"/>
        </row>
        <row r="1411">
          <cell r="D1411"/>
          <cell r="E1411"/>
          <cell r="I1411"/>
          <cell r="J1411"/>
          <cell r="K1411"/>
          <cell r="L1411"/>
          <cell r="N1411"/>
          <cell r="R1411"/>
          <cell r="S1411"/>
          <cell r="T1411"/>
          <cell r="U1411"/>
          <cell r="V1411"/>
          <cell r="X1411"/>
          <cell r="Y1411"/>
          <cell r="Z1411"/>
          <cell r="AG1411"/>
        </row>
        <row r="1412">
          <cell r="D1412"/>
          <cell r="E1412"/>
          <cell r="I1412"/>
          <cell r="J1412"/>
          <cell r="K1412"/>
          <cell r="L1412"/>
          <cell r="N1412"/>
          <cell r="R1412"/>
          <cell r="S1412"/>
          <cell r="T1412"/>
          <cell r="U1412"/>
          <cell r="V1412"/>
          <cell r="X1412"/>
          <cell r="Y1412"/>
          <cell r="Z1412"/>
          <cell r="AG1412"/>
        </row>
        <row r="1413">
          <cell r="D1413"/>
          <cell r="E1413"/>
          <cell r="I1413"/>
          <cell r="J1413"/>
          <cell r="K1413"/>
          <cell r="L1413"/>
          <cell r="N1413"/>
          <cell r="R1413"/>
          <cell r="S1413"/>
          <cell r="T1413"/>
          <cell r="U1413"/>
          <cell r="V1413"/>
          <cell r="X1413"/>
          <cell r="Y1413"/>
          <cell r="Z1413"/>
          <cell r="AG1413"/>
        </row>
        <row r="1414">
          <cell r="D1414"/>
          <cell r="E1414"/>
          <cell r="I1414"/>
          <cell r="J1414"/>
          <cell r="K1414"/>
          <cell r="L1414"/>
          <cell r="N1414"/>
          <cell r="R1414"/>
          <cell r="S1414"/>
          <cell r="T1414"/>
          <cell r="U1414"/>
          <cell r="V1414"/>
          <cell r="X1414"/>
          <cell r="Y1414"/>
          <cell r="Z1414"/>
          <cell r="AG1414"/>
        </row>
        <row r="1415">
          <cell r="D1415"/>
          <cell r="E1415"/>
          <cell r="I1415"/>
          <cell r="J1415"/>
          <cell r="K1415"/>
          <cell r="L1415"/>
          <cell r="N1415"/>
          <cell r="R1415"/>
          <cell r="S1415"/>
          <cell r="T1415"/>
          <cell r="U1415"/>
          <cell r="V1415"/>
          <cell r="X1415"/>
          <cell r="Y1415"/>
          <cell r="Z1415"/>
          <cell r="AG1415"/>
        </row>
        <row r="1416">
          <cell r="D1416"/>
          <cell r="E1416"/>
          <cell r="I1416"/>
          <cell r="J1416"/>
          <cell r="K1416"/>
          <cell r="L1416"/>
          <cell r="N1416"/>
          <cell r="R1416"/>
          <cell r="S1416"/>
          <cell r="T1416"/>
          <cell r="U1416"/>
          <cell r="V1416"/>
          <cell r="X1416"/>
          <cell r="Y1416"/>
          <cell r="Z1416"/>
          <cell r="AG1416"/>
        </row>
        <row r="1417">
          <cell r="D1417"/>
          <cell r="E1417"/>
          <cell r="I1417"/>
          <cell r="J1417"/>
          <cell r="K1417"/>
          <cell r="L1417"/>
          <cell r="N1417"/>
          <cell r="R1417"/>
          <cell r="S1417"/>
          <cell r="T1417"/>
          <cell r="U1417"/>
          <cell r="V1417"/>
          <cell r="X1417"/>
          <cell r="Y1417"/>
          <cell r="Z1417"/>
          <cell r="AG1417"/>
        </row>
        <row r="1418">
          <cell r="D1418"/>
          <cell r="E1418"/>
          <cell r="I1418"/>
          <cell r="J1418"/>
          <cell r="K1418"/>
          <cell r="L1418"/>
          <cell r="N1418"/>
          <cell r="R1418"/>
          <cell r="S1418"/>
          <cell r="T1418"/>
          <cell r="U1418"/>
          <cell r="V1418"/>
          <cell r="X1418"/>
          <cell r="Y1418"/>
          <cell r="Z1418"/>
          <cell r="AG1418"/>
        </row>
        <row r="1419">
          <cell r="D1419"/>
          <cell r="E1419"/>
          <cell r="I1419"/>
          <cell r="J1419"/>
          <cell r="K1419"/>
          <cell r="L1419"/>
          <cell r="N1419"/>
          <cell r="R1419"/>
          <cell r="S1419"/>
          <cell r="T1419"/>
          <cell r="U1419"/>
          <cell r="V1419"/>
          <cell r="X1419"/>
          <cell r="Y1419"/>
          <cell r="Z1419"/>
          <cell r="AG1419"/>
        </row>
        <row r="1420">
          <cell r="D1420"/>
          <cell r="E1420"/>
          <cell r="I1420"/>
          <cell r="J1420"/>
          <cell r="K1420"/>
          <cell r="L1420"/>
          <cell r="N1420"/>
          <cell r="R1420"/>
          <cell r="S1420"/>
          <cell r="T1420"/>
          <cell r="U1420"/>
          <cell r="V1420"/>
          <cell r="X1420"/>
          <cell r="Y1420"/>
          <cell r="Z1420"/>
          <cell r="AG1420"/>
        </row>
        <row r="1421">
          <cell r="D1421"/>
          <cell r="E1421"/>
          <cell r="I1421"/>
          <cell r="J1421"/>
          <cell r="K1421"/>
          <cell r="L1421"/>
          <cell r="N1421"/>
          <cell r="R1421"/>
          <cell r="S1421"/>
          <cell r="T1421"/>
          <cell r="U1421"/>
          <cell r="V1421"/>
          <cell r="X1421"/>
          <cell r="Y1421"/>
          <cell r="Z1421"/>
          <cell r="AG1421"/>
        </row>
        <row r="1422">
          <cell r="D1422"/>
          <cell r="E1422"/>
          <cell r="I1422"/>
          <cell r="J1422"/>
          <cell r="K1422"/>
          <cell r="L1422"/>
          <cell r="N1422"/>
          <cell r="R1422"/>
          <cell r="S1422"/>
          <cell r="T1422"/>
          <cell r="U1422"/>
          <cell r="V1422"/>
          <cell r="X1422"/>
          <cell r="Y1422"/>
          <cell r="Z1422"/>
          <cell r="AG1422"/>
        </row>
        <row r="1423">
          <cell r="D1423"/>
          <cell r="E1423"/>
          <cell r="I1423"/>
          <cell r="J1423"/>
          <cell r="K1423"/>
          <cell r="L1423"/>
          <cell r="N1423"/>
          <cell r="R1423"/>
          <cell r="S1423"/>
          <cell r="T1423"/>
          <cell r="U1423"/>
          <cell r="V1423"/>
          <cell r="X1423"/>
          <cell r="Y1423"/>
          <cell r="Z1423"/>
          <cell r="AG1423"/>
        </row>
        <row r="1424">
          <cell r="D1424"/>
          <cell r="E1424"/>
          <cell r="I1424"/>
          <cell r="J1424"/>
          <cell r="K1424"/>
          <cell r="L1424"/>
          <cell r="N1424"/>
          <cell r="R1424"/>
          <cell r="S1424"/>
          <cell r="T1424"/>
          <cell r="U1424"/>
          <cell r="V1424"/>
          <cell r="X1424"/>
          <cell r="Y1424"/>
          <cell r="Z1424"/>
          <cell r="AG1424"/>
        </row>
        <row r="1425">
          <cell r="D1425"/>
          <cell r="E1425"/>
          <cell r="I1425"/>
          <cell r="J1425"/>
          <cell r="K1425"/>
          <cell r="L1425"/>
          <cell r="N1425"/>
          <cell r="R1425"/>
          <cell r="S1425"/>
          <cell r="T1425"/>
          <cell r="U1425"/>
          <cell r="V1425"/>
          <cell r="X1425"/>
          <cell r="Y1425"/>
          <cell r="Z1425"/>
          <cell r="AG1425"/>
        </row>
        <row r="1426">
          <cell r="D1426"/>
          <cell r="E1426"/>
          <cell r="I1426"/>
          <cell r="J1426"/>
          <cell r="K1426"/>
          <cell r="L1426"/>
          <cell r="N1426"/>
          <cell r="R1426"/>
          <cell r="S1426"/>
          <cell r="T1426"/>
          <cell r="U1426"/>
          <cell r="V1426"/>
          <cell r="X1426"/>
          <cell r="Y1426"/>
          <cell r="Z1426"/>
          <cell r="AG1426"/>
        </row>
        <row r="1427">
          <cell r="D1427"/>
          <cell r="E1427"/>
          <cell r="I1427"/>
          <cell r="J1427"/>
          <cell r="K1427"/>
          <cell r="L1427"/>
          <cell r="N1427"/>
          <cell r="R1427"/>
          <cell r="S1427"/>
          <cell r="T1427"/>
          <cell r="U1427"/>
          <cell r="V1427"/>
          <cell r="X1427"/>
          <cell r="Y1427"/>
          <cell r="Z1427"/>
          <cell r="AG1427"/>
        </row>
        <row r="1428">
          <cell r="D1428"/>
          <cell r="E1428"/>
          <cell r="I1428"/>
          <cell r="J1428"/>
          <cell r="K1428"/>
          <cell r="L1428"/>
          <cell r="N1428"/>
          <cell r="R1428"/>
          <cell r="S1428"/>
          <cell r="T1428"/>
          <cell r="U1428"/>
          <cell r="V1428"/>
          <cell r="X1428"/>
          <cell r="Y1428"/>
          <cell r="Z1428"/>
          <cell r="AG1428"/>
        </row>
        <row r="1429">
          <cell r="D1429"/>
          <cell r="E1429"/>
          <cell r="I1429"/>
          <cell r="J1429"/>
          <cell r="K1429"/>
          <cell r="L1429"/>
          <cell r="N1429"/>
          <cell r="R1429"/>
          <cell r="S1429"/>
          <cell r="T1429"/>
          <cell r="U1429"/>
          <cell r="V1429"/>
          <cell r="X1429"/>
          <cell r="Y1429"/>
          <cell r="Z1429"/>
          <cell r="AG1429"/>
        </row>
        <row r="1430">
          <cell r="D1430"/>
          <cell r="E1430"/>
          <cell r="I1430"/>
          <cell r="J1430"/>
          <cell r="K1430"/>
          <cell r="L1430"/>
          <cell r="N1430"/>
          <cell r="R1430"/>
          <cell r="S1430"/>
          <cell r="T1430"/>
          <cell r="U1430"/>
          <cell r="V1430"/>
          <cell r="X1430"/>
          <cell r="Y1430"/>
          <cell r="Z1430"/>
          <cell r="AG1430"/>
        </row>
        <row r="1431">
          <cell r="D1431"/>
          <cell r="E1431"/>
          <cell r="I1431"/>
          <cell r="J1431"/>
          <cell r="K1431"/>
          <cell r="L1431"/>
          <cell r="N1431"/>
          <cell r="R1431"/>
          <cell r="S1431"/>
          <cell r="T1431"/>
          <cell r="U1431"/>
          <cell r="V1431"/>
          <cell r="X1431"/>
          <cell r="Y1431"/>
          <cell r="Z1431"/>
          <cell r="AG1431"/>
        </row>
        <row r="1432">
          <cell r="D1432"/>
          <cell r="E1432"/>
          <cell r="I1432"/>
          <cell r="J1432"/>
          <cell r="K1432"/>
          <cell r="L1432"/>
          <cell r="N1432"/>
          <cell r="R1432"/>
          <cell r="S1432"/>
          <cell r="T1432"/>
          <cell r="U1432"/>
          <cell r="V1432"/>
          <cell r="X1432"/>
          <cell r="Y1432"/>
          <cell r="Z1432"/>
          <cell r="AG1432"/>
        </row>
        <row r="1433">
          <cell r="D1433"/>
          <cell r="E1433"/>
          <cell r="I1433"/>
          <cell r="J1433"/>
          <cell r="K1433"/>
          <cell r="L1433"/>
          <cell r="N1433"/>
          <cell r="R1433"/>
          <cell r="S1433"/>
          <cell r="T1433"/>
          <cell r="U1433"/>
          <cell r="V1433"/>
          <cell r="X1433"/>
          <cell r="Y1433"/>
          <cell r="Z1433"/>
          <cell r="AG1433"/>
        </row>
        <row r="1434">
          <cell r="D1434"/>
          <cell r="E1434"/>
          <cell r="I1434"/>
          <cell r="J1434"/>
          <cell r="K1434"/>
          <cell r="L1434"/>
          <cell r="N1434"/>
          <cell r="R1434"/>
          <cell r="S1434"/>
          <cell r="T1434"/>
          <cell r="U1434"/>
          <cell r="V1434"/>
          <cell r="X1434"/>
          <cell r="Y1434"/>
          <cell r="Z1434"/>
          <cell r="AG1434"/>
        </row>
        <row r="1435">
          <cell r="D1435"/>
          <cell r="E1435"/>
          <cell r="I1435"/>
          <cell r="J1435"/>
          <cell r="K1435"/>
          <cell r="L1435"/>
          <cell r="N1435"/>
          <cell r="R1435"/>
          <cell r="S1435"/>
          <cell r="T1435"/>
          <cell r="U1435"/>
          <cell r="V1435"/>
          <cell r="X1435"/>
          <cell r="Y1435"/>
          <cell r="Z1435"/>
          <cell r="AG1435"/>
        </row>
        <row r="1436">
          <cell r="D1436"/>
          <cell r="E1436"/>
          <cell r="I1436"/>
          <cell r="J1436"/>
          <cell r="K1436"/>
          <cell r="L1436"/>
          <cell r="N1436"/>
          <cell r="R1436"/>
          <cell r="S1436"/>
          <cell r="T1436"/>
          <cell r="U1436"/>
          <cell r="V1436"/>
          <cell r="X1436"/>
          <cell r="Y1436"/>
          <cell r="Z1436"/>
          <cell r="AG1436"/>
        </row>
        <row r="1437">
          <cell r="D1437"/>
          <cell r="E1437"/>
          <cell r="I1437"/>
          <cell r="J1437"/>
          <cell r="K1437"/>
          <cell r="L1437"/>
          <cell r="N1437"/>
          <cell r="R1437"/>
          <cell r="S1437"/>
          <cell r="T1437"/>
          <cell r="U1437"/>
          <cell r="V1437"/>
          <cell r="X1437"/>
          <cell r="Y1437"/>
          <cell r="Z1437"/>
          <cell r="AG1437"/>
        </row>
        <row r="1438">
          <cell r="D1438"/>
          <cell r="E1438"/>
          <cell r="I1438"/>
          <cell r="J1438"/>
          <cell r="K1438"/>
          <cell r="L1438"/>
          <cell r="N1438"/>
          <cell r="R1438"/>
          <cell r="S1438"/>
          <cell r="T1438"/>
          <cell r="U1438"/>
          <cell r="V1438"/>
          <cell r="X1438"/>
          <cell r="Y1438"/>
          <cell r="Z1438"/>
          <cell r="AG1438"/>
        </row>
        <row r="1439">
          <cell r="D1439"/>
          <cell r="E1439"/>
          <cell r="I1439"/>
          <cell r="J1439"/>
          <cell r="K1439"/>
          <cell r="L1439"/>
          <cell r="N1439"/>
          <cell r="R1439"/>
          <cell r="S1439"/>
          <cell r="T1439"/>
          <cell r="U1439"/>
          <cell r="V1439"/>
          <cell r="X1439"/>
          <cell r="Y1439"/>
          <cell r="Z1439"/>
          <cell r="AG1439"/>
        </row>
        <row r="1440">
          <cell r="D1440"/>
          <cell r="E1440"/>
          <cell r="I1440"/>
          <cell r="J1440"/>
          <cell r="K1440"/>
          <cell r="L1440"/>
          <cell r="N1440"/>
          <cell r="R1440"/>
          <cell r="S1440"/>
          <cell r="T1440"/>
          <cell r="U1440"/>
          <cell r="V1440"/>
          <cell r="X1440"/>
          <cell r="Y1440"/>
          <cell r="Z1440"/>
          <cell r="AG1440"/>
        </row>
        <row r="1441">
          <cell r="D1441"/>
          <cell r="E1441"/>
          <cell r="I1441"/>
          <cell r="J1441"/>
          <cell r="K1441"/>
          <cell r="L1441"/>
          <cell r="N1441"/>
          <cell r="R1441"/>
          <cell r="S1441"/>
          <cell r="T1441"/>
          <cell r="U1441"/>
          <cell r="V1441"/>
          <cell r="X1441"/>
          <cell r="Y1441"/>
          <cell r="Z1441"/>
          <cell r="AG1441"/>
        </row>
        <row r="1442">
          <cell r="D1442"/>
          <cell r="E1442"/>
          <cell r="I1442"/>
          <cell r="J1442"/>
          <cell r="K1442"/>
          <cell r="L1442"/>
          <cell r="N1442"/>
          <cell r="R1442"/>
          <cell r="S1442"/>
          <cell r="T1442"/>
          <cell r="U1442"/>
          <cell r="V1442"/>
          <cell r="X1442"/>
          <cell r="Y1442"/>
          <cell r="Z1442"/>
          <cell r="AG1442"/>
        </row>
        <row r="1443">
          <cell r="D1443"/>
          <cell r="E1443"/>
          <cell r="I1443"/>
          <cell r="J1443"/>
          <cell r="K1443"/>
          <cell r="L1443"/>
          <cell r="N1443"/>
          <cell r="R1443"/>
          <cell r="S1443"/>
          <cell r="T1443"/>
          <cell r="U1443"/>
          <cell r="V1443"/>
          <cell r="X1443"/>
          <cell r="Y1443"/>
          <cell r="Z1443"/>
          <cell r="AG1443"/>
        </row>
        <row r="1444">
          <cell r="D1444"/>
          <cell r="E1444"/>
          <cell r="I1444"/>
          <cell r="J1444"/>
          <cell r="K1444"/>
          <cell r="L1444"/>
          <cell r="N1444"/>
          <cell r="R1444"/>
          <cell r="S1444"/>
          <cell r="T1444"/>
          <cell r="U1444"/>
          <cell r="V1444"/>
          <cell r="X1444"/>
          <cell r="Y1444"/>
          <cell r="Z1444"/>
          <cell r="AG1444"/>
        </row>
        <row r="1445">
          <cell r="D1445"/>
          <cell r="E1445"/>
          <cell r="I1445"/>
          <cell r="J1445"/>
          <cell r="K1445"/>
          <cell r="L1445"/>
          <cell r="N1445"/>
          <cell r="R1445"/>
          <cell r="S1445"/>
          <cell r="T1445"/>
          <cell r="U1445"/>
          <cell r="V1445"/>
          <cell r="X1445"/>
          <cell r="Y1445"/>
          <cell r="Z1445"/>
          <cell r="AG1445"/>
        </row>
        <row r="1446">
          <cell r="D1446"/>
          <cell r="E1446"/>
          <cell r="I1446"/>
          <cell r="J1446"/>
          <cell r="K1446"/>
          <cell r="L1446"/>
          <cell r="N1446"/>
          <cell r="R1446"/>
          <cell r="S1446"/>
          <cell r="T1446"/>
          <cell r="U1446"/>
          <cell r="V1446"/>
          <cell r="X1446"/>
          <cell r="Y1446"/>
          <cell r="Z1446"/>
          <cell r="AG1446"/>
        </row>
        <row r="1447">
          <cell r="D1447"/>
          <cell r="E1447"/>
          <cell r="I1447"/>
          <cell r="J1447"/>
          <cell r="K1447"/>
          <cell r="L1447"/>
          <cell r="N1447"/>
          <cell r="R1447"/>
          <cell r="S1447"/>
          <cell r="T1447"/>
          <cell r="U1447"/>
          <cell r="V1447"/>
          <cell r="X1447"/>
          <cell r="Y1447"/>
          <cell r="Z1447"/>
          <cell r="AG1447"/>
        </row>
        <row r="1448">
          <cell r="D1448"/>
          <cell r="E1448"/>
          <cell r="I1448"/>
          <cell r="J1448"/>
          <cell r="K1448"/>
          <cell r="L1448"/>
          <cell r="N1448"/>
          <cell r="R1448"/>
          <cell r="S1448"/>
          <cell r="T1448"/>
          <cell r="U1448"/>
          <cell r="V1448"/>
          <cell r="X1448"/>
          <cell r="Y1448"/>
          <cell r="Z1448"/>
          <cell r="AG1448"/>
        </row>
        <row r="1449">
          <cell r="D1449"/>
          <cell r="E1449"/>
          <cell r="I1449"/>
          <cell r="J1449"/>
          <cell r="K1449"/>
          <cell r="L1449"/>
          <cell r="N1449"/>
          <cell r="R1449"/>
          <cell r="S1449"/>
          <cell r="T1449"/>
          <cell r="U1449"/>
          <cell r="V1449"/>
          <cell r="X1449"/>
          <cell r="Y1449"/>
          <cell r="Z1449"/>
          <cell r="AG1449"/>
        </row>
        <row r="1450">
          <cell r="D1450"/>
          <cell r="E1450"/>
          <cell r="I1450"/>
          <cell r="J1450"/>
          <cell r="K1450"/>
          <cell r="L1450"/>
          <cell r="N1450"/>
          <cell r="R1450"/>
          <cell r="S1450"/>
          <cell r="T1450"/>
          <cell r="U1450"/>
          <cell r="V1450"/>
          <cell r="X1450"/>
          <cell r="Y1450"/>
          <cell r="Z1450"/>
          <cell r="AG1450"/>
        </row>
        <row r="1451">
          <cell r="D1451"/>
          <cell r="E1451"/>
          <cell r="I1451"/>
          <cell r="J1451"/>
          <cell r="K1451"/>
          <cell r="L1451"/>
          <cell r="N1451"/>
          <cell r="R1451"/>
          <cell r="S1451"/>
          <cell r="T1451"/>
          <cell r="U1451"/>
          <cell r="V1451"/>
          <cell r="X1451"/>
          <cell r="Y1451"/>
          <cell r="Z1451"/>
          <cell r="AG1451"/>
        </row>
        <row r="1452">
          <cell r="D1452"/>
          <cell r="E1452"/>
          <cell r="I1452"/>
          <cell r="J1452"/>
          <cell r="K1452"/>
          <cell r="L1452"/>
          <cell r="N1452"/>
          <cell r="R1452"/>
          <cell r="S1452"/>
          <cell r="T1452"/>
          <cell r="U1452"/>
          <cell r="V1452"/>
          <cell r="X1452"/>
          <cell r="Y1452"/>
          <cell r="Z1452"/>
          <cell r="AG1452"/>
        </row>
        <row r="1453">
          <cell r="D1453"/>
          <cell r="E1453"/>
          <cell r="I1453"/>
          <cell r="J1453"/>
          <cell r="K1453"/>
          <cell r="L1453"/>
          <cell r="N1453"/>
          <cell r="R1453"/>
          <cell r="S1453"/>
          <cell r="T1453"/>
          <cell r="U1453"/>
          <cell r="V1453"/>
          <cell r="X1453"/>
          <cell r="Y1453"/>
          <cell r="Z1453"/>
          <cell r="AG1453"/>
        </row>
        <row r="1454">
          <cell r="D1454"/>
          <cell r="E1454"/>
          <cell r="I1454"/>
          <cell r="J1454"/>
          <cell r="K1454"/>
          <cell r="L1454"/>
          <cell r="N1454"/>
          <cell r="R1454"/>
          <cell r="S1454"/>
          <cell r="T1454"/>
          <cell r="U1454"/>
          <cell r="V1454"/>
          <cell r="X1454"/>
          <cell r="Y1454"/>
          <cell r="Z1454"/>
          <cell r="AG1454"/>
        </row>
        <row r="1455">
          <cell r="D1455"/>
          <cell r="E1455"/>
          <cell r="I1455"/>
          <cell r="J1455"/>
          <cell r="K1455"/>
          <cell r="L1455"/>
          <cell r="N1455"/>
          <cell r="R1455"/>
          <cell r="S1455"/>
          <cell r="T1455"/>
          <cell r="U1455"/>
          <cell r="V1455"/>
          <cell r="X1455"/>
          <cell r="Y1455"/>
          <cell r="Z1455"/>
          <cell r="AG1455"/>
        </row>
        <row r="1456">
          <cell r="D1456"/>
          <cell r="E1456"/>
          <cell r="I1456"/>
          <cell r="J1456"/>
          <cell r="K1456"/>
          <cell r="L1456"/>
          <cell r="N1456"/>
          <cell r="R1456"/>
          <cell r="S1456"/>
          <cell r="T1456"/>
          <cell r="U1456"/>
          <cell r="V1456"/>
          <cell r="X1456"/>
          <cell r="Y1456"/>
          <cell r="Z1456"/>
          <cell r="AG1456"/>
        </row>
        <row r="1457">
          <cell r="D1457"/>
          <cell r="E1457"/>
          <cell r="I1457"/>
          <cell r="J1457"/>
          <cell r="K1457"/>
          <cell r="L1457"/>
          <cell r="N1457"/>
          <cell r="R1457"/>
          <cell r="S1457"/>
          <cell r="T1457"/>
          <cell r="U1457"/>
          <cell r="V1457"/>
          <cell r="X1457"/>
          <cell r="Y1457"/>
          <cell r="Z1457"/>
          <cell r="AG1457"/>
        </row>
        <row r="1458">
          <cell r="D1458"/>
          <cell r="E1458"/>
          <cell r="I1458"/>
          <cell r="J1458"/>
          <cell r="K1458"/>
          <cell r="L1458"/>
          <cell r="N1458"/>
          <cell r="R1458"/>
          <cell r="S1458"/>
          <cell r="T1458"/>
          <cell r="U1458"/>
          <cell r="V1458"/>
          <cell r="X1458"/>
          <cell r="Y1458"/>
          <cell r="Z1458"/>
          <cell r="AG1458"/>
        </row>
        <row r="1459">
          <cell r="D1459"/>
          <cell r="E1459"/>
          <cell r="I1459"/>
          <cell r="J1459"/>
          <cell r="K1459"/>
          <cell r="L1459"/>
          <cell r="N1459"/>
          <cell r="R1459"/>
          <cell r="S1459"/>
          <cell r="T1459"/>
          <cell r="U1459"/>
          <cell r="V1459"/>
          <cell r="X1459"/>
          <cell r="Y1459"/>
          <cell r="Z1459"/>
          <cell r="AG1459"/>
        </row>
        <row r="1460">
          <cell r="D1460"/>
          <cell r="E1460"/>
          <cell r="I1460"/>
          <cell r="J1460"/>
          <cell r="K1460"/>
          <cell r="L1460"/>
          <cell r="N1460"/>
          <cell r="R1460"/>
          <cell r="S1460"/>
          <cell r="T1460"/>
          <cell r="U1460"/>
          <cell r="V1460"/>
          <cell r="X1460"/>
          <cell r="Y1460"/>
          <cell r="Z1460"/>
          <cell r="AG1460"/>
        </row>
        <row r="1461">
          <cell r="D1461"/>
          <cell r="E1461"/>
          <cell r="I1461"/>
          <cell r="J1461"/>
          <cell r="K1461"/>
          <cell r="L1461"/>
          <cell r="N1461"/>
          <cell r="R1461"/>
          <cell r="S1461"/>
          <cell r="T1461"/>
          <cell r="U1461"/>
          <cell r="V1461"/>
          <cell r="X1461"/>
          <cell r="Y1461"/>
          <cell r="Z1461"/>
          <cell r="AG1461"/>
        </row>
        <row r="1462">
          <cell r="D1462"/>
          <cell r="E1462"/>
          <cell r="I1462"/>
          <cell r="J1462"/>
          <cell r="K1462"/>
          <cell r="L1462"/>
          <cell r="N1462"/>
          <cell r="R1462"/>
          <cell r="S1462"/>
          <cell r="T1462"/>
          <cell r="U1462"/>
          <cell r="V1462"/>
          <cell r="X1462"/>
          <cell r="Y1462"/>
          <cell r="Z1462"/>
          <cell r="AG1462"/>
        </row>
        <row r="1463">
          <cell r="D1463"/>
          <cell r="E1463"/>
          <cell r="I1463"/>
          <cell r="J1463"/>
          <cell r="K1463"/>
          <cell r="L1463"/>
          <cell r="N1463"/>
          <cell r="R1463"/>
          <cell r="S1463"/>
          <cell r="T1463"/>
          <cell r="U1463"/>
          <cell r="V1463"/>
          <cell r="X1463"/>
          <cell r="Y1463"/>
          <cell r="Z1463"/>
          <cell r="AG1463"/>
        </row>
        <row r="1464">
          <cell r="D1464"/>
          <cell r="E1464"/>
          <cell r="I1464"/>
          <cell r="J1464"/>
          <cell r="K1464"/>
          <cell r="L1464"/>
          <cell r="N1464"/>
          <cell r="R1464"/>
          <cell r="S1464"/>
          <cell r="T1464"/>
          <cell r="U1464"/>
          <cell r="V1464"/>
          <cell r="X1464"/>
          <cell r="Y1464"/>
          <cell r="Z1464"/>
          <cell r="AG1464"/>
        </row>
        <row r="1465">
          <cell r="D1465"/>
          <cell r="E1465"/>
          <cell r="I1465"/>
          <cell r="J1465"/>
          <cell r="K1465"/>
          <cell r="L1465"/>
          <cell r="N1465"/>
          <cell r="R1465"/>
          <cell r="S1465"/>
          <cell r="T1465"/>
          <cell r="U1465"/>
          <cell r="V1465"/>
          <cell r="X1465"/>
          <cell r="Y1465"/>
          <cell r="Z1465"/>
          <cell r="AG1465"/>
        </row>
        <row r="1466">
          <cell r="D1466"/>
          <cell r="E1466"/>
          <cell r="I1466"/>
          <cell r="J1466"/>
          <cell r="K1466"/>
          <cell r="L1466"/>
          <cell r="N1466"/>
          <cell r="R1466"/>
          <cell r="S1466"/>
          <cell r="T1466"/>
          <cell r="U1466"/>
          <cell r="V1466"/>
          <cell r="X1466"/>
          <cell r="Y1466"/>
          <cell r="Z1466"/>
          <cell r="AG1466"/>
        </row>
        <row r="1467">
          <cell r="D1467"/>
          <cell r="E1467"/>
          <cell r="I1467"/>
          <cell r="J1467"/>
          <cell r="K1467"/>
          <cell r="L1467"/>
          <cell r="N1467"/>
          <cell r="R1467"/>
          <cell r="S1467"/>
          <cell r="T1467"/>
          <cell r="U1467"/>
          <cell r="V1467"/>
          <cell r="X1467"/>
          <cell r="Y1467"/>
          <cell r="Z1467"/>
          <cell r="AG1467"/>
        </row>
        <row r="1468">
          <cell r="D1468"/>
          <cell r="E1468"/>
          <cell r="I1468"/>
          <cell r="J1468"/>
          <cell r="K1468"/>
          <cell r="L1468"/>
          <cell r="N1468"/>
          <cell r="R1468"/>
          <cell r="S1468"/>
          <cell r="T1468"/>
          <cell r="U1468"/>
          <cell r="V1468"/>
          <cell r="X1468"/>
          <cell r="Y1468"/>
          <cell r="Z1468"/>
          <cell r="AG1468"/>
        </row>
        <row r="1469">
          <cell r="D1469"/>
          <cell r="E1469"/>
          <cell r="I1469"/>
          <cell r="J1469"/>
          <cell r="K1469"/>
          <cell r="L1469"/>
          <cell r="N1469"/>
          <cell r="R1469"/>
          <cell r="S1469"/>
          <cell r="T1469"/>
          <cell r="U1469"/>
          <cell r="V1469"/>
          <cell r="X1469"/>
          <cell r="Y1469"/>
          <cell r="Z1469"/>
          <cell r="AG1469"/>
        </row>
        <row r="1470">
          <cell r="D1470"/>
          <cell r="E1470"/>
          <cell r="I1470"/>
          <cell r="J1470"/>
          <cell r="K1470"/>
          <cell r="L1470"/>
          <cell r="N1470"/>
          <cell r="R1470"/>
          <cell r="S1470"/>
          <cell r="T1470"/>
          <cell r="U1470"/>
          <cell r="V1470"/>
          <cell r="X1470"/>
          <cell r="Y1470"/>
          <cell r="Z1470"/>
          <cell r="AG1470"/>
        </row>
        <row r="1471">
          <cell r="D1471"/>
          <cell r="E1471"/>
          <cell r="I1471"/>
          <cell r="J1471"/>
          <cell r="K1471"/>
          <cell r="L1471"/>
          <cell r="N1471"/>
          <cell r="R1471"/>
          <cell r="S1471"/>
          <cell r="T1471"/>
          <cell r="U1471"/>
          <cell r="V1471"/>
          <cell r="X1471"/>
          <cell r="Y1471"/>
          <cell r="Z1471"/>
          <cell r="AG1471"/>
        </row>
        <row r="1472">
          <cell r="D1472"/>
          <cell r="E1472"/>
          <cell r="I1472"/>
          <cell r="J1472"/>
          <cell r="K1472"/>
          <cell r="L1472"/>
          <cell r="N1472"/>
          <cell r="R1472"/>
          <cell r="S1472"/>
          <cell r="T1472"/>
          <cell r="U1472"/>
          <cell r="V1472"/>
          <cell r="X1472"/>
          <cell r="Y1472"/>
          <cell r="Z1472"/>
          <cell r="AG1472"/>
        </row>
        <row r="1473">
          <cell r="D1473"/>
          <cell r="E1473"/>
          <cell r="I1473"/>
          <cell r="J1473"/>
          <cell r="K1473"/>
          <cell r="L1473"/>
          <cell r="N1473"/>
          <cell r="R1473"/>
          <cell r="S1473"/>
          <cell r="T1473"/>
          <cell r="U1473"/>
          <cell r="V1473"/>
          <cell r="X1473"/>
          <cell r="Y1473"/>
          <cell r="Z1473"/>
          <cell r="AG1473"/>
        </row>
        <row r="1474">
          <cell r="D1474"/>
          <cell r="E1474"/>
          <cell r="I1474"/>
          <cell r="J1474"/>
          <cell r="K1474"/>
          <cell r="L1474"/>
          <cell r="N1474"/>
          <cell r="R1474"/>
          <cell r="S1474"/>
          <cell r="T1474"/>
          <cell r="U1474"/>
          <cell r="V1474"/>
          <cell r="X1474"/>
          <cell r="Y1474"/>
          <cell r="Z1474"/>
          <cell r="AG1474"/>
        </row>
        <row r="1475">
          <cell r="D1475"/>
          <cell r="E1475"/>
          <cell r="I1475"/>
          <cell r="J1475"/>
          <cell r="K1475"/>
          <cell r="L1475"/>
          <cell r="N1475"/>
          <cell r="R1475"/>
          <cell r="S1475"/>
          <cell r="T1475"/>
          <cell r="U1475"/>
          <cell r="V1475"/>
          <cell r="X1475"/>
          <cell r="Y1475"/>
          <cell r="Z1475"/>
          <cell r="AG1475"/>
        </row>
        <row r="1476">
          <cell r="D1476"/>
          <cell r="E1476"/>
          <cell r="I1476"/>
          <cell r="J1476"/>
          <cell r="K1476"/>
          <cell r="L1476"/>
          <cell r="N1476"/>
          <cell r="R1476"/>
          <cell r="S1476"/>
          <cell r="T1476"/>
          <cell r="U1476"/>
          <cell r="V1476"/>
          <cell r="X1476"/>
          <cell r="Y1476"/>
          <cell r="Z1476"/>
          <cell r="AG1476"/>
        </row>
        <row r="1477">
          <cell r="D1477"/>
          <cell r="E1477"/>
          <cell r="I1477"/>
          <cell r="J1477"/>
          <cell r="K1477"/>
          <cell r="L1477"/>
          <cell r="N1477"/>
          <cell r="R1477"/>
          <cell r="S1477"/>
          <cell r="T1477"/>
          <cell r="U1477"/>
          <cell r="V1477"/>
          <cell r="X1477"/>
          <cell r="Y1477"/>
          <cell r="Z1477"/>
          <cell r="AG1477"/>
        </row>
        <row r="1478">
          <cell r="D1478"/>
          <cell r="E1478"/>
          <cell r="I1478"/>
          <cell r="J1478"/>
          <cell r="K1478"/>
          <cell r="L1478"/>
          <cell r="N1478"/>
          <cell r="R1478"/>
          <cell r="S1478"/>
          <cell r="T1478"/>
          <cell r="U1478"/>
          <cell r="V1478"/>
          <cell r="X1478"/>
          <cell r="Y1478"/>
          <cell r="Z1478"/>
          <cell r="AG1478"/>
        </row>
        <row r="1479">
          <cell r="D1479"/>
          <cell r="E1479"/>
          <cell r="I1479"/>
          <cell r="J1479"/>
          <cell r="K1479"/>
          <cell r="L1479"/>
          <cell r="N1479"/>
          <cell r="R1479"/>
          <cell r="S1479"/>
          <cell r="T1479"/>
          <cell r="U1479"/>
          <cell r="V1479"/>
          <cell r="X1479"/>
          <cell r="Y1479"/>
          <cell r="Z1479"/>
          <cell r="AG1479"/>
        </row>
        <row r="1480">
          <cell r="D1480"/>
          <cell r="E1480"/>
          <cell r="I1480"/>
          <cell r="J1480"/>
          <cell r="K1480"/>
          <cell r="L1480"/>
          <cell r="N1480"/>
          <cell r="R1480"/>
          <cell r="S1480"/>
          <cell r="T1480"/>
          <cell r="U1480"/>
          <cell r="V1480"/>
          <cell r="X1480"/>
          <cell r="Y1480"/>
          <cell r="Z1480"/>
          <cell r="AG1480"/>
        </row>
        <row r="1481">
          <cell r="D1481"/>
          <cell r="E1481"/>
          <cell r="I1481"/>
          <cell r="J1481"/>
          <cell r="K1481"/>
          <cell r="L1481"/>
          <cell r="N1481"/>
          <cell r="R1481"/>
          <cell r="S1481"/>
          <cell r="T1481"/>
          <cell r="U1481"/>
          <cell r="V1481"/>
          <cell r="X1481"/>
          <cell r="Y1481"/>
          <cell r="Z1481"/>
          <cell r="AG1481"/>
        </row>
        <row r="1482">
          <cell r="D1482"/>
          <cell r="E1482"/>
          <cell r="I1482"/>
          <cell r="J1482"/>
          <cell r="K1482"/>
          <cell r="L1482"/>
          <cell r="N1482"/>
          <cell r="R1482"/>
          <cell r="S1482"/>
          <cell r="T1482"/>
          <cell r="U1482"/>
          <cell r="V1482"/>
          <cell r="X1482"/>
          <cell r="Y1482"/>
          <cell r="Z1482"/>
          <cell r="AG1482"/>
        </row>
        <row r="1483">
          <cell r="D1483"/>
          <cell r="E1483"/>
          <cell r="I1483"/>
          <cell r="J1483"/>
          <cell r="K1483"/>
          <cell r="L1483"/>
          <cell r="N1483"/>
          <cell r="R1483"/>
          <cell r="S1483"/>
          <cell r="T1483"/>
          <cell r="U1483"/>
          <cell r="V1483"/>
          <cell r="X1483"/>
          <cell r="Y1483"/>
          <cell r="Z1483"/>
          <cell r="AG1483"/>
        </row>
        <row r="1484">
          <cell r="D1484"/>
          <cell r="E1484"/>
          <cell r="I1484"/>
          <cell r="J1484"/>
          <cell r="K1484"/>
          <cell r="L1484"/>
          <cell r="N1484"/>
          <cell r="R1484"/>
          <cell r="S1484"/>
          <cell r="T1484"/>
          <cell r="U1484"/>
          <cell r="V1484"/>
          <cell r="X1484"/>
          <cell r="Y1484"/>
          <cell r="Z1484"/>
          <cell r="AG1484"/>
        </row>
        <row r="1485">
          <cell r="D1485"/>
          <cell r="E1485"/>
          <cell r="I1485"/>
          <cell r="J1485"/>
          <cell r="K1485"/>
          <cell r="L1485"/>
          <cell r="N1485"/>
          <cell r="R1485"/>
          <cell r="S1485"/>
          <cell r="T1485"/>
          <cell r="U1485"/>
          <cell r="V1485"/>
          <cell r="X1485"/>
          <cell r="Y1485"/>
          <cell r="Z1485"/>
          <cell r="AG1485"/>
        </row>
        <row r="1486">
          <cell r="D1486"/>
          <cell r="E1486"/>
          <cell r="I1486"/>
          <cell r="J1486"/>
          <cell r="K1486"/>
          <cell r="L1486"/>
          <cell r="N1486"/>
          <cell r="R1486"/>
          <cell r="S1486"/>
          <cell r="T1486"/>
          <cell r="U1486"/>
          <cell r="V1486"/>
          <cell r="X1486"/>
          <cell r="Y1486"/>
          <cell r="Z1486"/>
          <cell r="AG1486"/>
        </row>
        <row r="1487">
          <cell r="D1487"/>
          <cell r="E1487"/>
          <cell r="I1487"/>
          <cell r="J1487"/>
          <cell r="K1487"/>
          <cell r="L1487"/>
          <cell r="N1487"/>
          <cell r="R1487"/>
          <cell r="S1487"/>
          <cell r="T1487"/>
          <cell r="U1487"/>
          <cell r="V1487"/>
          <cell r="X1487"/>
          <cell r="Y1487"/>
          <cell r="Z1487"/>
          <cell r="AG1487"/>
        </row>
        <row r="1488">
          <cell r="D1488"/>
          <cell r="E1488"/>
          <cell r="I1488"/>
          <cell r="J1488"/>
          <cell r="K1488"/>
          <cell r="L1488"/>
          <cell r="N1488"/>
          <cell r="R1488"/>
          <cell r="S1488"/>
          <cell r="T1488"/>
          <cell r="U1488"/>
          <cell r="V1488"/>
          <cell r="X1488"/>
          <cell r="Y1488"/>
          <cell r="Z1488"/>
          <cell r="AG1488"/>
        </row>
        <row r="1489">
          <cell r="D1489"/>
          <cell r="E1489"/>
          <cell r="I1489"/>
          <cell r="J1489"/>
          <cell r="K1489"/>
          <cell r="L1489"/>
          <cell r="N1489"/>
          <cell r="R1489"/>
          <cell r="S1489"/>
          <cell r="T1489"/>
          <cell r="U1489"/>
          <cell r="V1489"/>
          <cell r="X1489"/>
          <cell r="Y1489"/>
          <cell r="Z1489"/>
          <cell r="AG1489"/>
        </row>
        <row r="1490">
          <cell r="D1490"/>
          <cell r="E1490"/>
          <cell r="I1490"/>
          <cell r="J1490"/>
          <cell r="K1490"/>
          <cell r="L1490"/>
          <cell r="N1490"/>
          <cell r="R1490"/>
          <cell r="S1490"/>
          <cell r="T1490"/>
          <cell r="U1490"/>
          <cell r="V1490"/>
          <cell r="X1490"/>
          <cell r="Y1490"/>
          <cell r="Z1490"/>
          <cell r="AG1490"/>
        </row>
        <row r="1491">
          <cell r="D1491"/>
          <cell r="E1491"/>
          <cell r="I1491"/>
          <cell r="J1491"/>
          <cell r="K1491"/>
          <cell r="L1491"/>
          <cell r="N1491"/>
          <cell r="R1491"/>
          <cell r="S1491"/>
          <cell r="T1491"/>
          <cell r="U1491"/>
          <cell r="V1491"/>
          <cell r="X1491"/>
          <cell r="Y1491"/>
          <cell r="Z1491"/>
          <cell r="AG1491"/>
        </row>
        <row r="1492">
          <cell r="D1492"/>
          <cell r="E1492"/>
          <cell r="I1492"/>
          <cell r="J1492"/>
          <cell r="K1492"/>
          <cell r="L1492"/>
          <cell r="N1492"/>
          <cell r="R1492"/>
          <cell r="S1492"/>
          <cell r="T1492"/>
          <cell r="U1492"/>
          <cell r="V1492"/>
          <cell r="X1492"/>
          <cell r="Y1492"/>
          <cell r="Z1492"/>
          <cell r="AG1492"/>
        </row>
        <row r="1493">
          <cell r="D1493"/>
          <cell r="E1493"/>
          <cell r="I1493"/>
          <cell r="J1493"/>
          <cell r="K1493"/>
          <cell r="L1493"/>
          <cell r="N1493"/>
          <cell r="R1493"/>
          <cell r="S1493"/>
          <cell r="T1493"/>
          <cell r="U1493"/>
          <cell r="V1493"/>
          <cell r="X1493"/>
          <cell r="Y1493"/>
          <cell r="Z1493"/>
          <cell r="AG1493"/>
        </row>
        <row r="1494">
          <cell r="D1494"/>
          <cell r="E1494"/>
          <cell r="I1494"/>
          <cell r="J1494"/>
          <cell r="K1494"/>
          <cell r="L1494"/>
          <cell r="N1494"/>
          <cell r="R1494"/>
          <cell r="S1494"/>
          <cell r="T1494"/>
          <cell r="U1494"/>
          <cell r="V1494"/>
          <cell r="X1494"/>
          <cell r="Y1494"/>
          <cell r="Z1494"/>
          <cell r="AG1494"/>
        </row>
        <row r="1495">
          <cell r="D1495"/>
          <cell r="E1495"/>
          <cell r="I1495"/>
          <cell r="J1495"/>
          <cell r="K1495"/>
          <cell r="L1495"/>
          <cell r="N1495"/>
          <cell r="R1495"/>
          <cell r="S1495"/>
          <cell r="T1495"/>
          <cell r="U1495"/>
          <cell r="V1495"/>
          <cell r="X1495"/>
          <cell r="Y1495"/>
          <cell r="Z1495"/>
          <cell r="AG1495"/>
        </row>
        <row r="1496">
          <cell r="D1496"/>
          <cell r="E1496"/>
          <cell r="I1496"/>
          <cell r="J1496"/>
          <cell r="K1496"/>
          <cell r="L1496"/>
          <cell r="N1496"/>
          <cell r="R1496"/>
          <cell r="S1496"/>
          <cell r="T1496"/>
          <cell r="U1496"/>
          <cell r="V1496"/>
          <cell r="X1496"/>
          <cell r="Y1496"/>
          <cell r="Z1496"/>
          <cell r="AG1496"/>
        </row>
        <row r="1497">
          <cell r="D1497"/>
          <cell r="E1497"/>
          <cell r="I1497"/>
          <cell r="J1497"/>
          <cell r="K1497"/>
          <cell r="L1497"/>
          <cell r="N1497"/>
          <cell r="R1497"/>
          <cell r="S1497"/>
          <cell r="T1497"/>
          <cell r="U1497"/>
          <cell r="V1497"/>
          <cell r="X1497"/>
          <cell r="Y1497"/>
          <cell r="Z1497"/>
          <cell r="AG1497"/>
        </row>
        <row r="1498">
          <cell r="D1498"/>
          <cell r="E1498"/>
          <cell r="I1498"/>
          <cell r="J1498"/>
          <cell r="K1498"/>
          <cell r="L1498"/>
          <cell r="N1498"/>
          <cell r="R1498"/>
          <cell r="S1498"/>
          <cell r="T1498"/>
          <cell r="U1498"/>
          <cell r="V1498"/>
          <cell r="X1498"/>
          <cell r="Y1498"/>
          <cell r="Z1498"/>
          <cell r="AG1498"/>
        </row>
        <row r="1499">
          <cell r="D1499"/>
          <cell r="E1499"/>
          <cell r="I1499"/>
          <cell r="J1499"/>
          <cell r="K1499"/>
          <cell r="L1499"/>
          <cell r="N1499"/>
          <cell r="R1499"/>
          <cell r="S1499"/>
          <cell r="T1499"/>
          <cell r="U1499"/>
          <cell r="V1499"/>
          <cell r="X1499"/>
          <cell r="Y1499"/>
          <cell r="Z1499"/>
          <cell r="AG1499"/>
        </row>
        <row r="1500">
          <cell r="D1500"/>
          <cell r="E1500"/>
          <cell r="I1500"/>
          <cell r="J1500"/>
          <cell r="K1500"/>
          <cell r="L1500"/>
          <cell r="N1500"/>
          <cell r="R1500"/>
          <cell r="S1500"/>
          <cell r="T1500"/>
          <cell r="U1500"/>
          <cell r="V1500"/>
          <cell r="X1500"/>
          <cell r="Y1500"/>
          <cell r="Z1500"/>
          <cell r="AG1500"/>
        </row>
        <row r="1501">
          <cell r="D1501"/>
          <cell r="E1501"/>
          <cell r="I1501"/>
          <cell r="J1501"/>
          <cell r="K1501"/>
          <cell r="L1501"/>
          <cell r="N1501"/>
          <cell r="R1501"/>
          <cell r="S1501"/>
          <cell r="T1501"/>
          <cell r="U1501"/>
          <cell r="V1501"/>
          <cell r="X1501"/>
          <cell r="Y1501"/>
          <cell r="Z1501"/>
          <cell r="AG1501"/>
        </row>
        <row r="1502">
          <cell r="D1502"/>
          <cell r="E1502"/>
          <cell r="I1502"/>
          <cell r="J1502"/>
          <cell r="K1502"/>
          <cell r="L1502"/>
          <cell r="N1502"/>
          <cell r="R1502"/>
          <cell r="S1502"/>
          <cell r="T1502"/>
          <cell r="U1502"/>
          <cell r="V1502"/>
          <cell r="X1502"/>
          <cell r="Y1502"/>
          <cell r="Z1502"/>
          <cell r="AG1502"/>
        </row>
        <row r="1503">
          <cell r="D1503"/>
          <cell r="E1503"/>
          <cell r="I1503"/>
          <cell r="J1503"/>
          <cell r="K1503"/>
          <cell r="L1503"/>
          <cell r="N1503"/>
          <cell r="R1503"/>
          <cell r="S1503"/>
          <cell r="T1503"/>
          <cell r="U1503"/>
          <cell r="V1503"/>
          <cell r="X1503"/>
          <cell r="Y1503"/>
          <cell r="Z1503"/>
          <cell r="AG1503"/>
        </row>
        <row r="1504">
          <cell r="D1504"/>
          <cell r="E1504"/>
          <cell r="I1504"/>
          <cell r="J1504"/>
          <cell r="K1504"/>
          <cell r="L1504"/>
          <cell r="N1504"/>
          <cell r="R1504"/>
          <cell r="S1504"/>
          <cell r="T1504"/>
          <cell r="U1504"/>
          <cell r="V1504"/>
          <cell r="X1504"/>
          <cell r="Y1504"/>
          <cell r="Z1504"/>
          <cell r="AG1504"/>
        </row>
        <row r="1505">
          <cell r="D1505"/>
          <cell r="E1505"/>
          <cell r="I1505"/>
          <cell r="J1505"/>
          <cell r="K1505"/>
          <cell r="L1505"/>
          <cell r="N1505"/>
          <cell r="R1505"/>
          <cell r="S1505"/>
          <cell r="T1505"/>
          <cell r="U1505"/>
          <cell r="V1505"/>
          <cell r="X1505"/>
          <cell r="Y1505"/>
          <cell r="Z1505"/>
          <cell r="AG1505"/>
        </row>
        <row r="1506">
          <cell r="D1506"/>
          <cell r="E1506"/>
          <cell r="I1506"/>
          <cell r="J1506"/>
          <cell r="K1506"/>
          <cell r="L1506"/>
          <cell r="N1506"/>
          <cell r="R1506"/>
          <cell r="S1506"/>
          <cell r="T1506"/>
          <cell r="U1506"/>
          <cell r="V1506"/>
          <cell r="X1506"/>
          <cell r="Y1506"/>
          <cell r="Z1506"/>
          <cell r="AG1506"/>
        </row>
        <row r="1507">
          <cell r="D1507"/>
          <cell r="E1507"/>
          <cell r="I1507"/>
          <cell r="J1507"/>
          <cell r="K1507"/>
          <cell r="L1507"/>
          <cell r="N1507"/>
          <cell r="R1507"/>
          <cell r="S1507"/>
          <cell r="T1507"/>
          <cell r="U1507"/>
          <cell r="V1507"/>
          <cell r="X1507"/>
          <cell r="Y1507"/>
          <cell r="Z1507"/>
          <cell r="AG1507"/>
        </row>
        <row r="1508">
          <cell r="D1508"/>
          <cell r="E1508"/>
          <cell r="I1508"/>
          <cell r="J1508"/>
          <cell r="K1508"/>
          <cell r="L1508"/>
          <cell r="N1508"/>
          <cell r="R1508"/>
          <cell r="S1508"/>
          <cell r="T1508"/>
          <cell r="U1508"/>
          <cell r="V1508"/>
          <cell r="X1508"/>
          <cell r="Y1508"/>
          <cell r="Z1508"/>
          <cell r="AG1508"/>
        </row>
        <row r="1509">
          <cell r="D1509"/>
          <cell r="E1509"/>
          <cell r="I1509"/>
          <cell r="J1509"/>
          <cell r="K1509"/>
          <cell r="L1509"/>
          <cell r="N1509"/>
          <cell r="R1509"/>
          <cell r="S1509"/>
          <cell r="T1509"/>
          <cell r="U1509"/>
          <cell r="V1509"/>
          <cell r="X1509"/>
          <cell r="Y1509"/>
          <cell r="Z1509"/>
          <cell r="AG1509"/>
        </row>
        <row r="1510">
          <cell r="D1510"/>
          <cell r="E1510"/>
          <cell r="I1510"/>
          <cell r="J1510"/>
          <cell r="K1510"/>
          <cell r="L1510"/>
          <cell r="N1510"/>
          <cell r="R1510"/>
          <cell r="S1510"/>
          <cell r="T1510"/>
          <cell r="U1510"/>
          <cell r="V1510"/>
          <cell r="X1510"/>
          <cell r="Y1510"/>
          <cell r="Z1510"/>
          <cell r="AG1510"/>
        </row>
        <row r="1511">
          <cell r="D1511"/>
          <cell r="E1511"/>
          <cell r="I1511"/>
          <cell r="J1511"/>
          <cell r="K1511"/>
          <cell r="L1511"/>
          <cell r="N1511"/>
          <cell r="R1511"/>
          <cell r="S1511"/>
          <cell r="T1511"/>
          <cell r="U1511"/>
          <cell r="V1511"/>
          <cell r="X1511"/>
          <cell r="Y1511"/>
          <cell r="Z1511"/>
          <cell r="AG1511"/>
        </row>
        <row r="1512">
          <cell r="D1512"/>
          <cell r="E1512"/>
          <cell r="I1512"/>
          <cell r="J1512"/>
          <cell r="K1512"/>
          <cell r="L1512"/>
          <cell r="N1512"/>
          <cell r="R1512"/>
          <cell r="S1512"/>
          <cell r="T1512"/>
          <cell r="U1512"/>
          <cell r="V1512"/>
          <cell r="X1512"/>
          <cell r="Y1512"/>
          <cell r="Z1512"/>
          <cell r="AG1512"/>
        </row>
        <row r="1513">
          <cell r="D1513"/>
          <cell r="E1513"/>
          <cell r="I1513"/>
          <cell r="J1513"/>
          <cell r="K1513"/>
          <cell r="L1513"/>
          <cell r="N1513"/>
          <cell r="R1513"/>
          <cell r="S1513"/>
          <cell r="T1513"/>
          <cell r="U1513"/>
          <cell r="V1513"/>
          <cell r="X1513"/>
          <cell r="Y1513"/>
          <cell r="Z1513"/>
          <cell r="AG1513"/>
        </row>
        <row r="1514">
          <cell r="D1514"/>
          <cell r="E1514"/>
          <cell r="I1514"/>
          <cell r="J1514"/>
          <cell r="K1514"/>
          <cell r="L1514"/>
          <cell r="N1514"/>
          <cell r="R1514"/>
          <cell r="S1514"/>
          <cell r="T1514"/>
          <cell r="U1514"/>
          <cell r="V1514"/>
          <cell r="X1514"/>
          <cell r="Y1514"/>
          <cell r="Z1514"/>
          <cell r="AG1514"/>
        </row>
        <row r="1515">
          <cell r="D1515"/>
          <cell r="E1515"/>
          <cell r="I1515"/>
          <cell r="J1515"/>
          <cell r="K1515"/>
          <cell r="L1515"/>
          <cell r="N1515"/>
          <cell r="R1515"/>
          <cell r="S1515"/>
          <cell r="T1515"/>
          <cell r="U1515"/>
          <cell r="V1515"/>
          <cell r="X1515"/>
          <cell r="Y1515"/>
          <cell r="Z1515"/>
          <cell r="AG1515"/>
        </row>
        <row r="1516">
          <cell r="D1516"/>
          <cell r="E1516"/>
          <cell r="I1516"/>
          <cell r="J1516"/>
          <cell r="K1516"/>
          <cell r="L1516"/>
          <cell r="N1516"/>
          <cell r="R1516"/>
          <cell r="S1516"/>
          <cell r="T1516"/>
          <cell r="U1516"/>
          <cell r="V1516"/>
          <cell r="X1516"/>
          <cell r="Y1516"/>
          <cell r="Z1516"/>
          <cell r="AG1516"/>
        </row>
        <row r="1517">
          <cell r="D1517"/>
          <cell r="E1517"/>
          <cell r="I1517"/>
          <cell r="J1517"/>
          <cell r="K1517"/>
          <cell r="L1517"/>
          <cell r="N1517"/>
          <cell r="R1517"/>
          <cell r="S1517"/>
          <cell r="T1517"/>
          <cell r="U1517"/>
          <cell r="V1517"/>
          <cell r="X1517"/>
          <cell r="Y1517"/>
          <cell r="Z1517"/>
          <cell r="AG1517"/>
        </row>
        <row r="1518">
          <cell r="D1518"/>
          <cell r="E1518"/>
          <cell r="I1518"/>
          <cell r="J1518"/>
          <cell r="K1518"/>
          <cell r="L1518"/>
          <cell r="N1518"/>
          <cell r="R1518"/>
          <cell r="S1518"/>
          <cell r="T1518"/>
          <cell r="U1518"/>
          <cell r="V1518"/>
          <cell r="X1518"/>
          <cell r="Y1518"/>
          <cell r="Z1518"/>
          <cell r="AG1518"/>
        </row>
        <row r="1519">
          <cell r="D1519"/>
          <cell r="E1519"/>
          <cell r="I1519"/>
          <cell r="J1519"/>
          <cell r="K1519"/>
          <cell r="L1519"/>
          <cell r="N1519"/>
          <cell r="R1519"/>
          <cell r="S1519"/>
          <cell r="T1519"/>
          <cell r="U1519"/>
          <cell r="V1519"/>
          <cell r="X1519"/>
          <cell r="Y1519"/>
          <cell r="Z1519"/>
          <cell r="AG1519"/>
        </row>
        <row r="1520">
          <cell r="D1520"/>
          <cell r="E1520"/>
          <cell r="I1520"/>
          <cell r="J1520"/>
          <cell r="K1520"/>
          <cell r="L1520"/>
          <cell r="N1520"/>
          <cell r="R1520"/>
          <cell r="S1520"/>
          <cell r="T1520"/>
          <cell r="U1520"/>
          <cell r="V1520"/>
          <cell r="X1520"/>
          <cell r="Y1520"/>
          <cell r="Z1520"/>
          <cell r="AG1520"/>
        </row>
        <row r="1521">
          <cell r="D1521"/>
          <cell r="E1521"/>
          <cell r="I1521"/>
          <cell r="J1521"/>
          <cell r="K1521"/>
          <cell r="L1521"/>
          <cell r="N1521"/>
          <cell r="R1521"/>
          <cell r="S1521"/>
          <cell r="T1521"/>
          <cell r="U1521"/>
          <cell r="V1521"/>
          <cell r="X1521"/>
          <cell r="Y1521"/>
          <cell r="Z1521"/>
          <cell r="AG1521"/>
        </row>
        <row r="1522">
          <cell r="D1522"/>
          <cell r="E1522"/>
          <cell r="I1522"/>
          <cell r="J1522"/>
          <cell r="K1522"/>
          <cell r="L1522"/>
          <cell r="N1522"/>
          <cell r="R1522"/>
          <cell r="S1522"/>
          <cell r="T1522"/>
          <cell r="U1522"/>
          <cell r="V1522"/>
          <cell r="X1522"/>
          <cell r="Y1522"/>
          <cell r="Z1522"/>
          <cell r="AG1522"/>
        </row>
        <row r="1523">
          <cell r="D1523"/>
          <cell r="E1523"/>
          <cell r="I1523"/>
          <cell r="J1523"/>
          <cell r="K1523"/>
          <cell r="L1523"/>
          <cell r="N1523"/>
          <cell r="R1523"/>
          <cell r="S1523"/>
          <cell r="T1523"/>
          <cell r="U1523"/>
          <cell r="V1523"/>
          <cell r="X1523"/>
          <cell r="Y1523"/>
          <cell r="Z1523"/>
          <cell r="AG1523"/>
        </row>
        <row r="1524">
          <cell r="D1524"/>
          <cell r="E1524"/>
          <cell r="I1524"/>
          <cell r="J1524"/>
          <cell r="K1524"/>
          <cell r="L1524"/>
          <cell r="N1524"/>
          <cell r="R1524"/>
          <cell r="S1524"/>
          <cell r="T1524"/>
          <cell r="U1524"/>
          <cell r="V1524"/>
          <cell r="X1524"/>
          <cell r="Y1524"/>
          <cell r="Z1524"/>
          <cell r="AG1524"/>
        </row>
        <row r="1525">
          <cell r="D1525"/>
          <cell r="E1525"/>
          <cell r="I1525"/>
          <cell r="J1525"/>
          <cell r="K1525"/>
          <cell r="L1525"/>
          <cell r="N1525"/>
          <cell r="R1525"/>
          <cell r="S1525"/>
          <cell r="T1525"/>
          <cell r="U1525"/>
          <cell r="V1525"/>
          <cell r="X1525"/>
          <cell r="Y1525"/>
          <cell r="Z1525"/>
          <cell r="AG1525"/>
        </row>
        <row r="1526">
          <cell r="D1526"/>
          <cell r="E1526"/>
          <cell r="I1526"/>
          <cell r="J1526"/>
          <cell r="K1526"/>
          <cell r="L1526"/>
          <cell r="N1526"/>
          <cell r="R1526"/>
          <cell r="S1526"/>
          <cell r="T1526"/>
          <cell r="U1526"/>
          <cell r="V1526"/>
          <cell r="X1526"/>
          <cell r="Y1526"/>
          <cell r="Z1526"/>
          <cell r="AG1526"/>
        </row>
        <row r="1527">
          <cell r="D1527"/>
          <cell r="E1527"/>
          <cell r="I1527"/>
          <cell r="J1527"/>
          <cell r="K1527"/>
          <cell r="L1527"/>
          <cell r="N1527"/>
          <cell r="R1527"/>
          <cell r="S1527"/>
          <cell r="T1527"/>
          <cell r="U1527"/>
          <cell r="V1527"/>
          <cell r="X1527"/>
          <cell r="Y1527"/>
          <cell r="Z1527"/>
          <cell r="AG1527"/>
        </row>
        <row r="1528">
          <cell r="D1528"/>
          <cell r="E1528"/>
          <cell r="I1528"/>
          <cell r="J1528"/>
          <cell r="K1528"/>
          <cell r="L1528"/>
          <cell r="N1528"/>
          <cell r="R1528"/>
          <cell r="S1528"/>
          <cell r="T1528"/>
          <cell r="U1528"/>
          <cell r="V1528"/>
          <cell r="X1528"/>
          <cell r="Y1528"/>
          <cell r="Z1528"/>
          <cell r="AG1528"/>
        </row>
        <row r="1529">
          <cell r="D1529"/>
          <cell r="E1529"/>
          <cell r="I1529"/>
          <cell r="J1529"/>
          <cell r="K1529"/>
          <cell r="L1529"/>
          <cell r="N1529"/>
          <cell r="R1529"/>
          <cell r="S1529"/>
          <cell r="T1529"/>
          <cell r="U1529"/>
          <cell r="V1529"/>
          <cell r="X1529"/>
          <cell r="Y1529"/>
          <cell r="Z1529"/>
          <cell r="AG1529"/>
        </row>
        <row r="1530">
          <cell r="D1530"/>
          <cell r="E1530"/>
          <cell r="I1530"/>
          <cell r="J1530"/>
          <cell r="K1530"/>
          <cell r="L1530"/>
          <cell r="N1530"/>
          <cell r="R1530"/>
          <cell r="S1530"/>
          <cell r="T1530"/>
          <cell r="U1530"/>
          <cell r="V1530"/>
          <cell r="X1530"/>
          <cell r="Y1530"/>
          <cell r="Z1530"/>
          <cell r="AG1530"/>
        </row>
        <row r="1531">
          <cell r="D1531"/>
          <cell r="E1531"/>
          <cell r="I1531"/>
          <cell r="J1531"/>
          <cell r="K1531"/>
          <cell r="L1531"/>
          <cell r="N1531"/>
          <cell r="R1531"/>
          <cell r="S1531"/>
          <cell r="T1531"/>
          <cell r="U1531"/>
          <cell r="V1531"/>
          <cell r="X1531"/>
          <cell r="Y1531"/>
          <cell r="Z1531"/>
          <cell r="AG1531"/>
        </row>
        <row r="1532">
          <cell r="D1532"/>
          <cell r="E1532"/>
          <cell r="I1532"/>
          <cell r="J1532"/>
          <cell r="K1532"/>
          <cell r="L1532"/>
          <cell r="N1532"/>
          <cell r="R1532"/>
          <cell r="S1532"/>
          <cell r="T1532"/>
          <cell r="U1532"/>
          <cell r="V1532"/>
          <cell r="X1532"/>
          <cell r="Y1532"/>
          <cell r="Z1532"/>
          <cell r="AG1532"/>
        </row>
        <row r="1533">
          <cell r="D1533"/>
          <cell r="E1533"/>
          <cell r="I1533"/>
          <cell r="J1533"/>
          <cell r="K1533"/>
          <cell r="L1533"/>
          <cell r="N1533"/>
          <cell r="R1533"/>
          <cell r="S1533"/>
          <cell r="T1533"/>
          <cell r="U1533"/>
          <cell r="V1533"/>
          <cell r="X1533"/>
          <cell r="Y1533"/>
          <cell r="Z1533"/>
          <cell r="AG1533"/>
        </row>
        <row r="1534">
          <cell r="D1534"/>
          <cell r="E1534"/>
          <cell r="I1534"/>
          <cell r="J1534"/>
          <cell r="K1534"/>
          <cell r="L1534"/>
          <cell r="N1534"/>
          <cell r="R1534"/>
          <cell r="S1534"/>
          <cell r="T1534"/>
          <cell r="U1534"/>
          <cell r="V1534"/>
          <cell r="X1534"/>
          <cell r="Y1534"/>
          <cell r="Z1534"/>
          <cell r="AG1534"/>
        </row>
        <row r="1535">
          <cell r="D1535"/>
          <cell r="E1535"/>
          <cell r="I1535"/>
          <cell r="J1535"/>
          <cell r="K1535"/>
          <cell r="L1535"/>
          <cell r="N1535"/>
          <cell r="R1535"/>
          <cell r="S1535"/>
          <cell r="T1535"/>
          <cell r="U1535"/>
          <cell r="V1535"/>
          <cell r="X1535"/>
          <cell r="Y1535"/>
          <cell r="Z1535"/>
          <cell r="AG1535"/>
        </row>
        <row r="1536">
          <cell r="D1536"/>
          <cell r="E1536"/>
          <cell r="I1536"/>
          <cell r="J1536"/>
          <cell r="K1536"/>
          <cell r="L1536"/>
          <cell r="N1536"/>
          <cell r="R1536"/>
          <cell r="S1536"/>
          <cell r="T1536"/>
          <cell r="U1536"/>
          <cell r="V1536"/>
          <cell r="X1536"/>
          <cell r="Y1536"/>
          <cell r="Z1536"/>
          <cell r="AG1536"/>
        </row>
        <row r="1537">
          <cell r="D1537"/>
          <cell r="E1537"/>
          <cell r="I1537"/>
          <cell r="J1537"/>
          <cell r="K1537"/>
          <cell r="L1537"/>
          <cell r="N1537"/>
          <cell r="R1537"/>
          <cell r="S1537"/>
          <cell r="T1537"/>
          <cell r="U1537"/>
          <cell r="V1537"/>
          <cell r="X1537"/>
          <cell r="Y1537"/>
          <cell r="Z1537"/>
          <cell r="AG1537"/>
        </row>
        <row r="1538">
          <cell r="D1538"/>
          <cell r="E1538"/>
          <cell r="I1538"/>
          <cell r="J1538"/>
          <cell r="K1538"/>
          <cell r="L1538"/>
          <cell r="N1538"/>
          <cell r="R1538"/>
          <cell r="S1538"/>
          <cell r="T1538"/>
          <cell r="U1538"/>
          <cell r="V1538"/>
          <cell r="X1538"/>
          <cell r="Y1538"/>
          <cell r="Z1538"/>
          <cell r="AG1538"/>
        </row>
        <row r="1539">
          <cell r="D1539"/>
          <cell r="E1539"/>
          <cell r="I1539"/>
          <cell r="J1539"/>
          <cell r="K1539"/>
          <cell r="L1539"/>
          <cell r="N1539"/>
          <cell r="R1539"/>
          <cell r="S1539"/>
          <cell r="T1539"/>
          <cell r="U1539"/>
          <cell r="V1539"/>
          <cell r="X1539"/>
          <cell r="Y1539"/>
          <cell r="Z1539"/>
          <cell r="AG1539"/>
        </row>
        <row r="1540">
          <cell r="D1540"/>
          <cell r="E1540"/>
          <cell r="I1540"/>
          <cell r="J1540"/>
          <cell r="K1540"/>
          <cell r="L1540"/>
          <cell r="N1540"/>
          <cell r="R1540"/>
          <cell r="S1540"/>
          <cell r="T1540"/>
          <cell r="U1540"/>
          <cell r="V1540"/>
          <cell r="X1540"/>
          <cell r="Y1540"/>
          <cell r="Z1540"/>
          <cell r="AG1540"/>
        </row>
        <row r="1541">
          <cell r="D1541"/>
          <cell r="E1541"/>
          <cell r="I1541"/>
          <cell r="J1541"/>
          <cell r="K1541"/>
          <cell r="L1541"/>
          <cell r="N1541"/>
          <cell r="R1541"/>
          <cell r="S1541"/>
          <cell r="T1541"/>
          <cell r="U1541"/>
          <cell r="V1541"/>
          <cell r="X1541"/>
          <cell r="Y1541"/>
          <cell r="Z1541"/>
          <cell r="AG1541"/>
        </row>
        <row r="1542">
          <cell r="D1542"/>
          <cell r="E1542"/>
          <cell r="I1542"/>
          <cell r="J1542"/>
          <cell r="K1542"/>
          <cell r="L1542"/>
          <cell r="N1542"/>
          <cell r="R1542"/>
          <cell r="S1542"/>
          <cell r="T1542"/>
          <cell r="U1542"/>
          <cell r="V1542"/>
          <cell r="X1542"/>
          <cell r="Y1542"/>
          <cell r="Z1542"/>
          <cell r="AG1542"/>
        </row>
        <row r="1543">
          <cell r="D1543"/>
          <cell r="E1543"/>
          <cell r="I1543"/>
          <cell r="J1543"/>
          <cell r="K1543"/>
          <cell r="L1543"/>
          <cell r="N1543"/>
          <cell r="R1543"/>
          <cell r="S1543"/>
          <cell r="T1543"/>
          <cell r="U1543"/>
          <cell r="V1543"/>
          <cell r="X1543"/>
          <cell r="Y1543"/>
          <cell r="Z1543"/>
          <cell r="AG1543"/>
        </row>
        <row r="1544">
          <cell r="D1544"/>
          <cell r="E1544"/>
          <cell r="I1544"/>
          <cell r="J1544"/>
          <cell r="K1544"/>
          <cell r="L1544"/>
          <cell r="N1544"/>
          <cell r="R1544"/>
          <cell r="S1544"/>
          <cell r="T1544"/>
          <cell r="U1544"/>
          <cell r="V1544"/>
          <cell r="X1544"/>
          <cell r="Y1544"/>
          <cell r="Z1544"/>
          <cell r="AG1544"/>
        </row>
        <row r="1545">
          <cell r="D1545"/>
          <cell r="E1545"/>
          <cell r="I1545"/>
          <cell r="J1545"/>
          <cell r="K1545"/>
          <cell r="L1545"/>
          <cell r="N1545"/>
          <cell r="R1545"/>
          <cell r="S1545"/>
          <cell r="T1545"/>
          <cell r="U1545"/>
          <cell r="V1545"/>
          <cell r="X1545"/>
          <cell r="Y1545"/>
          <cell r="Z1545"/>
          <cell r="AG1545"/>
        </row>
        <row r="1546">
          <cell r="D1546"/>
          <cell r="E1546"/>
          <cell r="I1546"/>
          <cell r="J1546"/>
          <cell r="K1546"/>
          <cell r="L1546"/>
          <cell r="N1546"/>
          <cell r="R1546"/>
          <cell r="S1546"/>
          <cell r="T1546"/>
          <cell r="U1546"/>
          <cell r="V1546"/>
          <cell r="X1546"/>
          <cell r="Y1546"/>
          <cell r="Z1546"/>
          <cell r="AG1546"/>
        </row>
        <row r="1547">
          <cell r="D1547"/>
          <cell r="E1547"/>
          <cell r="I1547"/>
          <cell r="J1547"/>
          <cell r="K1547"/>
          <cell r="L1547"/>
          <cell r="N1547"/>
          <cell r="R1547"/>
          <cell r="S1547"/>
          <cell r="T1547"/>
          <cell r="U1547"/>
          <cell r="V1547"/>
          <cell r="X1547"/>
          <cell r="Y1547"/>
          <cell r="Z1547"/>
          <cell r="AG1547"/>
        </row>
        <row r="1548">
          <cell r="D1548"/>
          <cell r="E1548"/>
          <cell r="I1548"/>
          <cell r="J1548"/>
          <cell r="K1548"/>
          <cell r="L1548"/>
          <cell r="N1548"/>
          <cell r="R1548"/>
          <cell r="S1548"/>
          <cell r="T1548"/>
          <cell r="U1548"/>
          <cell r="V1548"/>
          <cell r="X1548"/>
          <cell r="Y1548"/>
          <cell r="Z1548"/>
          <cell r="AG1548"/>
        </row>
        <row r="1549">
          <cell r="D1549"/>
          <cell r="E1549"/>
          <cell r="I1549"/>
          <cell r="J1549"/>
          <cell r="K1549"/>
          <cell r="L1549"/>
          <cell r="N1549"/>
          <cell r="R1549"/>
          <cell r="S1549"/>
          <cell r="T1549"/>
          <cell r="U1549"/>
          <cell r="V1549"/>
          <cell r="X1549"/>
          <cell r="Y1549"/>
          <cell r="Z1549"/>
          <cell r="AG1549"/>
        </row>
        <row r="1550">
          <cell r="D1550"/>
          <cell r="E1550"/>
          <cell r="I1550"/>
          <cell r="J1550"/>
          <cell r="K1550"/>
          <cell r="L1550"/>
          <cell r="N1550"/>
          <cell r="R1550"/>
          <cell r="S1550"/>
          <cell r="T1550"/>
          <cell r="U1550"/>
          <cell r="V1550"/>
          <cell r="X1550"/>
          <cell r="Y1550"/>
          <cell r="Z1550"/>
          <cell r="AG1550"/>
        </row>
        <row r="1551">
          <cell r="D1551"/>
          <cell r="E1551"/>
          <cell r="I1551"/>
          <cell r="J1551"/>
          <cell r="K1551"/>
          <cell r="L1551"/>
          <cell r="N1551"/>
          <cell r="R1551"/>
          <cell r="S1551"/>
          <cell r="T1551"/>
          <cell r="U1551"/>
          <cell r="V1551"/>
          <cell r="X1551"/>
          <cell r="Y1551"/>
          <cell r="Z1551"/>
          <cell r="AG1551"/>
        </row>
        <row r="1552">
          <cell r="D1552"/>
          <cell r="E1552"/>
          <cell r="I1552"/>
          <cell r="J1552"/>
          <cell r="K1552"/>
          <cell r="L1552"/>
          <cell r="N1552"/>
          <cell r="R1552"/>
          <cell r="S1552"/>
          <cell r="T1552"/>
          <cell r="U1552"/>
          <cell r="V1552"/>
          <cell r="X1552"/>
          <cell r="Y1552"/>
          <cell r="Z1552"/>
          <cell r="AG1552"/>
        </row>
        <row r="1553">
          <cell r="D1553"/>
          <cell r="E1553"/>
          <cell r="I1553"/>
          <cell r="J1553"/>
          <cell r="K1553"/>
          <cell r="L1553"/>
          <cell r="N1553"/>
          <cell r="R1553"/>
          <cell r="S1553"/>
          <cell r="T1553"/>
          <cell r="U1553"/>
          <cell r="V1553"/>
          <cell r="X1553"/>
          <cell r="Y1553"/>
          <cell r="Z1553"/>
          <cell r="AG1553"/>
        </row>
        <row r="1554">
          <cell r="D1554"/>
          <cell r="E1554"/>
          <cell r="I1554"/>
          <cell r="J1554"/>
          <cell r="K1554"/>
          <cell r="L1554"/>
          <cell r="N1554"/>
          <cell r="R1554"/>
          <cell r="S1554"/>
          <cell r="T1554"/>
          <cell r="U1554"/>
          <cell r="V1554"/>
          <cell r="X1554"/>
          <cell r="Y1554"/>
          <cell r="Z1554"/>
          <cell r="AG1554"/>
        </row>
        <row r="1555">
          <cell r="D1555"/>
          <cell r="E1555"/>
          <cell r="I1555"/>
          <cell r="J1555"/>
          <cell r="K1555"/>
          <cell r="L1555"/>
          <cell r="N1555"/>
          <cell r="R1555"/>
          <cell r="S1555"/>
          <cell r="T1555"/>
          <cell r="U1555"/>
          <cell r="V1555"/>
          <cell r="X1555"/>
          <cell r="Y1555"/>
          <cell r="Z1555"/>
          <cell r="AG1555"/>
        </row>
        <row r="1556">
          <cell r="D1556"/>
          <cell r="E1556"/>
          <cell r="I1556"/>
          <cell r="J1556"/>
          <cell r="K1556"/>
          <cell r="L1556"/>
          <cell r="N1556"/>
          <cell r="R1556"/>
          <cell r="S1556"/>
          <cell r="T1556"/>
          <cell r="U1556"/>
          <cell r="V1556"/>
          <cell r="X1556"/>
          <cell r="Y1556"/>
          <cell r="Z1556"/>
          <cell r="AG1556"/>
        </row>
        <row r="1557">
          <cell r="D1557"/>
          <cell r="E1557"/>
          <cell r="I1557"/>
          <cell r="J1557"/>
          <cell r="K1557"/>
          <cell r="L1557"/>
          <cell r="N1557"/>
          <cell r="R1557"/>
          <cell r="S1557"/>
          <cell r="T1557"/>
          <cell r="U1557"/>
          <cell r="V1557"/>
          <cell r="X1557"/>
          <cell r="Y1557"/>
          <cell r="Z1557"/>
          <cell r="AG1557"/>
        </row>
        <row r="1558">
          <cell r="D1558"/>
          <cell r="E1558"/>
          <cell r="I1558"/>
          <cell r="J1558"/>
          <cell r="K1558"/>
          <cell r="L1558"/>
          <cell r="N1558"/>
          <cell r="R1558"/>
          <cell r="S1558"/>
          <cell r="T1558"/>
          <cell r="U1558"/>
          <cell r="V1558"/>
          <cell r="X1558"/>
          <cell r="Y1558"/>
          <cell r="Z1558"/>
          <cell r="AG1558"/>
        </row>
        <row r="1559">
          <cell r="D1559"/>
          <cell r="E1559"/>
          <cell r="I1559"/>
          <cell r="J1559"/>
          <cell r="K1559"/>
          <cell r="L1559"/>
          <cell r="N1559"/>
          <cell r="R1559"/>
          <cell r="S1559"/>
          <cell r="T1559"/>
          <cell r="U1559"/>
          <cell r="V1559"/>
          <cell r="X1559"/>
          <cell r="Y1559"/>
          <cell r="Z1559"/>
          <cell r="AG1559"/>
        </row>
        <row r="1560">
          <cell r="D1560"/>
          <cell r="E1560"/>
          <cell r="I1560"/>
          <cell r="J1560"/>
          <cell r="K1560"/>
          <cell r="L1560"/>
          <cell r="N1560"/>
          <cell r="R1560"/>
          <cell r="S1560"/>
          <cell r="T1560"/>
          <cell r="U1560"/>
          <cell r="V1560"/>
          <cell r="X1560"/>
          <cell r="Y1560"/>
          <cell r="Z1560"/>
          <cell r="AG1560"/>
        </row>
        <row r="1561">
          <cell r="D1561"/>
          <cell r="E1561"/>
          <cell r="I1561"/>
          <cell r="J1561"/>
          <cell r="K1561"/>
          <cell r="L1561"/>
          <cell r="N1561"/>
          <cell r="R1561"/>
          <cell r="S1561"/>
          <cell r="T1561"/>
          <cell r="U1561"/>
          <cell r="V1561"/>
          <cell r="X1561"/>
          <cell r="Y1561"/>
          <cell r="Z1561"/>
          <cell r="AG1561"/>
        </row>
        <row r="1562">
          <cell r="D1562"/>
          <cell r="E1562"/>
          <cell r="I1562"/>
          <cell r="J1562"/>
          <cell r="K1562"/>
          <cell r="L1562"/>
          <cell r="N1562"/>
          <cell r="R1562"/>
          <cell r="S1562"/>
          <cell r="T1562"/>
          <cell r="U1562"/>
          <cell r="V1562"/>
          <cell r="X1562"/>
          <cell r="Y1562"/>
          <cell r="Z1562"/>
          <cell r="AG1562"/>
        </row>
        <row r="1563">
          <cell r="D1563"/>
          <cell r="E1563"/>
          <cell r="I1563"/>
          <cell r="J1563"/>
          <cell r="K1563"/>
          <cell r="L1563"/>
          <cell r="N1563"/>
          <cell r="R1563"/>
          <cell r="S1563"/>
          <cell r="T1563"/>
          <cell r="U1563"/>
          <cell r="V1563"/>
          <cell r="X1563"/>
          <cell r="Y1563"/>
          <cell r="Z1563"/>
          <cell r="AG1563"/>
        </row>
        <row r="1564">
          <cell r="D1564"/>
          <cell r="E1564"/>
          <cell r="I1564"/>
          <cell r="J1564"/>
          <cell r="K1564"/>
          <cell r="L1564"/>
          <cell r="N1564"/>
          <cell r="R1564"/>
          <cell r="S1564"/>
          <cell r="T1564"/>
          <cell r="U1564"/>
          <cell r="V1564"/>
          <cell r="X1564"/>
          <cell r="Y1564"/>
          <cell r="Z1564"/>
          <cell r="AG1564"/>
        </row>
        <row r="1565">
          <cell r="D1565"/>
          <cell r="E1565"/>
          <cell r="I1565"/>
          <cell r="J1565"/>
          <cell r="K1565"/>
          <cell r="L1565"/>
          <cell r="N1565"/>
          <cell r="R1565"/>
          <cell r="S1565"/>
          <cell r="T1565"/>
          <cell r="U1565"/>
          <cell r="V1565"/>
          <cell r="X1565"/>
          <cell r="Y1565"/>
          <cell r="Z1565"/>
          <cell r="AG1565"/>
        </row>
        <row r="1566">
          <cell r="D1566"/>
          <cell r="E1566"/>
          <cell r="I1566"/>
          <cell r="J1566"/>
          <cell r="K1566"/>
          <cell r="L1566"/>
          <cell r="N1566"/>
          <cell r="R1566"/>
          <cell r="S1566"/>
          <cell r="T1566"/>
          <cell r="U1566"/>
          <cell r="V1566"/>
          <cell r="X1566"/>
          <cell r="Y1566"/>
          <cell r="Z1566"/>
          <cell r="AG1566"/>
        </row>
        <row r="1567">
          <cell r="D1567"/>
          <cell r="E1567"/>
          <cell r="I1567"/>
          <cell r="J1567"/>
          <cell r="K1567"/>
          <cell r="L1567"/>
          <cell r="N1567"/>
          <cell r="R1567"/>
          <cell r="S1567"/>
          <cell r="T1567"/>
          <cell r="U1567"/>
          <cell r="V1567"/>
          <cell r="X1567"/>
          <cell r="Y1567"/>
          <cell r="Z1567"/>
          <cell r="AG1567"/>
        </row>
        <row r="1568">
          <cell r="D1568"/>
          <cell r="E1568"/>
          <cell r="I1568"/>
          <cell r="J1568"/>
          <cell r="K1568"/>
          <cell r="L1568"/>
          <cell r="N1568"/>
          <cell r="R1568"/>
          <cell r="S1568"/>
          <cell r="T1568"/>
          <cell r="U1568"/>
          <cell r="V1568"/>
          <cell r="X1568"/>
          <cell r="Y1568"/>
          <cell r="Z1568"/>
          <cell r="AG1568"/>
        </row>
        <row r="1569">
          <cell r="D1569"/>
          <cell r="E1569"/>
          <cell r="I1569"/>
          <cell r="J1569"/>
          <cell r="K1569"/>
          <cell r="L1569"/>
          <cell r="N1569"/>
          <cell r="R1569"/>
          <cell r="S1569"/>
          <cell r="T1569"/>
          <cell r="U1569"/>
          <cell r="V1569"/>
          <cell r="X1569"/>
          <cell r="Y1569"/>
          <cell r="Z1569"/>
          <cell r="AG1569"/>
        </row>
        <row r="1570">
          <cell r="D1570"/>
          <cell r="E1570"/>
          <cell r="I1570"/>
          <cell r="J1570"/>
          <cell r="K1570"/>
          <cell r="L1570"/>
          <cell r="N1570"/>
          <cell r="R1570"/>
          <cell r="S1570"/>
          <cell r="T1570"/>
          <cell r="U1570"/>
          <cell r="V1570"/>
          <cell r="X1570"/>
          <cell r="Y1570"/>
          <cell r="Z1570"/>
          <cell r="AG1570"/>
        </row>
        <row r="1571">
          <cell r="D1571"/>
          <cell r="E1571"/>
          <cell r="I1571"/>
          <cell r="J1571"/>
          <cell r="K1571"/>
          <cell r="L1571"/>
          <cell r="N1571"/>
          <cell r="R1571"/>
          <cell r="S1571"/>
          <cell r="T1571"/>
          <cell r="U1571"/>
          <cell r="V1571"/>
          <cell r="X1571"/>
          <cell r="Y1571"/>
          <cell r="Z1571"/>
          <cell r="AG1571"/>
        </row>
        <row r="1572">
          <cell r="D1572"/>
          <cell r="E1572"/>
          <cell r="I1572"/>
          <cell r="J1572"/>
          <cell r="K1572"/>
          <cell r="L1572"/>
          <cell r="N1572"/>
          <cell r="R1572"/>
          <cell r="S1572"/>
          <cell r="T1572"/>
          <cell r="U1572"/>
          <cell r="V1572"/>
          <cell r="X1572"/>
          <cell r="Y1572"/>
          <cell r="Z1572"/>
          <cell r="AG1572"/>
        </row>
        <row r="1573">
          <cell r="D1573"/>
          <cell r="E1573"/>
          <cell r="I1573"/>
          <cell r="J1573"/>
          <cell r="K1573"/>
          <cell r="L1573"/>
          <cell r="N1573"/>
          <cell r="R1573"/>
          <cell r="S1573"/>
          <cell r="T1573"/>
          <cell r="U1573"/>
          <cell r="V1573"/>
          <cell r="X1573"/>
          <cell r="Y1573"/>
          <cell r="Z1573"/>
          <cell r="AG1573"/>
        </row>
        <row r="1574">
          <cell r="D1574"/>
          <cell r="E1574"/>
          <cell r="I1574"/>
          <cell r="J1574"/>
          <cell r="K1574"/>
          <cell r="L1574"/>
          <cell r="N1574"/>
          <cell r="R1574"/>
          <cell r="S1574"/>
          <cell r="T1574"/>
          <cell r="U1574"/>
          <cell r="V1574"/>
          <cell r="X1574"/>
          <cell r="Y1574"/>
          <cell r="Z1574"/>
          <cell r="AG1574"/>
        </row>
        <row r="1575">
          <cell r="D1575"/>
          <cell r="E1575"/>
          <cell r="I1575"/>
          <cell r="J1575"/>
          <cell r="K1575"/>
          <cell r="L1575"/>
          <cell r="N1575"/>
          <cell r="R1575"/>
          <cell r="S1575"/>
          <cell r="T1575"/>
          <cell r="U1575"/>
          <cell r="V1575"/>
          <cell r="X1575"/>
          <cell r="Y1575"/>
          <cell r="Z1575"/>
          <cell r="AG1575"/>
        </row>
        <row r="1576">
          <cell r="D1576"/>
          <cell r="E1576"/>
          <cell r="I1576"/>
          <cell r="J1576"/>
          <cell r="K1576"/>
          <cell r="L1576"/>
          <cell r="N1576"/>
          <cell r="R1576"/>
          <cell r="S1576"/>
          <cell r="T1576"/>
          <cell r="U1576"/>
          <cell r="V1576"/>
          <cell r="X1576"/>
          <cell r="Y1576"/>
          <cell r="Z1576"/>
          <cell r="AG1576"/>
        </row>
        <row r="1577">
          <cell r="D1577"/>
          <cell r="E1577"/>
          <cell r="I1577"/>
          <cell r="J1577"/>
          <cell r="K1577"/>
          <cell r="L1577"/>
          <cell r="N1577"/>
          <cell r="R1577"/>
          <cell r="S1577"/>
          <cell r="T1577"/>
          <cell r="U1577"/>
          <cell r="V1577"/>
          <cell r="X1577"/>
          <cell r="Y1577"/>
          <cell r="Z1577"/>
          <cell r="AG1577"/>
        </row>
        <row r="1578">
          <cell r="D1578"/>
          <cell r="E1578"/>
          <cell r="I1578"/>
          <cell r="J1578"/>
          <cell r="K1578"/>
          <cell r="L1578"/>
          <cell r="N1578"/>
          <cell r="R1578"/>
          <cell r="S1578"/>
          <cell r="T1578"/>
          <cell r="U1578"/>
          <cell r="V1578"/>
          <cell r="X1578"/>
          <cell r="Y1578"/>
          <cell r="Z1578"/>
          <cell r="AG1578"/>
        </row>
        <row r="1579">
          <cell r="D1579"/>
          <cell r="E1579"/>
          <cell r="I1579"/>
          <cell r="J1579"/>
          <cell r="K1579"/>
          <cell r="L1579"/>
          <cell r="N1579"/>
          <cell r="R1579"/>
          <cell r="S1579"/>
          <cell r="T1579"/>
          <cell r="U1579"/>
          <cell r="V1579"/>
          <cell r="X1579"/>
          <cell r="Y1579"/>
          <cell r="Z1579"/>
          <cell r="AG1579"/>
        </row>
        <row r="1580">
          <cell r="D1580"/>
          <cell r="E1580"/>
          <cell r="I1580"/>
          <cell r="J1580"/>
          <cell r="K1580"/>
          <cell r="L1580"/>
          <cell r="N1580"/>
          <cell r="R1580"/>
          <cell r="S1580"/>
          <cell r="T1580"/>
          <cell r="U1580"/>
          <cell r="V1580"/>
          <cell r="X1580"/>
          <cell r="Y1580"/>
          <cell r="Z1580"/>
          <cell r="AG1580"/>
        </row>
        <row r="1581">
          <cell r="D1581"/>
          <cell r="E1581"/>
          <cell r="I1581"/>
          <cell r="J1581"/>
          <cell r="K1581"/>
          <cell r="L1581"/>
          <cell r="N1581"/>
          <cell r="R1581"/>
          <cell r="S1581"/>
          <cell r="T1581"/>
          <cell r="U1581"/>
          <cell r="V1581"/>
          <cell r="X1581"/>
          <cell r="Y1581"/>
          <cell r="Z1581"/>
          <cell r="AG1581"/>
        </row>
        <row r="1582">
          <cell r="D1582"/>
          <cell r="E1582"/>
          <cell r="I1582"/>
          <cell r="J1582"/>
          <cell r="K1582"/>
          <cell r="L1582"/>
          <cell r="N1582"/>
          <cell r="R1582"/>
          <cell r="S1582"/>
          <cell r="T1582"/>
          <cell r="U1582"/>
          <cell r="V1582"/>
          <cell r="X1582"/>
          <cell r="Y1582"/>
          <cell r="Z1582"/>
          <cell r="AG1582"/>
        </row>
        <row r="1583">
          <cell r="D1583"/>
          <cell r="E1583"/>
          <cell r="I1583"/>
          <cell r="J1583"/>
          <cell r="K1583"/>
          <cell r="L1583"/>
          <cell r="N1583"/>
          <cell r="R1583"/>
          <cell r="S1583"/>
          <cell r="T1583"/>
          <cell r="U1583"/>
          <cell r="V1583"/>
          <cell r="X1583"/>
          <cell r="Y1583"/>
          <cell r="Z1583"/>
          <cell r="AG1583"/>
        </row>
        <row r="1584">
          <cell r="D1584"/>
          <cell r="E1584"/>
          <cell r="I1584"/>
          <cell r="J1584"/>
          <cell r="K1584"/>
          <cell r="L1584"/>
          <cell r="N1584"/>
          <cell r="R1584"/>
          <cell r="S1584"/>
          <cell r="T1584"/>
          <cell r="U1584"/>
          <cell r="V1584"/>
          <cell r="X1584"/>
          <cell r="Y1584"/>
          <cell r="Z1584"/>
          <cell r="AG1584"/>
        </row>
        <row r="1585">
          <cell r="D1585"/>
          <cell r="E1585"/>
          <cell r="I1585"/>
          <cell r="J1585"/>
          <cell r="K1585"/>
          <cell r="L1585"/>
          <cell r="N1585"/>
          <cell r="R1585"/>
          <cell r="S1585"/>
          <cell r="T1585"/>
          <cell r="U1585"/>
          <cell r="V1585"/>
          <cell r="X1585"/>
          <cell r="Y1585"/>
          <cell r="Z1585"/>
          <cell r="AG1585"/>
        </row>
        <row r="1586">
          <cell r="D1586"/>
          <cell r="E1586"/>
          <cell r="I1586"/>
          <cell r="J1586"/>
          <cell r="K1586"/>
          <cell r="L1586"/>
          <cell r="N1586"/>
          <cell r="R1586"/>
          <cell r="S1586"/>
          <cell r="T1586"/>
          <cell r="U1586"/>
          <cell r="V1586"/>
          <cell r="X1586"/>
          <cell r="Y1586"/>
          <cell r="Z1586"/>
          <cell r="AG1586"/>
        </row>
        <row r="1587">
          <cell r="D1587"/>
          <cell r="E1587"/>
          <cell r="I1587"/>
          <cell r="J1587"/>
          <cell r="K1587"/>
          <cell r="L1587"/>
          <cell r="N1587"/>
          <cell r="R1587"/>
          <cell r="S1587"/>
          <cell r="T1587"/>
          <cell r="U1587"/>
          <cell r="V1587"/>
          <cell r="X1587"/>
          <cell r="Y1587"/>
          <cell r="Z1587"/>
          <cell r="AG1587"/>
        </row>
        <row r="1588">
          <cell r="D1588"/>
          <cell r="E1588"/>
          <cell r="I1588"/>
          <cell r="J1588"/>
          <cell r="K1588"/>
          <cell r="L1588"/>
          <cell r="N1588"/>
          <cell r="R1588"/>
          <cell r="S1588"/>
          <cell r="T1588"/>
          <cell r="U1588"/>
          <cell r="V1588"/>
          <cell r="X1588"/>
          <cell r="Y1588"/>
          <cell r="Z1588"/>
          <cell r="AG1588"/>
        </row>
        <row r="1589">
          <cell r="D1589"/>
          <cell r="E1589"/>
          <cell r="I1589"/>
          <cell r="J1589"/>
          <cell r="K1589"/>
          <cell r="L1589"/>
          <cell r="N1589"/>
          <cell r="R1589"/>
          <cell r="S1589"/>
          <cell r="T1589"/>
          <cell r="U1589"/>
          <cell r="V1589"/>
          <cell r="X1589"/>
          <cell r="Y1589"/>
          <cell r="Z1589"/>
          <cell r="AG1589"/>
        </row>
        <row r="1590">
          <cell r="D1590"/>
          <cell r="E1590"/>
          <cell r="I1590"/>
          <cell r="J1590"/>
          <cell r="K1590"/>
          <cell r="L1590"/>
          <cell r="N1590"/>
          <cell r="R1590"/>
          <cell r="S1590"/>
          <cell r="T1590"/>
          <cell r="U1590"/>
          <cell r="V1590"/>
          <cell r="X1590"/>
          <cell r="Y1590"/>
          <cell r="Z1590"/>
          <cell r="AG1590"/>
        </row>
        <row r="1591">
          <cell r="D1591"/>
          <cell r="E1591"/>
          <cell r="I1591"/>
          <cell r="J1591"/>
          <cell r="K1591"/>
          <cell r="L1591"/>
          <cell r="N1591"/>
          <cell r="R1591"/>
          <cell r="S1591"/>
          <cell r="T1591"/>
          <cell r="U1591"/>
          <cell r="V1591"/>
          <cell r="X1591"/>
          <cell r="Y1591"/>
          <cell r="Z1591"/>
          <cell r="AG1591"/>
        </row>
        <row r="1592">
          <cell r="D1592"/>
          <cell r="E1592"/>
          <cell r="I1592"/>
          <cell r="J1592"/>
          <cell r="K1592"/>
          <cell r="L1592"/>
          <cell r="N1592"/>
          <cell r="R1592"/>
          <cell r="S1592"/>
          <cell r="T1592"/>
          <cell r="U1592"/>
          <cell r="V1592"/>
          <cell r="X1592"/>
          <cell r="Y1592"/>
          <cell r="Z1592"/>
          <cell r="AG1592"/>
        </row>
        <row r="1593">
          <cell r="D1593"/>
          <cell r="E1593"/>
          <cell r="I1593"/>
          <cell r="J1593"/>
          <cell r="K1593"/>
          <cell r="L1593"/>
          <cell r="N1593"/>
          <cell r="R1593"/>
          <cell r="S1593"/>
          <cell r="T1593"/>
          <cell r="U1593"/>
          <cell r="V1593"/>
          <cell r="X1593"/>
          <cell r="Y1593"/>
          <cell r="Z1593"/>
          <cell r="AG1593"/>
        </row>
        <row r="1594">
          <cell r="D1594"/>
          <cell r="E1594"/>
          <cell r="I1594"/>
          <cell r="J1594"/>
          <cell r="K1594"/>
          <cell r="L1594"/>
          <cell r="N1594"/>
          <cell r="R1594"/>
          <cell r="S1594"/>
          <cell r="T1594"/>
          <cell r="U1594"/>
          <cell r="V1594"/>
          <cell r="X1594"/>
          <cell r="Y1594"/>
          <cell r="Z1594"/>
          <cell r="AG1594"/>
        </row>
        <row r="1595">
          <cell r="D1595"/>
          <cell r="E1595"/>
          <cell r="I1595"/>
          <cell r="J1595"/>
          <cell r="K1595"/>
          <cell r="L1595"/>
          <cell r="N1595"/>
          <cell r="R1595"/>
          <cell r="S1595"/>
          <cell r="T1595"/>
          <cell r="U1595"/>
          <cell r="V1595"/>
          <cell r="X1595"/>
          <cell r="Y1595"/>
          <cell r="Z1595"/>
          <cell r="AG1595"/>
        </row>
        <row r="1596">
          <cell r="D1596"/>
          <cell r="E1596"/>
          <cell r="I1596"/>
          <cell r="J1596"/>
          <cell r="K1596"/>
          <cell r="L1596"/>
          <cell r="N1596"/>
          <cell r="R1596"/>
          <cell r="S1596"/>
          <cell r="T1596"/>
          <cell r="U1596"/>
          <cell r="V1596"/>
          <cell r="X1596"/>
          <cell r="Y1596"/>
          <cell r="Z1596"/>
          <cell r="AG1596"/>
        </row>
        <row r="1597">
          <cell r="D1597"/>
          <cell r="E1597"/>
          <cell r="I1597"/>
          <cell r="J1597"/>
          <cell r="K1597"/>
          <cell r="L1597"/>
          <cell r="N1597"/>
          <cell r="R1597"/>
          <cell r="S1597"/>
          <cell r="T1597"/>
          <cell r="U1597"/>
          <cell r="V1597"/>
          <cell r="X1597"/>
          <cell r="Y1597"/>
          <cell r="Z1597"/>
          <cell r="AG1597"/>
        </row>
        <row r="1598">
          <cell r="D1598"/>
          <cell r="E1598"/>
          <cell r="I1598"/>
          <cell r="J1598"/>
          <cell r="K1598"/>
          <cell r="L1598"/>
          <cell r="N1598"/>
          <cell r="R1598"/>
          <cell r="S1598"/>
          <cell r="T1598"/>
          <cell r="U1598"/>
          <cell r="V1598"/>
          <cell r="X1598"/>
          <cell r="Y1598"/>
          <cell r="Z1598"/>
          <cell r="AG1598"/>
        </row>
        <row r="1599">
          <cell r="D1599"/>
          <cell r="E1599"/>
          <cell r="I1599"/>
          <cell r="J1599"/>
          <cell r="K1599"/>
          <cell r="L1599"/>
          <cell r="N1599"/>
          <cell r="R1599"/>
          <cell r="S1599"/>
          <cell r="T1599"/>
          <cell r="U1599"/>
          <cell r="V1599"/>
          <cell r="X1599"/>
          <cell r="Y1599"/>
          <cell r="Z1599"/>
          <cell r="AG1599"/>
        </row>
        <row r="1600">
          <cell r="D1600"/>
          <cell r="E1600"/>
          <cell r="I1600"/>
          <cell r="J1600"/>
          <cell r="K1600"/>
          <cell r="L1600"/>
          <cell r="N1600"/>
          <cell r="R1600"/>
          <cell r="S1600"/>
          <cell r="T1600"/>
          <cell r="U1600"/>
          <cell r="V1600"/>
          <cell r="X1600"/>
          <cell r="Y1600"/>
          <cell r="Z1600"/>
          <cell r="AG1600"/>
        </row>
        <row r="1601">
          <cell r="D1601"/>
          <cell r="E1601"/>
          <cell r="I1601"/>
          <cell r="J1601"/>
          <cell r="K1601"/>
          <cell r="L1601"/>
          <cell r="N1601"/>
          <cell r="R1601"/>
          <cell r="S1601"/>
          <cell r="T1601"/>
          <cell r="U1601"/>
          <cell r="V1601"/>
          <cell r="X1601"/>
          <cell r="Y1601"/>
          <cell r="Z1601"/>
          <cell r="AG1601"/>
        </row>
        <row r="1602">
          <cell r="D1602"/>
          <cell r="E1602"/>
          <cell r="I1602"/>
          <cell r="J1602"/>
          <cell r="K1602"/>
          <cell r="L1602"/>
          <cell r="N1602"/>
          <cell r="R1602"/>
          <cell r="S1602"/>
          <cell r="T1602"/>
          <cell r="U1602"/>
          <cell r="V1602"/>
          <cell r="X1602"/>
          <cell r="Y1602"/>
          <cell r="Z1602"/>
          <cell r="AG1602"/>
        </row>
        <row r="1603">
          <cell r="D1603"/>
          <cell r="E1603"/>
          <cell r="I1603"/>
          <cell r="J1603"/>
          <cell r="K1603"/>
          <cell r="L1603"/>
          <cell r="N1603"/>
          <cell r="R1603"/>
          <cell r="S1603"/>
          <cell r="T1603"/>
          <cell r="U1603"/>
          <cell r="V1603"/>
          <cell r="X1603"/>
          <cell r="Y1603"/>
          <cell r="Z1603"/>
          <cell r="AG1603"/>
        </row>
        <row r="1604">
          <cell r="D1604"/>
          <cell r="E1604"/>
          <cell r="I1604"/>
          <cell r="J1604"/>
          <cell r="K1604"/>
          <cell r="L1604"/>
          <cell r="N1604"/>
          <cell r="R1604"/>
          <cell r="S1604"/>
          <cell r="T1604"/>
          <cell r="U1604"/>
          <cell r="V1604"/>
          <cell r="X1604"/>
          <cell r="Y1604"/>
          <cell r="Z1604"/>
          <cell r="AG1604"/>
        </row>
        <row r="1605">
          <cell r="D1605"/>
          <cell r="E1605"/>
          <cell r="I1605"/>
          <cell r="J1605"/>
          <cell r="K1605"/>
          <cell r="L1605"/>
          <cell r="N1605"/>
          <cell r="R1605"/>
          <cell r="S1605"/>
          <cell r="T1605"/>
          <cell r="U1605"/>
          <cell r="V1605"/>
          <cell r="X1605"/>
          <cell r="Y1605"/>
          <cell r="Z1605"/>
          <cell r="AG1605"/>
        </row>
        <row r="1606">
          <cell r="D1606"/>
          <cell r="E1606"/>
          <cell r="I1606"/>
          <cell r="J1606"/>
          <cell r="K1606"/>
          <cell r="L1606"/>
          <cell r="N1606"/>
          <cell r="R1606"/>
          <cell r="S1606"/>
          <cell r="T1606"/>
          <cell r="U1606"/>
          <cell r="V1606"/>
          <cell r="X1606"/>
          <cell r="Y1606"/>
          <cell r="Z1606"/>
          <cell r="AG1606"/>
        </row>
        <row r="1607">
          <cell r="D1607"/>
          <cell r="E1607"/>
          <cell r="I1607"/>
          <cell r="J1607"/>
          <cell r="K1607"/>
          <cell r="L1607"/>
          <cell r="N1607"/>
          <cell r="R1607"/>
          <cell r="S1607"/>
          <cell r="T1607"/>
          <cell r="U1607"/>
          <cell r="V1607"/>
          <cell r="X1607"/>
          <cell r="Y1607"/>
          <cell r="Z1607"/>
          <cell r="AG1607"/>
        </row>
        <row r="1608">
          <cell r="D1608"/>
          <cell r="E1608"/>
          <cell r="I1608"/>
          <cell r="J1608"/>
          <cell r="K1608"/>
          <cell r="L1608"/>
          <cell r="N1608"/>
          <cell r="R1608"/>
          <cell r="S1608"/>
          <cell r="T1608"/>
          <cell r="U1608"/>
          <cell r="V1608"/>
          <cell r="X1608"/>
          <cell r="Y1608"/>
          <cell r="Z1608"/>
          <cell r="AG1608"/>
        </row>
        <row r="1609">
          <cell r="D1609"/>
          <cell r="E1609"/>
          <cell r="I1609"/>
          <cell r="J1609"/>
          <cell r="K1609"/>
          <cell r="L1609"/>
          <cell r="N1609"/>
          <cell r="R1609"/>
          <cell r="S1609"/>
          <cell r="T1609"/>
          <cell r="U1609"/>
          <cell r="V1609"/>
          <cell r="X1609"/>
          <cell r="Y1609"/>
          <cell r="Z1609"/>
          <cell r="AG1609"/>
        </row>
        <row r="1610">
          <cell r="D1610"/>
          <cell r="E1610"/>
          <cell r="I1610"/>
          <cell r="J1610"/>
          <cell r="K1610"/>
          <cell r="L1610"/>
          <cell r="N1610"/>
          <cell r="R1610"/>
          <cell r="S1610"/>
          <cell r="T1610"/>
          <cell r="U1610"/>
          <cell r="V1610"/>
          <cell r="X1610"/>
          <cell r="Y1610"/>
          <cell r="Z1610"/>
          <cell r="AG1610"/>
        </row>
        <row r="1611">
          <cell r="D1611"/>
          <cell r="E1611"/>
          <cell r="I1611"/>
          <cell r="J1611"/>
          <cell r="K1611"/>
          <cell r="L1611"/>
          <cell r="N1611"/>
          <cell r="R1611"/>
          <cell r="S1611"/>
          <cell r="T1611"/>
          <cell r="U1611"/>
          <cell r="V1611"/>
          <cell r="X1611"/>
          <cell r="Y1611"/>
          <cell r="Z1611"/>
          <cell r="AG1611"/>
        </row>
        <row r="1612">
          <cell r="D1612"/>
          <cell r="E1612"/>
          <cell r="I1612"/>
          <cell r="J1612"/>
          <cell r="K1612"/>
          <cell r="L1612"/>
          <cell r="N1612"/>
          <cell r="R1612"/>
          <cell r="S1612"/>
          <cell r="T1612"/>
          <cell r="U1612"/>
          <cell r="V1612"/>
          <cell r="X1612"/>
          <cell r="Y1612"/>
          <cell r="Z1612"/>
          <cell r="AG1612"/>
        </row>
        <row r="1613">
          <cell r="D1613"/>
          <cell r="E1613"/>
          <cell r="I1613"/>
          <cell r="J1613"/>
          <cell r="K1613"/>
          <cell r="L1613"/>
          <cell r="N1613"/>
          <cell r="R1613"/>
          <cell r="S1613"/>
          <cell r="T1613"/>
          <cell r="U1613"/>
          <cell r="V1613"/>
          <cell r="X1613"/>
          <cell r="Y1613"/>
          <cell r="Z1613"/>
          <cell r="AG1613"/>
        </row>
        <row r="1614">
          <cell r="D1614"/>
          <cell r="E1614"/>
          <cell r="I1614"/>
          <cell r="J1614"/>
          <cell r="K1614"/>
          <cell r="L1614"/>
          <cell r="N1614"/>
          <cell r="R1614"/>
          <cell r="S1614"/>
          <cell r="T1614"/>
          <cell r="U1614"/>
          <cell r="V1614"/>
          <cell r="X1614"/>
          <cell r="Y1614"/>
          <cell r="Z1614"/>
          <cell r="AG1614"/>
        </row>
        <row r="1615">
          <cell r="D1615"/>
          <cell r="E1615"/>
          <cell r="I1615"/>
          <cell r="J1615"/>
          <cell r="K1615"/>
          <cell r="L1615"/>
          <cell r="N1615"/>
          <cell r="R1615"/>
          <cell r="S1615"/>
          <cell r="T1615"/>
          <cell r="U1615"/>
          <cell r="V1615"/>
          <cell r="X1615"/>
          <cell r="Y1615"/>
          <cell r="Z1615"/>
          <cell r="AG1615"/>
        </row>
        <row r="1616">
          <cell r="D1616"/>
          <cell r="E1616"/>
          <cell r="I1616"/>
          <cell r="J1616"/>
          <cell r="K1616"/>
          <cell r="L1616"/>
          <cell r="N1616"/>
          <cell r="R1616"/>
          <cell r="S1616"/>
          <cell r="T1616"/>
          <cell r="U1616"/>
          <cell r="V1616"/>
          <cell r="X1616"/>
          <cell r="Y1616"/>
          <cell r="Z1616"/>
          <cell r="AG1616"/>
        </row>
        <row r="1617">
          <cell r="D1617"/>
          <cell r="E1617"/>
          <cell r="I1617"/>
          <cell r="J1617"/>
          <cell r="K1617"/>
          <cell r="L1617"/>
          <cell r="N1617"/>
          <cell r="R1617"/>
          <cell r="S1617"/>
          <cell r="T1617"/>
          <cell r="U1617"/>
          <cell r="V1617"/>
          <cell r="X1617"/>
          <cell r="Y1617"/>
          <cell r="Z1617"/>
          <cell r="AG1617"/>
        </row>
        <row r="1618">
          <cell r="D1618"/>
          <cell r="E1618"/>
          <cell r="I1618"/>
          <cell r="J1618"/>
          <cell r="K1618"/>
          <cell r="L1618"/>
          <cell r="N1618"/>
          <cell r="R1618"/>
          <cell r="S1618"/>
          <cell r="T1618"/>
          <cell r="U1618"/>
          <cell r="V1618"/>
          <cell r="X1618"/>
          <cell r="Y1618"/>
          <cell r="Z1618"/>
          <cell r="AG1618"/>
        </row>
        <row r="1619">
          <cell r="D1619"/>
          <cell r="E1619"/>
          <cell r="I1619"/>
          <cell r="J1619"/>
          <cell r="K1619"/>
          <cell r="L1619"/>
          <cell r="N1619"/>
          <cell r="R1619"/>
          <cell r="S1619"/>
          <cell r="T1619"/>
          <cell r="U1619"/>
          <cell r="V1619"/>
          <cell r="X1619"/>
          <cell r="Y1619"/>
          <cell r="Z1619"/>
          <cell r="AG1619"/>
        </row>
        <row r="1620">
          <cell r="D1620"/>
          <cell r="E1620"/>
          <cell r="I1620"/>
          <cell r="J1620"/>
          <cell r="K1620"/>
          <cell r="L1620"/>
          <cell r="N1620"/>
          <cell r="R1620"/>
          <cell r="S1620"/>
          <cell r="T1620"/>
          <cell r="U1620"/>
          <cell r="V1620"/>
          <cell r="X1620"/>
          <cell r="Y1620"/>
          <cell r="Z1620"/>
          <cell r="AG1620"/>
        </row>
        <row r="1621">
          <cell r="D1621"/>
          <cell r="E1621"/>
          <cell r="I1621"/>
          <cell r="J1621"/>
          <cell r="K1621"/>
          <cell r="L1621"/>
          <cell r="N1621"/>
          <cell r="R1621"/>
          <cell r="S1621"/>
          <cell r="T1621"/>
          <cell r="U1621"/>
          <cell r="V1621"/>
          <cell r="X1621"/>
          <cell r="Y1621"/>
          <cell r="Z1621"/>
          <cell r="AG1621"/>
        </row>
        <row r="1622">
          <cell r="D1622"/>
          <cell r="E1622"/>
          <cell r="I1622"/>
          <cell r="J1622"/>
          <cell r="K1622"/>
          <cell r="L1622"/>
          <cell r="N1622"/>
          <cell r="R1622"/>
          <cell r="S1622"/>
          <cell r="T1622"/>
          <cell r="U1622"/>
          <cell r="V1622"/>
          <cell r="X1622"/>
          <cell r="Y1622"/>
          <cell r="Z1622"/>
          <cell r="AG1622"/>
        </row>
        <row r="1623">
          <cell r="D1623"/>
          <cell r="E1623"/>
          <cell r="I1623"/>
          <cell r="J1623"/>
          <cell r="K1623"/>
          <cell r="L1623"/>
          <cell r="N1623"/>
          <cell r="R1623"/>
          <cell r="S1623"/>
          <cell r="T1623"/>
          <cell r="U1623"/>
          <cell r="V1623"/>
          <cell r="X1623"/>
          <cell r="Y1623"/>
          <cell r="Z1623"/>
          <cell r="AG1623"/>
        </row>
        <row r="1624">
          <cell r="D1624"/>
          <cell r="E1624"/>
          <cell r="I1624"/>
          <cell r="J1624"/>
          <cell r="K1624"/>
          <cell r="L1624"/>
          <cell r="N1624"/>
          <cell r="R1624"/>
          <cell r="S1624"/>
          <cell r="T1624"/>
          <cell r="U1624"/>
          <cell r="V1624"/>
          <cell r="X1624"/>
          <cell r="Y1624"/>
          <cell r="Z1624"/>
          <cell r="AG1624"/>
        </row>
        <row r="1625">
          <cell r="D1625"/>
          <cell r="E1625"/>
          <cell r="I1625"/>
          <cell r="J1625"/>
          <cell r="K1625"/>
          <cell r="L1625"/>
          <cell r="N1625"/>
          <cell r="R1625"/>
          <cell r="S1625"/>
          <cell r="T1625"/>
          <cell r="U1625"/>
          <cell r="V1625"/>
          <cell r="X1625"/>
          <cell r="Y1625"/>
          <cell r="Z1625"/>
          <cell r="AG1625"/>
        </row>
        <row r="1626">
          <cell r="D1626"/>
          <cell r="E1626"/>
          <cell r="I1626"/>
          <cell r="J1626"/>
          <cell r="K1626"/>
          <cell r="L1626"/>
          <cell r="N1626"/>
          <cell r="R1626"/>
          <cell r="S1626"/>
          <cell r="T1626"/>
          <cell r="U1626"/>
          <cell r="V1626"/>
          <cell r="X1626"/>
          <cell r="Y1626"/>
          <cell r="Z1626"/>
          <cell r="AG1626"/>
        </row>
        <row r="1627">
          <cell r="D1627"/>
          <cell r="E1627"/>
          <cell r="I1627"/>
          <cell r="J1627"/>
          <cell r="K1627"/>
          <cell r="L1627"/>
          <cell r="N1627"/>
          <cell r="R1627"/>
          <cell r="S1627"/>
          <cell r="T1627"/>
          <cell r="U1627"/>
          <cell r="V1627"/>
          <cell r="X1627"/>
          <cell r="Y1627"/>
          <cell r="Z1627"/>
          <cell r="AG1627"/>
        </row>
        <row r="1628">
          <cell r="D1628"/>
          <cell r="E1628"/>
          <cell r="I1628"/>
          <cell r="J1628"/>
          <cell r="K1628"/>
          <cell r="L1628"/>
          <cell r="N1628"/>
          <cell r="R1628"/>
          <cell r="S1628"/>
          <cell r="T1628"/>
          <cell r="U1628"/>
          <cell r="V1628"/>
          <cell r="X1628"/>
          <cell r="Y1628"/>
          <cell r="Z1628"/>
          <cell r="AG1628"/>
        </row>
        <row r="1629">
          <cell r="D1629"/>
          <cell r="E1629"/>
          <cell r="I1629"/>
          <cell r="J1629"/>
          <cell r="K1629"/>
          <cell r="L1629"/>
          <cell r="N1629"/>
          <cell r="R1629"/>
          <cell r="S1629"/>
          <cell r="T1629"/>
          <cell r="U1629"/>
          <cell r="V1629"/>
          <cell r="X1629"/>
          <cell r="Y1629"/>
          <cell r="Z1629"/>
          <cell r="AG1629"/>
        </row>
        <row r="1630">
          <cell r="D1630"/>
          <cell r="E1630"/>
          <cell r="I1630"/>
          <cell r="J1630"/>
          <cell r="K1630"/>
          <cell r="L1630"/>
          <cell r="N1630"/>
          <cell r="R1630"/>
          <cell r="S1630"/>
          <cell r="T1630"/>
          <cell r="U1630"/>
          <cell r="V1630"/>
          <cell r="X1630"/>
          <cell r="Y1630"/>
          <cell r="Z1630"/>
          <cell r="AG1630"/>
        </row>
        <row r="1631">
          <cell r="D1631"/>
          <cell r="E1631"/>
          <cell r="I1631"/>
          <cell r="J1631"/>
          <cell r="K1631"/>
          <cell r="L1631"/>
          <cell r="N1631"/>
          <cell r="R1631"/>
          <cell r="S1631"/>
          <cell r="T1631"/>
          <cell r="U1631"/>
          <cell r="V1631"/>
          <cell r="X1631"/>
          <cell r="Y1631"/>
          <cell r="Z1631"/>
          <cell r="AG1631"/>
        </row>
        <row r="1632">
          <cell r="D1632"/>
          <cell r="E1632"/>
          <cell r="I1632"/>
          <cell r="J1632"/>
          <cell r="K1632"/>
          <cell r="L1632"/>
          <cell r="N1632"/>
          <cell r="R1632"/>
          <cell r="S1632"/>
          <cell r="T1632"/>
          <cell r="U1632"/>
          <cell r="V1632"/>
          <cell r="X1632"/>
          <cell r="Y1632"/>
          <cell r="Z1632"/>
          <cell r="AG1632"/>
        </row>
        <row r="1633">
          <cell r="D1633"/>
          <cell r="E1633"/>
          <cell r="I1633"/>
          <cell r="J1633"/>
          <cell r="K1633"/>
          <cell r="L1633"/>
          <cell r="N1633"/>
          <cell r="R1633"/>
          <cell r="S1633"/>
          <cell r="T1633"/>
          <cell r="U1633"/>
          <cell r="V1633"/>
          <cell r="X1633"/>
          <cell r="Y1633"/>
          <cell r="Z1633"/>
          <cell r="AG1633"/>
        </row>
        <row r="1634">
          <cell r="D1634"/>
          <cell r="E1634"/>
          <cell r="I1634"/>
          <cell r="J1634"/>
          <cell r="K1634"/>
          <cell r="L1634"/>
          <cell r="N1634"/>
          <cell r="R1634"/>
          <cell r="S1634"/>
          <cell r="T1634"/>
          <cell r="U1634"/>
          <cell r="V1634"/>
          <cell r="X1634"/>
          <cell r="Y1634"/>
          <cell r="Z1634"/>
          <cell r="AG1634"/>
        </row>
        <row r="1635">
          <cell r="D1635"/>
          <cell r="E1635"/>
          <cell r="I1635"/>
          <cell r="J1635"/>
          <cell r="K1635"/>
          <cell r="L1635"/>
          <cell r="N1635"/>
          <cell r="R1635"/>
          <cell r="S1635"/>
          <cell r="T1635"/>
          <cell r="U1635"/>
          <cell r="V1635"/>
          <cell r="X1635"/>
          <cell r="Y1635"/>
          <cell r="Z1635"/>
          <cell r="AG1635"/>
        </row>
        <row r="1636">
          <cell r="D1636"/>
          <cell r="E1636"/>
          <cell r="I1636"/>
          <cell r="J1636"/>
          <cell r="K1636"/>
          <cell r="L1636"/>
          <cell r="N1636"/>
          <cell r="R1636"/>
          <cell r="S1636"/>
          <cell r="T1636"/>
          <cell r="U1636"/>
          <cell r="V1636"/>
          <cell r="X1636"/>
          <cell r="Y1636"/>
          <cell r="Z1636"/>
          <cell r="AG1636"/>
        </row>
        <row r="1637">
          <cell r="D1637"/>
          <cell r="E1637"/>
          <cell r="I1637"/>
          <cell r="J1637"/>
          <cell r="K1637"/>
          <cell r="L1637"/>
          <cell r="N1637"/>
          <cell r="R1637"/>
          <cell r="S1637"/>
          <cell r="T1637"/>
          <cell r="U1637"/>
          <cell r="V1637"/>
          <cell r="X1637"/>
          <cell r="Y1637"/>
          <cell r="Z1637"/>
          <cell r="AG1637"/>
        </row>
        <row r="1638">
          <cell r="D1638"/>
          <cell r="E1638"/>
          <cell r="I1638"/>
          <cell r="J1638"/>
          <cell r="K1638"/>
          <cell r="L1638"/>
          <cell r="N1638"/>
          <cell r="R1638"/>
          <cell r="S1638"/>
          <cell r="T1638"/>
          <cell r="U1638"/>
          <cell r="V1638"/>
          <cell r="X1638"/>
          <cell r="Y1638"/>
          <cell r="Z1638"/>
          <cell r="AG1638"/>
        </row>
        <row r="1639">
          <cell r="D1639"/>
          <cell r="E1639"/>
          <cell r="I1639"/>
          <cell r="J1639"/>
          <cell r="K1639"/>
          <cell r="L1639"/>
          <cell r="N1639"/>
          <cell r="R1639"/>
          <cell r="S1639"/>
          <cell r="T1639"/>
          <cell r="U1639"/>
          <cell r="V1639"/>
          <cell r="X1639"/>
          <cell r="Y1639"/>
          <cell r="Z1639"/>
          <cell r="AG1639"/>
        </row>
        <row r="1640">
          <cell r="D1640"/>
          <cell r="E1640"/>
          <cell r="I1640"/>
          <cell r="J1640"/>
          <cell r="K1640"/>
          <cell r="L1640"/>
          <cell r="N1640"/>
          <cell r="R1640"/>
          <cell r="S1640"/>
          <cell r="T1640"/>
          <cell r="U1640"/>
          <cell r="V1640"/>
          <cell r="X1640"/>
          <cell r="Y1640"/>
          <cell r="Z1640"/>
          <cell r="AG1640"/>
        </row>
        <row r="1641">
          <cell r="D1641"/>
          <cell r="E1641"/>
          <cell r="I1641"/>
          <cell r="J1641"/>
          <cell r="K1641"/>
          <cell r="L1641"/>
          <cell r="N1641"/>
          <cell r="R1641"/>
          <cell r="S1641"/>
          <cell r="T1641"/>
          <cell r="U1641"/>
          <cell r="V1641"/>
          <cell r="X1641"/>
          <cell r="Y1641"/>
          <cell r="Z1641"/>
          <cell r="AG1641"/>
        </row>
        <row r="1642">
          <cell r="D1642"/>
          <cell r="E1642"/>
          <cell r="I1642"/>
          <cell r="J1642"/>
          <cell r="K1642"/>
          <cell r="L1642"/>
          <cell r="N1642"/>
          <cell r="R1642"/>
          <cell r="S1642"/>
          <cell r="T1642"/>
          <cell r="U1642"/>
          <cell r="V1642"/>
          <cell r="X1642"/>
          <cell r="Y1642"/>
          <cell r="Z1642"/>
          <cell r="AG1642"/>
        </row>
        <row r="1643">
          <cell r="D1643"/>
          <cell r="E1643"/>
          <cell r="I1643"/>
          <cell r="J1643"/>
          <cell r="K1643"/>
          <cell r="L1643"/>
          <cell r="N1643"/>
          <cell r="R1643"/>
          <cell r="S1643"/>
          <cell r="T1643"/>
          <cell r="U1643"/>
          <cell r="V1643"/>
          <cell r="X1643"/>
          <cell r="Y1643"/>
          <cell r="Z1643"/>
          <cell r="AG1643"/>
        </row>
        <row r="1644">
          <cell r="D1644"/>
          <cell r="E1644"/>
          <cell r="I1644"/>
          <cell r="J1644"/>
          <cell r="K1644"/>
          <cell r="L1644"/>
          <cell r="N1644"/>
          <cell r="R1644"/>
          <cell r="S1644"/>
          <cell r="T1644"/>
          <cell r="U1644"/>
          <cell r="V1644"/>
          <cell r="X1644"/>
          <cell r="Y1644"/>
          <cell r="Z1644"/>
          <cell r="AG1644"/>
        </row>
        <row r="1645">
          <cell r="D1645"/>
          <cell r="E1645"/>
          <cell r="I1645"/>
          <cell r="J1645"/>
          <cell r="K1645"/>
          <cell r="L1645"/>
          <cell r="N1645"/>
          <cell r="R1645"/>
          <cell r="S1645"/>
          <cell r="T1645"/>
          <cell r="U1645"/>
          <cell r="V1645"/>
          <cell r="X1645"/>
          <cell r="Y1645"/>
          <cell r="Z1645"/>
          <cell r="AG1645"/>
        </row>
        <row r="1646">
          <cell r="D1646"/>
          <cell r="E1646"/>
          <cell r="I1646"/>
          <cell r="J1646"/>
          <cell r="K1646"/>
          <cell r="L1646"/>
          <cell r="N1646"/>
          <cell r="R1646"/>
          <cell r="S1646"/>
          <cell r="T1646"/>
          <cell r="U1646"/>
          <cell r="V1646"/>
          <cell r="X1646"/>
          <cell r="Y1646"/>
          <cell r="Z1646"/>
          <cell r="AG1646"/>
        </row>
        <row r="1647">
          <cell r="D1647"/>
          <cell r="E1647"/>
          <cell r="I1647"/>
          <cell r="J1647"/>
          <cell r="K1647"/>
          <cell r="L1647"/>
          <cell r="N1647"/>
          <cell r="R1647"/>
          <cell r="S1647"/>
          <cell r="T1647"/>
          <cell r="U1647"/>
          <cell r="V1647"/>
          <cell r="X1647"/>
          <cell r="Y1647"/>
          <cell r="Z1647"/>
          <cell r="AG1647"/>
        </row>
        <row r="1648">
          <cell r="D1648"/>
          <cell r="E1648"/>
          <cell r="I1648"/>
          <cell r="J1648"/>
          <cell r="K1648"/>
          <cell r="L1648"/>
          <cell r="N1648"/>
          <cell r="R1648"/>
          <cell r="S1648"/>
          <cell r="T1648"/>
          <cell r="U1648"/>
          <cell r="V1648"/>
          <cell r="X1648"/>
          <cell r="Y1648"/>
          <cell r="Z1648"/>
          <cell r="AG1648"/>
        </row>
        <row r="1649">
          <cell r="D1649"/>
          <cell r="E1649"/>
          <cell r="I1649"/>
          <cell r="J1649"/>
          <cell r="K1649"/>
          <cell r="L1649"/>
          <cell r="N1649"/>
          <cell r="R1649"/>
          <cell r="S1649"/>
          <cell r="T1649"/>
          <cell r="U1649"/>
          <cell r="V1649"/>
          <cell r="X1649"/>
          <cell r="Y1649"/>
          <cell r="Z1649"/>
          <cell r="AG1649"/>
        </row>
        <row r="1650">
          <cell r="D1650"/>
          <cell r="E1650"/>
          <cell r="I1650"/>
          <cell r="J1650"/>
          <cell r="K1650"/>
          <cell r="L1650"/>
          <cell r="N1650"/>
          <cell r="R1650"/>
          <cell r="S1650"/>
          <cell r="T1650"/>
          <cell r="U1650"/>
          <cell r="V1650"/>
          <cell r="X1650"/>
          <cell r="Y1650"/>
          <cell r="Z1650"/>
          <cell r="AG1650"/>
        </row>
        <row r="1651">
          <cell r="D1651"/>
          <cell r="E1651"/>
          <cell r="I1651"/>
          <cell r="J1651"/>
          <cell r="K1651"/>
          <cell r="L1651"/>
          <cell r="N1651"/>
          <cell r="R1651"/>
          <cell r="S1651"/>
          <cell r="T1651"/>
          <cell r="U1651"/>
          <cell r="V1651"/>
          <cell r="X1651"/>
          <cell r="Y1651"/>
          <cell r="Z1651"/>
          <cell r="AG1651"/>
        </row>
        <row r="1652">
          <cell r="D1652"/>
          <cell r="E1652"/>
          <cell r="I1652"/>
          <cell r="J1652"/>
          <cell r="K1652"/>
          <cell r="L1652"/>
          <cell r="N1652"/>
          <cell r="R1652"/>
          <cell r="S1652"/>
          <cell r="T1652"/>
          <cell r="U1652"/>
          <cell r="V1652"/>
          <cell r="X1652"/>
          <cell r="Y1652"/>
          <cell r="Z1652"/>
          <cell r="AG1652"/>
        </row>
        <row r="1653">
          <cell r="D1653"/>
          <cell r="E1653"/>
          <cell r="I1653"/>
          <cell r="J1653"/>
          <cell r="K1653"/>
          <cell r="L1653"/>
          <cell r="N1653"/>
          <cell r="R1653"/>
          <cell r="S1653"/>
          <cell r="T1653"/>
          <cell r="U1653"/>
          <cell r="V1653"/>
          <cell r="X1653"/>
          <cell r="Y1653"/>
          <cell r="Z1653"/>
          <cell r="AG1653"/>
        </row>
        <row r="1654">
          <cell r="D1654"/>
          <cell r="E1654"/>
          <cell r="I1654"/>
          <cell r="J1654"/>
          <cell r="K1654"/>
          <cell r="L1654"/>
          <cell r="N1654"/>
          <cell r="R1654"/>
          <cell r="S1654"/>
          <cell r="T1654"/>
          <cell r="U1654"/>
          <cell r="V1654"/>
          <cell r="X1654"/>
          <cell r="Y1654"/>
          <cell r="Z1654"/>
          <cell r="AG1654"/>
        </row>
        <row r="1655">
          <cell r="D1655"/>
          <cell r="E1655"/>
          <cell r="I1655"/>
          <cell r="J1655"/>
          <cell r="K1655"/>
          <cell r="L1655"/>
          <cell r="N1655"/>
          <cell r="R1655"/>
          <cell r="S1655"/>
          <cell r="T1655"/>
          <cell r="U1655"/>
          <cell r="V1655"/>
          <cell r="X1655"/>
          <cell r="Y1655"/>
          <cell r="Z1655"/>
          <cell r="AG1655"/>
        </row>
        <row r="1656">
          <cell r="D1656"/>
          <cell r="E1656"/>
          <cell r="I1656"/>
          <cell r="J1656"/>
          <cell r="K1656"/>
          <cell r="L1656"/>
          <cell r="N1656"/>
          <cell r="R1656"/>
          <cell r="S1656"/>
          <cell r="T1656"/>
          <cell r="U1656"/>
          <cell r="V1656"/>
          <cell r="X1656"/>
          <cell r="Y1656"/>
          <cell r="Z1656"/>
          <cell r="AG1656"/>
        </row>
        <row r="1657">
          <cell r="D1657"/>
          <cell r="E1657"/>
          <cell r="I1657"/>
          <cell r="J1657"/>
          <cell r="K1657"/>
          <cell r="L1657"/>
          <cell r="N1657"/>
          <cell r="R1657"/>
          <cell r="S1657"/>
          <cell r="T1657"/>
          <cell r="U1657"/>
          <cell r="V1657"/>
          <cell r="X1657"/>
          <cell r="Y1657"/>
          <cell r="Z1657"/>
          <cell r="AG1657"/>
        </row>
        <row r="1658">
          <cell r="D1658"/>
          <cell r="E1658"/>
          <cell r="I1658"/>
          <cell r="J1658"/>
          <cell r="K1658"/>
          <cell r="L1658"/>
          <cell r="N1658"/>
          <cell r="R1658"/>
          <cell r="S1658"/>
          <cell r="T1658"/>
          <cell r="U1658"/>
          <cell r="V1658"/>
          <cell r="X1658"/>
          <cell r="Y1658"/>
          <cell r="Z1658"/>
          <cell r="AG1658"/>
        </row>
        <row r="1659">
          <cell r="D1659"/>
          <cell r="E1659"/>
          <cell r="I1659"/>
          <cell r="J1659"/>
          <cell r="K1659"/>
          <cell r="L1659"/>
          <cell r="N1659"/>
          <cell r="R1659"/>
          <cell r="S1659"/>
          <cell r="T1659"/>
          <cell r="U1659"/>
          <cell r="V1659"/>
          <cell r="X1659"/>
          <cell r="Y1659"/>
          <cell r="Z1659"/>
          <cell r="AG1659"/>
        </row>
        <row r="1660">
          <cell r="D1660"/>
          <cell r="E1660"/>
          <cell r="I1660"/>
          <cell r="J1660"/>
          <cell r="K1660"/>
          <cell r="L1660"/>
          <cell r="N1660"/>
          <cell r="R1660"/>
          <cell r="S1660"/>
          <cell r="T1660"/>
          <cell r="U1660"/>
          <cell r="V1660"/>
          <cell r="X1660"/>
          <cell r="Y1660"/>
          <cell r="Z1660"/>
          <cell r="AG1660"/>
        </row>
        <row r="1661">
          <cell r="D1661"/>
          <cell r="E1661"/>
          <cell r="I1661"/>
          <cell r="J1661"/>
          <cell r="K1661"/>
          <cell r="L1661"/>
          <cell r="N1661"/>
          <cell r="R1661"/>
          <cell r="S1661"/>
          <cell r="T1661"/>
          <cell r="U1661"/>
          <cell r="V1661"/>
          <cell r="X1661"/>
          <cell r="Y1661"/>
          <cell r="Z1661"/>
          <cell r="AG1661"/>
        </row>
        <row r="1662">
          <cell r="D1662"/>
          <cell r="E1662"/>
          <cell r="I1662"/>
          <cell r="J1662"/>
          <cell r="K1662"/>
          <cell r="L1662"/>
          <cell r="N1662"/>
          <cell r="R1662"/>
          <cell r="S1662"/>
          <cell r="T1662"/>
          <cell r="U1662"/>
          <cell r="V1662"/>
          <cell r="X1662"/>
          <cell r="Y1662"/>
          <cell r="Z1662"/>
          <cell r="AG1662"/>
        </row>
        <row r="1663">
          <cell r="D1663"/>
          <cell r="E1663"/>
          <cell r="I1663"/>
          <cell r="J1663"/>
          <cell r="K1663"/>
          <cell r="L1663"/>
          <cell r="N1663"/>
          <cell r="R1663"/>
          <cell r="S1663"/>
          <cell r="T1663"/>
          <cell r="U1663"/>
          <cell r="V1663"/>
          <cell r="X1663"/>
          <cell r="Y1663"/>
          <cell r="Z1663"/>
          <cell r="AG1663"/>
        </row>
        <row r="1664">
          <cell r="D1664"/>
          <cell r="E1664"/>
          <cell r="I1664"/>
          <cell r="J1664"/>
          <cell r="K1664"/>
          <cell r="L1664"/>
          <cell r="N1664"/>
          <cell r="R1664"/>
          <cell r="S1664"/>
          <cell r="T1664"/>
          <cell r="U1664"/>
          <cell r="V1664"/>
          <cell r="X1664"/>
          <cell r="Y1664"/>
          <cell r="Z1664"/>
          <cell r="AG1664"/>
        </row>
        <row r="1665">
          <cell r="D1665"/>
          <cell r="E1665"/>
          <cell r="I1665"/>
          <cell r="J1665"/>
          <cell r="K1665"/>
          <cell r="L1665"/>
          <cell r="N1665"/>
          <cell r="R1665"/>
          <cell r="S1665"/>
          <cell r="T1665"/>
          <cell r="U1665"/>
          <cell r="V1665"/>
          <cell r="X1665"/>
          <cell r="Y1665"/>
          <cell r="Z1665"/>
          <cell r="AG1665"/>
        </row>
        <row r="1666">
          <cell r="D1666"/>
          <cell r="E1666"/>
          <cell r="I1666"/>
          <cell r="J1666"/>
          <cell r="K1666"/>
          <cell r="L1666"/>
          <cell r="N1666"/>
          <cell r="R1666"/>
          <cell r="S1666"/>
          <cell r="T1666"/>
          <cell r="U1666"/>
          <cell r="V1666"/>
          <cell r="X1666"/>
          <cell r="Y1666"/>
          <cell r="Z1666"/>
          <cell r="AG1666"/>
        </row>
        <row r="1667">
          <cell r="D1667"/>
          <cell r="E1667"/>
          <cell r="I1667"/>
          <cell r="J1667"/>
          <cell r="K1667"/>
          <cell r="L1667"/>
          <cell r="N1667"/>
          <cell r="R1667"/>
          <cell r="S1667"/>
          <cell r="T1667"/>
          <cell r="U1667"/>
          <cell r="V1667"/>
          <cell r="X1667"/>
          <cell r="Y1667"/>
          <cell r="Z1667"/>
          <cell r="AG1667"/>
        </row>
        <row r="1668">
          <cell r="D1668"/>
          <cell r="E1668"/>
          <cell r="I1668"/>
          <cell r="J1668"/>
          <cell r="K1668"/>
          <cell r="L1668"/>
          <cell r="N1668"/>
          <cell r="R1668"/>
          <cell r="S1668"/>
          <cell r="T1668"/>
          <cell r="U1668"/>
          <cell r="V1668"/>
          <cell r="X1668"/>
          <cell r="Y1668"/>
          <cell r="Z1668"/>
          <cell r="AG1668"/>
        </row>
        <row r="1669">
          <cell r="D1669"/>
          <cell r="E1669"/>
          <cell r="I1669"/>
          <cell r="J1669"/>
          <cell r="K1669"/>
          <cell r="L1669"/>
          <cell r="N1669"/>
          <cell r="R1669"/>
          <cell r="S1669"/>
          <cell r="T1669"/>
          <cell r="U1669"/>
          <cell r="V1669"/>
          <cell r="X1669"/>
          <cell r="Y1669"/>
          <cell r="Z1669"/>
          <cell r="AG1669"/>
        </row>
        <row r="1670">
          <cell r="D1670"/>
          <cell r="E1670"/>
          <cell r="I1670"/>
          <cell r="J1670"/>
          <cell r="K1670"/>
          <cell r="L1670"/>
          <cell r="N1670"/>
          <cell r="R1670"/>
          <cell r="S1670"/>
          <cell r="T1670"/>
          <cell r="U1670"/>
          <cell r="V1670"/>
          <cell r="X1670"/>
          <cell r="Y1670"/>
          <cell r="Z1670"/>
          <cell r="AG1670"/>
        </row>
        <row r="1671">
          <cell r="D1671"/>
          <cell r="E1671"/>
          <cell r="I1671"/>
          <cell r="J1671"/>
          <cell r="K1671"/>
          <cell r="L1671"/>
          <cell r="N1671"/>
          <cell r="R1671"/>
          <cell r="S1671"/>
          <cell r="T1671"/>
          <cell r="U1671"/>
          <cell r="V1671"/>
          <cell r="X1671"/>
          <cell r="Y1671"/>
          <cell r="Z1671"/>
          <cell r="AG1671"/>
        </row>
        <row r="1672">
          <cell r="D1672"/>
          <cell r="E1672"/>
          <cell r="I1672"/>
          <cell r="J1672"/>
          <cell r="K1672"/>
          <cell r="L1672"/>
          <cell r="N1672"/>
          <cell r="R1672"/>
          <cell r="S1672"/>
          <cell r="T1672"/>
          <cell r="U1672"/>
          <cell r="V1672"/>
          <cell r="X1672"/>
          <cell r="Y1672"/>
          <cell r="Z1672"/>
          <cell r="AG1672"/>
        </row>
        <row r="1673">
          <cell r="D1673"/>
          <cell r="E1673"/>
          <cell r="I1673"/>
          <cell r="J1673"/>
          <cell r="K1673"/>
          <cell r="L1673"/>
          <cell r="N1673"/>
          <cell r="R1673"/>
          <cell r="S1673"/>
          <cell r="T1673"/>
          <cell r="U1673"/>
          <cell r="V1673"/>
          <cell r="X1673"/>
          <cell r="Y1673"/>
          <cell r="Z1673"/>
          <cell r="AG1673"/>
        </row>
        <row r="1674">
          <cell r="D1674"/>
          <cell r="E1674"/>
          <cell r="I1674"/>
          <cell r="J1674"/>
          <cell r="K1674"/>
          <cell r="L1674"/>
          <cell r="N1674"/>
          <cell r="R1674"/>
          <cell r="S1674"/>
          <cell r="T1674"/>
          <cell r="U1674"/>
          <cell r="V1674"/>
          <cell r="X1674"/>
          <cell r="Y1674"/>
          <cell r="Z1674"/>
          <cell r="AG1674"/>
        </row>
        <row r="1675">
          <cell r="D1675"/>
          <cell r="E1675"/>
          <cell r="I1675"/>
          <cell r="J1675"/>
          <cell r="K1675"/>
          <cell r="L1675"/>
          <cell r="N1675"/>
          <cell r="R1675"/>
          <cell r="S1675"/>
          <cell r="T1675"/>
          <cell r="U1675"/>
          <cell r="V1675"/>
          <cell r="X1675"/>
          <cell r="Y1675"/>
          <cell r="Z1675"/>
          <cell r="AG1675"/>
        </row>
        <row r="1676">
          <cell r="D1676"/>
          <cell r="E1676"/>
          <cell r="I1676"/>
          <cell r="J1676"/>
          <cell r="K1676"/>
          <cell r="L1676"/>
          <cell r="N1676"/>
          <cell r="R1676"/>
          <cell r="S1676"/>
          <cell r="T1676"/>
          <cell r="U1676"/>
          <cell r="V1676"/>
          <cell r="X1676"/>
          <cell r="Y1676"/>
          <cell r="Z1676"/>
          <cell r="AG1676"/>
        </row>
        <row r="1677">
          <cell r="D1677"/>
          <cell r="E1677"/>
          <cell r="I1677"/>
          <cell r="J1677"/>
          <cell r="K1677"/>
          <cell r="L1677"/>
          <cell r="N1677"/>
          <cell r="R1677"/>
          <cell r="S1677"/>
          <cell r="T1677"/>
          <cell r="U1677"/>
          <cell r="V1677"/>
          <cell r="X1677"/>
          <cell r="Y1677"/>
          <cell r="Z1677"/>
          <cell r="AG1677"/>
        </row>
        <row r="1678">
          <cell r="D1678"/>
          <cell r="E1678"/>
          <cell r="I1678"/>
          <cell r="J1678"/>
          <cell r="K1678"/>
          <cell r="L1678"/>
          <cell r="N1678"/>
          <cell r="R1678"/>
          <cell r="S1678"/>
          <cell r="T1678"/>
          <cell r="U1678"/>
          <cell r="V1678"/>
          <cell r="X1678"/>
          <cell r="Y1678"/>
          <cell r="Z1678"/>
          <cell r="AG1678"/>
        </row>
        <row r="1679">
          <cell r="D1679"/>
          <cell r="E1679"/>
          <cell r="I1679"/>
          <cell r="J1679"/>
          <cell r="K1679"/>
          <cell r="L1679"/>
          <cell r="N1679"/>
          <cell r="R1679"/>
          <cell r="S1679"/>
          <cell r="T1679"/>
          <cell r="U1679"/>
          <cell r="V1679"/>
          <cell r="X1679"/>
          <cell r="Y1679"/>
          <cell r="Z1679"/>
          <cell r="AG1679"/>
        </row>
        <row r="1680">
          <cell r="D1680"/>
          <cell r="E1680"/>
          <cell r="I1680"/>
          <cell r="J1680"/>
          <cell r="K1680"/>
          <cell r="L1680"/>
          <cell r="N1680"/>
          <cell r="R1680"/>
          <cell r="S1680"/>
          <cell r="T1680"/>
          <cell r="U1680"/>
          <cell r="V1680"/>
          <cell r="X1680"/>
          <cell r="Y1680"/>
          <cell r="Z1680"/>
          <cell r="AG1680"/>
        </row>
        <row r="1681">
          <cell r="D1681"/>
          <cell r="E1681"/>
          <cell r="I1681"/>
          <cell r="J1681"/>
          <cell r="K1681"/>
          <cell r="L1681"/>
          <cell r="N1681"/>
          <cell r="R1681"/>
          <cell r="S1681"/>
          <cell r="T1681"/>
          <cell r="U1681"/>
          <cell r="V1681"/>
          <cell r="X1681"/>
          <cell r="Y1681"/>
          <cell r="Z1681"/>
          <cell r="AG1681"/>
        </row>
        <row r="1682">
          <cell r="D1682"/>
          <cell r="E1682"/>
          <cell r="I1682"/>
          <cell r="J1682"/>
          <cell r="K1682"/>
          <cell r="L1682"/>
          <cell r="N1682"/>
          <cell r="R1682"/>
          <cell r="S1682"/>
          <cell r="T1682"/>
          <cell r="U1682"/>
          <cell r="V1682"/>
          <cell r="X1682"/>
          <cell r="Y1682"/>
          <cell r="Z1682"/>
          <cell r="AG1682"/>
        </row>
        <row r="1683">
          <cell r="D1683"/>
          <cell r="E1683"/>
          <cell r="I1683"/>
          <cell r="J1683"/>
          <cell r="K1683"/>
          <cell r="L1683"/>
          <cell r="N1683"/>
          <cell r="R1683"/>
          <cell r="S1683"/>
          <cell r="T1683"/>
          <cell r="U1683"/>
          <cell r="V1683"/>
          <cell r="X1683"/>
          <cell r="Y1683"/>
          <cell r="Z1683"/>
          <cell r="AG1683"/>
        </row>
        <row r="1684">
          <cell r="D1684"/>
          <cell r="E1684"/>
          <cell r="I1684"/>
          <cell r="J1684"/>
          <cell r="K1684"/>
          <cell r="L1684"/>
          <cell r="N1684"/>
          <cell r="R1684"/>
          <cell r="S1684"/>
          <cell r="T1684"/>
          <cell r="U1684"/>
          <cell r="V1684"/>
          <cell r="X1684"/>
          <cell r="Y1684"/>
          <cell r="Z1684"/>
          <cell r="AG1684"/>
        </row>
        <row r="1685">
          <cell r="D1685"/>
          <cell r="E1685"/>
          <cell r="I1685"/>
          <cell r="J1685"/>
          <cell r="K1685"/>
          <cell r="L1685"/>
          <cell r="N1685"/>
          <cell r="R1685"/>
          <cell r="S1685"/>
          <cell r="T1685"/>
          <cell r="U1685"/>
          <cell r="V1685"/>
          <cell r="X1685"/>
          <cell r="Y1685"/>
          <cell r="Z1685"/>
          <cell r="AG1685"/>
        </row>
        <row r="1686">
          <cell r="D1686"/>
          <cell r="E1686"/>
          <cell r="I1686"/>
          <cell r="J1686"/>
          <cell r="K1686"/>
          <cell r="L1686"/>
          <cell r="N1686"/>
          <cell r="R1686"/>
          <cell r="S1686"/>
          <cell r="T1686"/>
          <cell r="U1686"/>
          <cell r="V1686"/>
          <cell r="X1686"/>
          <cell r="Y1686"/>
          <cell r="Z1686"/>
          <cell r="AG1686"/>
        </row>
        <row r="1687">
          <cell r="D1687"/>
          <cell r="E1687"/>
          <cell r="I1687"/>
          <cell r="J1687"/>
          <cell r="K1687"/>
          <cell r="L1687"/>
          <cell r="N1687"/>
          <cell r="R1687"/>
          <cell r="S1687"/>
          <cell r="T1687"/>
          <cell r="U1687"/>
          <cell r="V1687"/>
          <cell r="X1687"/>
          <cell r="Y1687"/>
          <cell r="Z1687"/>
          <cell r="AG1687"/>
        </row>
        <row r="1688">
          <cell r="D1688"/>
          <cell r="E1688"/>
          <cell r="I1688"/>
          <cell r="J1688"/>
          <cell r="K1688"/>
          <cell r="L1688"/>
          <cell r="N1688"/>
          <cell r="R1688"/>
          <cell r="S1688"/>
          <cell r="T1688"/>
          <cell r="U1688"/>
          <cell r="V1688"/>
          <cell r="X1688"/>
          <cell r="Y1688"/>
          <cell r="Z1688"/>
          <cell r="AG1688"/>
        </row>
        <row r="1689">
          <cell r="D1689"/>
          <cell r="E1689"/>
          <cell r="I1689"/>
          <cell r="J1689"/>
          <cell r="K1689"/>
          <cell r="L1689"/>
          <cell r="N1689"/>
          <cell r="R1689"/>
          <cell r="S1689"/>
          <cell r="T1689"/>
          <cell r="U1689"/>
          <cell r="V1689"/>
          <cell r="X1689"/>
          <cell r="Y1689"/>
          <cell r="Z1689"/>
          <cell r="AG1689"/>
        </row>
        <row r="1690">
          <cell r="D1690"/>
          <cell r="E1690"/>
          <cell r="I1690"/>
          <cell r="J1690"/>
          <cell r="K1690"/>
          <cell r="L1690"/>
          <cell r="N1690"/>
          <cell r="R1690"/>
          <cell r="S1690"/>
          <cell r="T1690"/>
          <cell r="U1690"/>
          <cell r="V1690"/>
          <cell r="X1690"/>
          <cell r="Y1690"/>
          <cell r="Z1690"/>
          <cell r="AG1690"/>
        </row>
        <row r="1691">
          <cell r="D1691"/>
          <cell r="E1691"/>
          <cell r="I1691"/>
          <cell r="J1691"/>
          <cell r="K1691"/>
          <cell r="L1691"/>
          <cell r="N1691"/>
          <cell r="R1691"/>
          <cell r="S1691"/>
          <cell r="T1691"/>
          <cell r="U1691"/>
          <cell r="V1691"/>
          <cell r="X1691"/>
          <cell r="Y1691"/>
          <cell r="Z1691"/>
          <cell r="AG1691"/>
        </row>
        <row r="1692">
          <cell r="D1692"/>
          <cell r="E1692"/>
          <cell r="I1692"/>
          <cell r="J1692"/>
          <cell r="K1692"/>
          <cell r="L1692"/>
          <cell r="N1692"/>
          <cell r="R1692"/>
          <cell r="S1692"/>
          <cell r="T1692"/>
          <cell r="U1692"/>
          <cell r="V1692"/>
          <cell r="X1692"/>
          <cell r="Y1692"/>
          <cell r="Z1692"/>
          <cell r="AG1692"/>
        </row>
        <row r="1693">
          <cell r="D1693"/>
          <cell r="E1693"/>
          <cell r="I1693"/>
          <cell r="J1693"/>
          <cell r="K1693"/>
          <cell r="L1693"/>
          <cell r="N1693"/>
          <cell r="R1693"/>
          <cell r="S1693"/>
          <cell r="T1693"/>
          <cell r="U1693"/>
          <cell r="V1693"/>
          <cell r="X1693"/>
          <cell r="Y1693"/>
          <cell r="Z1693"/>
          <cell r="AG1693"/>
        </row>
        <row r="1694">
          <cell r="D1694"/>
          <cell r="E1694"/>
          <cell r="I1694"/>
          <cell r="J1694"/>
          <cell r="K1694"/>
          <cell r="L1694"/>
          <cell r="N1694"/>
          <cell r="R1694"/>
          <cell r="S1694"/>
          <cell r="T1694"/>
          <cell r="U1694"/>
          <cell r="V1694"/>
          <cell r="X1694"/>
          <cell r="Y1694"/>
          <cell r="Z1694"/>
          <cell r="AG1694"/>
        </row>
        <row r="1695">
          <cell r="D1695"/>
          <cell r="E1695"/>
          <cell r="I1695"/>
          <cell r="J1695"/>
          <cell r="K1695"/>
          <cell r="L1695"/>
          <cell r="N1695"/>
          <cell r="R1695"/>
          <cell r="S1695"/>
          <cell r="T1695"/>
          <cell r="U1695"/>
          <cell r="V1695"/>
          <cell r="X1695"/>
          <cell r="Y1695"/>
          <cell r="Z1695"/>
          <cell r="AG1695"/>
        </row>
        <row r="1696">
          <cell r="D1696"/>
          <cell r="E1696"/>
          <cell r="I1696"/>
          <cell r="J1696"/>
          <cell r="K1696"/>
          <cell r="L1696"/>
          <cell r="N1696"/>
          <cell r="R1696"/>
          <cell r="S1696"/>
          <cell r="T1696"/>
          <cell r="U1696"/>
          <cell r="V1696"/>
          <cell r="X1696"/>
          <cell r="Y1696"/>
          <cell r="Z1696"/>
          <cell r="AG1696"/>
        </row>
        <row r="1697">
          <cell r="D1697"/>
          <cell r="E1697"/>
          <cell r="I1697"/>
          <cell r="J1697"/>
          <cell r="K1697"/>
          <cell r="L1697"/>
          <cell r="N1697"/>
          <cell r="R1697"/>
          <cell r="S1697"/>
          <cell r="T1697"/>
          <cell r="U1697"/>
          <cell r="V1697"/>
          <cell r="X1697"/>
          <cell r="Y1697"/>
          <cell r="Z1697"/>
          <cell r="AG1697"/>
        </row>
        <row r="1698">
          <cell r="D1698"/>
          <cell r="E1698"/>
          <cell r="I1698"/>
          <cell r="J1698"/>
          <cell r="K1698"/>
          <cell r="L1698"/>
          <cell r="N1698"/>
          <cell r="R1698"/>
          <cell r="S1698"/>
          <cell r="T1698"/>
          <cell r="U1698"/>
          <cell r="V1698"/>
          <cell r="X1698"/>
          <cell r="Y1698"/>
          <cell r="Z1698"/>
          <cell r="AG1698"/>
        </row>
        <row r="1699">
          <cell r="D1699"/>
          <cell r="E1699"/>
          <cell r="I1699"/>
          <cell r="J1699"/>
          <cell r="K1699"/>
          <cell r="L1699"/>
          <cell r="N1699"/>
          <cell r="R1699"/>
          <cell r="S1699"/>
          <cell r="T1699"/>
          <cell r="U1699"/>
          <cell r="V1699"/>
          <cell r="X1699"/>
          <cell r="Y1699"/>
          <cell r="Z1699"/>
          <cell r="AG1699"/>
        </row>
        <row r="1700">
          <cell r="D1700"/>
          <cell r="E1700"/>
          <cell r="I1700"/>
          <cell r="J1700"/>
          <cell r="K1700"/>
          <cell r="L1700"/>
          <cell r="N1700"/>
          <cell r="R1700"/>
          <cell r="S1700"/>
          <cell r="T1700"/>
          <cell r="U1700"/>
          <cell r="V1700"/>
          <cell r="X1700"/>
          <cell r="Y1700"/>
          <cell r="Z1700"/>
          <cell r="AG1700"/>
        </row>
        <row r="1701">
          <cell r="D1701"/>
          <cell r="E1701"/>
          <cell r="I1701"/>
          <cell r="J1701"/>
          <cell r="K1701"/>
          <cell r="L1701"/>
          <cell r="N1701"/>
          <cell r="R1701"/>
          <cell r="S1701"/>
          <cell r="T1701"/>
          <cell r="U1701"/>
          <cell r="V1701"/>
          <cell r="X1701"/>
          <cell r="Y1701"/>
          <cell r="Z1701"/>
          <cell r="AG1701"/>
        </row>
        <row r="1702">
          <cell r="D1702"/>
          <cell r="E1702"/>
          <cell r="I1702"/>
          <cell r="J1702"/>
          <cell r="K1702"/>
          <cell r="L1702"/>
          <cell r="N1702"/>
          <cell r="R1702"/>
          <cell r="S1702"/>
          <cell r="T1702"/>
          <cell r="U1702"/>
          <cell r="V1702"/>
          <cell r="X1702"/>
          <cell r="Y1702"/>
          <cell r="Z1702"/>
          <cell r="AG1702"/>
        </row>
        <row r="1703">
          <cell r="D1703"/>
          <cell r="E1703"/>
          <cell r="I1703"/>
          <cell r="J1703"/>
          <cell r="K1703"/>
          <cell r="L1703"/>
          <cell r="N1703"/>
          <cell r="R1703"/>
          <cell r="S1703"/>
          <cell r="T1703"/>
          <cell r="U1703"/>
          <cell r="V1703"/>
          <cell r="X1703"/>
          <cell r="Y1703"/>
          <cell r="Z1703"/>
          <cell r="AG1703"/>
        </row>
        <row r="1704">
          <cell r="D1704"/>
          <cell r="E1704"/>
          <cell r="I1704"/>
          <cell r="J1704"/>
          <cell r="K1704"/>
          <cell r="L1704"/>
          <cell r="N1704"/>
          <cell r="R1704"/>
          <cell r="S1704"/>
          <cell r="T1704"/>
          <cell r="U1704"/>
          <cell r="V1704"/>
          <cell r="X1704"/>
          <cell r="Y1704"/>
          <cell r="Z1704"/>
          <cell r="AG1704"/>
        </row>
        <row r="1705">
          <cell r="D1705"/>
          <cell r="E1705"/>
          <cell r="I1705"/>
          <cell r="J1705"/>
          <cell r="K1705"/>
          <cell r="L1705"/>
          <cell r="N1705"/>
          <cell r="R1705"/>
          <cell r="S1705"/>
          <cell r="T1705"/>
          <cell r="U1705"/>
          <cell r="V1705"/>
          <cell r="X1705"/>
          <cell r="Y1705"/>
          <cell r="Z1705"/>
          <cell r="AG1705"/>
        </row>
        <row r="1706">
          <cell r="D1706"/>
          <cell r="E1706"/>
          <cell r="I1706"/>
          <cell r="J1706"/>
          <cell r="K1706"/>
          <cell r="L1706"/>
          <cell r="N1706"/>
          <cell r="R1706"/>
          <cell r="S1706"/>
          <cell r="T1706"/>
          <cell r="U1706"/>
          <cell r="V1706"/>
          <cell r="X1706"/>
          <cell r="Y1706"/>
          <cell r="Z1706"/>
          <cell r="AG1706"/>
        </row>
        <row r="1707">
          <cell r="D1707"/>
          <cell r="E1707"/>
          <cell r="I1707"/>
          <cell r="J1707"/>
          <cell r="K1707"/>
          <cell r="L1707"/>
          <cell r="N1707"/>
          <cell r="R1707"/>
          <cell r="S1707"/>
          <cell r="T1707"/>
          <cell r="U1707"/>
          <cell r="V1707"/>
          <cell r="X1707"/>
          <cell r="Y1707"/>
          <cell r="Z1707"/>
          <cell r="AG1707"/>
        </row>
        <row r="1708">
          <cell r="D1708"/>
          <cell r="E1708"/>
          <cell r="I1708"/>
          <cell r="J1708"/>
          <cell r="K1708"/>
          <cell r="L1708"/>
          <cell r="N1708"/>
          <cell r="R1708"/>
          <cell r="S1708"/>
          <cell r="T1708"/>
          <cell r="U1708"/>
          <cell r="V1708"/>
          <cell r="X1708"/>
          <cell r="Y1708"/>
          <cell r="Z1708"/>
          <cell r="AG1708"/>
        </row>
        <row r="1709">
          <cell r="D1709"/>
          <cell r="E1709"/>
          <cell r="I1709"/>
          <cell r="J1709"/>
          <cell r="K1709"/>
          <cell r="L1709"/>
          <cell r="N1709"/>
          <cell r="R1709"/>
          <cell r="S1709"/>
          <cell r="T1709"/>
          <cell r="U1709"/>
          <cell r="V1709"/>
          <cell r="X1709"/>
          <cell r="Y1709"/>
          <cell r="Z1709"/>
          <cell r="AG1709"/>
        </row>
        <row r="1710">
          <cell r="D1710"/>
          <cell r="E1710"/>
          <cell r="I1710"/>
          <cell r="J1710"/>
          <cell r="K1710"/>
          <cell r="L1710"/>
          <cell r="N1710"/>
          <cell r="R1710"/>
          <cell r="S1710"/>
          <cell r="T1710"/>
          <cell r="U1710"/>
          <cell r="V1710"/>
          <cell r="X1710"/>
          <cell r="Y1710"/>
          <cell r="Z1710"/>
          <cell r="AG1710"/>
        </row>
        <row r="1711">
          <cell r="D1711"/>
          <cell r="E1711"/>
          <cell r="I1711"/>
          <cell r="J1711"/>
          <cell r="K1711"/>
          <cell r="L1711"/>
          <cell r="N1711"/>
          <cell r="R1711"/>
          <cell r="S1711"/>
          <cell r="T1711"/>
          <cell r="U1711"/>
          <cell r="V1711"/>
          <cell r="X1711"/>
          <cell r="Y1711"/>
          <cell r="Z1711"/>
          <cell r="AG1711"/>
        </row>
        <row r="1712">
          <cell r="D1712"/>
          <cell r="E1712"/>
          <cell r="I1712"/>
          <cell r="J1712"/>
          <cell r="K1712"/>
          <cell r="L1712"/>
          <cell r="N1712"/>
          <cell r="R1712"/>
          <cell r="S1712"/>
          <cell r="T1712"/>
          <cell r="U1712"/>
          <cell r="V1712"/>
          <cell r="X1712"/>
          <cell r="Y1712"/>
          <cell r="Z1712"/>
          <cell r="AG1712"/>
        </row>
        <row r="1713">
          <cell r="D1713"/>
          <cell r="E1713"/>
          <cell r="I1713"/>
          <cell r="J1713"/>
          <cell r="K1713"/>
          <cell r="L1713"/>
          <cell r="N1713"/>
          <cell r="R1713"/>
          <cell r="S1713"/>
          <cell r="T1713"/>
          <cell r="U1713"/>
          <cell r="V1713"/>
          <cell r="X1713"/>
          <cell r="Y1713"/>
          <cell r="Z1713"/>
          <cell r="AG1713"/>
        </row>
        <row r="1714">
          <cell r="D1714"/>
          <cell r="E1714"/>
          <cell r="I1714"/>
          <cell r="J1714"/>
          <cell r="K1714"/>
          <cell r="L1714"/>
          <cell r="N1714"/>
          <cell r="R1714"/>
          <cell r="S1714"/>
          <cell r="T1714"/>
          <cell r="U1714"/>
          <cell r="V1714"/>
          <cell r="X1714"/>
          <cell r="Y1714"/>
          <cell r="Z1714"/>
          <cell r="AG1714"/>
        </row>
        <row r="1715">
          <cell r="D1715"/>
          <cell r="E1715"/>
          <cell r="I1715"/>
          <cell r="J1715"/>
          <cell r="K1715"/>
          <cell r="L1715"/>
          <cell r="N1715"/>
          <cell r="R1715"/>
          <cell r="S1715"/>
          <cell r="T1715"/>
          <cell r="U1715"/>
          <cell r="V1715"/>
          <cell r="X1715"/>
          <cell r="Y1715"/>
          <cell r="Z1715"/>
          <cell r="AG1715"/>
        </row>
        <row r="1716">
          <cell r="D1716"/>
          <cell r="E1716"/>
          <cell r="I1716"/>
          <cell r="J1716"/>
          <cell r="K1716"/>
          <cell r="L1716"/>
          <cell r="N1716"/>
          <cell r="R1716"/>
          <cell r="S1716"/>
          <cell r="T1716"/>
          <cell r="U1716"/>
          <cell r="V1716"/>
          <cell r="X1716"/>
          <cell r="Y1716"/>
          <cell r="Z1716"/>
          <cell r="AG1716"/>
        </row>
        <row r="1717">
          <cell r="D1717"/>
          <cell r="E1717"/>
          <cell r="I1717"/>
          <cell r="J1717"/>
          <cell r="K1717"/>
          <cell r="L1717"/>
          <cell r="N1717"/>
          <cell r="R1717"/>
          <cell r="S1717"/>
          <cell r="T1717"/>
          <cell r="U1717"/>
          <cell r="V1717"/>
          <cell r="X1717"/>
          <cell r="Y1717"/>
          <cell r="Z1717"/>
          <cell r="AG1717"/>
        </row>
        <row r="1718">
          <cell r="D1718"/>
          <cell r="E1718"/>
          <cell r="I1718"/>
          <cell r="J1718"/>
          <cell r="K1718"/>
          <cell r="L1718"/>
          <cell r="N1718"/>
          <cell r="R1718"/>
          <cell r="S1718"/>
          <cell r="T1718"/>
          <cell r="U1718"/>
          <cell r="V1718"/>
          <cell r="X1718"/>
          <cell r="Y1718"/>
          <cell r="Z1718"/>
          <cell r="AG1718"/>
        </row>
        <row r="1719">
          <cell r="D1719"/>
          <cell r="E1719"/>
          <cell r="I1719"/>
          <cell r="J1719"/>
          <cell r="K1719"/>
          <cell r="L1719"/>
          <cell r="N1719"/>
          <cell r="R1719"/>
          <cell r="S1719"/>
          <cell r="T1719"/>
          <cell r="U1719"/>
          <cell r="V1719"/>
          <cell r="X1719"/>
          <cell r="Y1719"/>
          <cell r="Z1719"/>
          <cell r="AG1719"/>
        </row>
        <row r="1720">
          <cell r="D1720"/>
          <cell r="E1720"/>
          <cell r="I1720"/>
          <cell r="J1720"/>
          <cell r="K1720"/>
          <cell r="L1720"/>
          <cell r="N1720"/>
          <cell r="R1720"/>
          <cell r="S1720"/>
          <cell r="T1720"/>
          <cell r="U1720"/>
          <cell r="V1720"/>
          <cell r="X1720"/>
          <cell r="Y1720"/>
          <cell r="Z1720"/>
          <cell r="AG1720"/>
        </row>
        <row r="1721">
          <cell r="D1721"/>
          <cell r="E1721"/>
          <cell r="I1721"/>
          <cell r="J1721"/>
          <cell r="K1721"/>
          <cell r="L1721"/>
          <cell r="N1721"/>
          <cell r="R1721"/>
          <cell r="S1721"/>
          <cell r="T1721"/>
          <cell r="U1721"/>
          <cell r="V1721"/>
          <cell r="X1721"/>
          <cell r="Y1721"/>
          <cell r="Z1721"/>
          <cell r="AG1721"/>
        </row>
        <row r="1722">
          <cell r="D1722"/>
          <cell r="E1722"/>
          <cell r="I1722"/>
          <cell r="J1722"/>
          <cell r="K1722"/>
          <cell r="L1722"/>
          <cell r="N1722"/>
          <cell r="R1722"/>
          <cell r="S1722"/>
          <cell r="T1722"/>
          <cell r="U1722"/>
          <cell r="V1722"/>
          <cell r="X1722"/>
          <cell r="Y1722"/>
          <cell r="Z1722"/>
          <cell r="AG1722"/>
        </row>
        <row r="1723">
          <cell r="D1723"/>
          <cell r="E1723"/>
          <cell r="I1723"/>
          <cell r="J1723"/>
          <cell r="K1723"/>
          <cell r="L1723"/>
          <cell r="N1723"/>
          <cell r="R1723"/>
          <cell r="S1723"/>
          <cell r="T1723"/>
          <cell r="U1723"/>
          <cell r="V1723"/>
          <cell r="X1723"/>
          <cell r="Y1723"/>
          <cell r="Z1723"/>
          <cell r="AG1723"/>
        </row>
        <row r="1724">
          <cell r="D1724"/>
          <cell r="E1724"/>
          <cell r="I1724"/>
          <cell r="J1724"/>
          <cell r="K1724"/>
          <cell r="L1724"/>
          <cell r="N1724"/>
          <cell r="R1724"/>
          <cell r="S1724"/>
          <cell r="T1724"/>
          <cell r="U1724"/>
          <cell r="V1724"/>
          <cell r="X1724"/>
          <cell r="Y1724"/>
          <cell r="Z1724"/>
          <cell r="AG1724"/>
        </row>
        <row r="1725">
          <cell r="D1725"/>
          <cell r="E1725"/>
          <cell r="I1725"/>
          <cell r="J1725"/>
          <cell r="K1725"/>
          <cell r="L1725"/>
          <cell r="N1725"/>
          <cell r="R1725"/>
          <cell r="S1725"/>
          <cell r="T1725"/>
          <cell r="U1725"/>
          <cell r="V1725"/>
          <cell r="X1725"/>
          <cell r="Y1725"/>
          <cell r="Z1725"/>
          <cell r="AG1725"/>
        </row>
        <row r="1726">
          <cell r="D1726"/>
          <cell r="E1726"/>
          <cell r="I1726"/>
          <cell r="J1726"/>
          <cell r="K1726"/>
          <cell r="L1726"/>
          <cell r="N1726"/>
          <cell r="R1726"/>
          <cell r="S1726"/>
          <cell r="T1726"/>
          <cell r="U1726"/>
          <cell r="V1726"/>
          <cell r="X1726"/>
          <cell r="Y1726"/>
          <cell r="Z1726"/>
          <cell r="AG1726"/>
        </row>
        <row r="1727">
          <cell r="D1727"/>
          <cell r="E1727"/>
          <cell r="I1727"/>
          <cell r="J1727"/>
          <cell r="K1727"/>
          <cell r="L1727"/>
          <cell r="N1727"/>
          <cell r="R1727"/>
          <cell r="S1727"/>
          <cell r="T1727"/>
          <cell r="U1727"/>
          <cell r="V1727"/>
          <cell r="X1727"/>
          <cell r="Y1727"/>
          <cell r="Z1727"/>
          <cell r="AG1727"/>
        </row>
        <row r="1728">
          <cell r="D1728"/>
          <cell r="E1728"/>
          <cell r="I1728"/>
          <cell r="J1728"/>
          <cell r="K1728"/>
          <cell r="L1728"/>
          <cell r="N1728"/>
          <cell r="R1728"/>
          <cell r="S1728"/>
          <cell r="T1728"/>
          <cell r="U1728"/>
          <cell r="V1728"/>
          <cell r="X1728"/>
          <cell r="Y1728"/>
          <cell r="Z1728"/>
          <cell r="AG1728"/>
        </row>
        <row r="1729">
          <cell r="D1729"/>
          <cell r="E1729"/>
          <cell r="I1729"/>
          <cell r="J1729"/>
          <cell r="K1729"/>
          <cell r="L1729"/>
          <cell r="N1729"/>
          <cell r="R1729"/>
          <cell r="S1729"/>
          <cell r="T1729"/>
          <cell r="U1729"/>
          <cell r="V1729"/>
          <cell r="X1729"/>
          <cell r="Y1729"/>
          <cell r="Z1729"/>
          <cell r="AG1729"/>
        </row>
        <row r="1730">
          <cell r="D1730"/>
          <cell r="E1730"/>
          <cell r="I1730"/>
          <cell r="J1730"/>
          <cell r="K1730"/>
          <cell r="L1730"/>
          <cell r="N1730"/>
          <cell r="R1730"/>
          <cell r="S1730"/>
          <cell r="T1730"/>
          <cell r="U1730"/>
          <cell r="V1730"/>
          <cell r="X1730"/>
          <cell r="Y1730"/>
          <cell r="Z1730"/>
          <cell r="AG1730"/>
        </row>
        <row r="1731">
          <cell r="D1731"/>
          <cell r="E1731"/>
          <cell r="I1731"/>
          <cell r="J1731"/>
          <cell r="K1731"/>
          <cell r="L1731"/>
          <cell r="N1731"/>
          <cell r="R1731"/>
          <cell r="S1731"/>
          <cell r="T1731"/>
          <cell r="U1731"/>
          <cell r="V1731"/>
          <cell r="X1731"/>
          <cell r="Y1731"/>
          <cell r="Z1731"/>
          <cell r="AG1731"/>
        </row>
        <row r="1732">
          <cell r="D1732"/>
          <cell r="E1732"/>
          <cell r="I1732"/>
          <cell r="J1732"/>
          <cell r="K1732"/>
          <cell r="L1732"/>
          <cell r="N1732"/>
          <cell r="R1732"/>
          <cell r="S1732"/>
          <cell r="T1732"/>
          <cell r="U1732"/>
          <cell r="V1732"/>
          <cell r="X1732"/>
          <cell r="Y1732"/>
          <cell r="Z1732"/>
          <cell r="AG1732"/>
        </row>
        <row r="1733">
          <cell r="D1733"/>
          <cell r="E1733"/>
          <cell r="I1733"/>
          <cell r="J1733"/>
          <cell r="K1733"/>
          <cell r="L1733"/>
          <cell r="N1733"/>
          <cell r="R1733"/>
          <cell r="S1733"/>
          <cell r="T1733"/>
          <cell r="U1733"/>
          <cell r="V1733"/>
          <cell r="X1733"/>
          <cell r="Y1733"/>
          <cell r="Z1733"/>
          <cell r="AG1733"/>
        </row>
        <row r="1734">
          <cell r="D1734"/>
          <cell r="E1734"/>
          <cell r="I1734"/>
          <cell r="J1734"/>
          <cell r="K1734"/>
          <cell r="L1734"/>
          <cell r="N1734"/>
          <cell r="R1734"/>
          <cell r="S1734"/>
          <cell r="T1734"/>
          <cell r="U1734"/>
          <cell r="V1734"/>
          <cell r="X1734"/>
          <cell r="Y1734"/>
          <cell r="Z1734"/>
          <cell r="AG1734"/>
        </row>
        <row r="1735">
          <cell r="D1735"/>
          <cell r="E1735"/>
          <cell r="I1735"/>
          <cell r="J1735"/>
          <cell r="K1735"/>
          <cell r="L1735"/>
          <cell r="N1735"/>
          <cell r="R1735"/>
          <cell r="S1735"/>
          <cell r="T1735"/>
          <cell r="U1735"/>
          <cell r="V1735"/>
          <cell r="X1735"/>
          <cell r="Y1735"/>
          <cell r="Z1735"/>
          <cell r="AG1735"/>
        </row>
        <row r="1736">
          <cell r="D1736"/>
          <cell r="E1736"/>
          <cell r="I1736"/>
          <cell r="J1736"/>
          <cell r="K1736"/>
          <cell r="L1736"/>
          <cell r="N1736"/>
          <cell r="R1736"/>
          <cell r="S1736"/>
          <cell r="T1736"/>
          <cell r="U1736"/>
          <cell r="V1736"/>
          <cell r="X1736"/>
          <cell r="Y1736"/>
          <cell r="Z1736"/>
          <cell r="AG1736"/>
        </row>
        <row r="1737">
          <cell r="D1737"/>
          <cell r="E1737"/>
          <cell r="I1737"/>
          <cell r="J1737"/>
          <cell r="K1737"/>
          <cell r="L1737"/>
          <cell r="N1737"/>
          <cell r="R1737"/>
          <cell r="S1737"/>
          <cell r="T1737"/>
          <cell r="U1737"/>
          <cell r="V1737"/>
          <cell r="X1737"/>
          <cell r="Y1737"/>
          <cell r="Z1737"/>
          <cell r="AG1737"/>
        </row>
        <row r="1738">
          <cell r="D1738"/>
          <cell r="E1738"/>
          <cell r="I1738"/>
          <cell r="J1738"/>
          <cell r="K1738"/>
          <cell r="L1738"/>
          <cell r="N1738"/>
          <cell r="R1738"/>
          <cell r="S1738"/>
          <cell r="T1738"/>
          <cell r="U1738"/>
          <cell r="V1738"/>
          <cell r="X1738"/>
          <cell r="Y1738"/>
          <cell r="Z1738"/>
          <cell r="AG1738"/>
        </row>
        <row r="1739">
          <cell r="D1739"/>
          <cell r="E1739"/>
          <cell r="I1739"/>
          <cell r="J1739"/>
          <cell r="K1739"/>
          <cell r="L1739"/>
          <cell r="N1739"/>
          <cell r="R1739"/>
          <cell r="S1739"/>
          <cell r="T1739"/>
          <cell r="U1739"/>
          <cell r="V1739"/>
          <cell r="X1739"/>
          <cell r="Y1739"/>
          <cell r="Z1739"/>
          <cell r="AG1739"/>
        </row>
        <row r="1740">
          <cell r="D1740"/>
          <cell r="E1740"/>
          <cell r="I1740"/>
          <cell r="J1740"/>
          <cell r="K1740"/>
          <cell r="L1740"/>
          <cell r="N1740"/>
          <cell r="R1740"/>
          <cell r="S1740"/>
          <cell r="T1740"/>
          <cell r="U1740"/>
          <cell r="V1740"/>
          <cell r="X1740"/>
          <cell r="Y1740"/>
          <cell r="Z1740"/>
          <cell r="AG1740"/>
        </row>
        <row r="1741">
          <cell r="D1741"/>
          <cell r="E1741"/>
          <cell r="I1741"/>
          <cell r="J1741"/>
          <cell r="K1741"/>
          <cell r="L1741"/>
          <cell r="N1741"/>
          <cell r="R1741"/>
          <cell r="S1741"/>
          <cell r="T1741"/>
          <cell r="U1741"/>
          <cell r="V1741"/>
          <cell r="X1741"/>
          <cell r="Y1741"/>
          <cell r="Z1741"/>
          <cell r="AG1741"/>
        </row>
        <row r="1742">
          <cell r="D1742"/>
          <cell r="E1742"/>
          <cell r="I1742"/>
          <cell r="J1742"/>
          <cell r="K1742"/>
          <cell r="L1742"/>
          <cell r="N1742"/>
          <cell r="R1742"/>
          <cell r="S1742"/>
          <cell r="T1742"/>
          <cell r="U1742"/>
          <cell r="V1742"/>
          <cell r="X1742"/>
          <cell r="Y1742"/>
          <cell r="Z1742"/>
          <cell r="AG1742"/>
        </row>
        <row r="1743">
          <cell r="D1743"/>
          <cell r="E1743"/>
          <cell r="I1743"/>
          <cell r="J1743"/>
          <cell r="K1743"/>
          <cell r="L1743"/>
          <cell r="N1743"/>
          <cell r="R1743"/>
          <cell r="S1743"/>
          <cell r="T1743"/>
          <cell r="U1743"/>
          <cell r="V1743"/>
          <cell r="X1743"/>
          <cell r="Y1743"/>
          <cell r="Z1743"/>
          <cell r="AG1743"/>
        </row>
        <row r="1744">
          <cell r="D1744"/>
          <cell r="E1744"/>
          <cell r="I1744"/>
          <cell r="J1744"/>
          <cell r="K1744"/>
          <cell r="L1744"/>
          <cell r="N1744"/>
          <cell r="R1744"/>
          <cell r="S1744"/>
          <cell r="T1744"/>
          <cell r="U1744"/>
          <cell r="V1744"/>
          <cell r="X1744"/>
          <cell r="Y1744"/>
          <cell r="Z1744"/>
          <cell r="AG1744"/>
        </row>
        <row r="1745">
          <cell r="D1745"/>
          <cell r="E1745"/>
          <cell r="I1745"/>
          <cell r="J1745"/>
          <cell r="K1745"/>
          <cell r="L1745"/>
          <cell r="N1745"/>
          <cell r="R1745"/>
          <cell r="S1745"/>
          <cell r="T1745"/>
          <cell r="U1745"/>
          <cell r="V1745"/>
          <cell r="X1745"/>
          <cell r="Y1745"/>
          <cell r="Z1745"/>
          <cell r="AG1745"/>
        </row>
        <row r="1746">
          <cell r="D1746"/>
          <cell r="E1746"/>
          <cell r="I1746"/>
          <cell r="J1746"/>
          <cell r="K1746"/>
          <cell r="L1746"/>
          <cell r="N1746"/>
          <cell r="R1746"/>
          <cell r="S1746"/>
          <cell r="T1746"/>
          <cell r="U1746"/>
          <cell r="V1746"/>
          <cell r="X1746"/>
          <cell r="Y1746"/>
          <cell r="Z1746"/>
          <cell r="AG1746"/>
        </row>
        <row r="1747">
          <cell r="D1747"/>
          <cell r="E1747"/>
          <cell r="I1747"/>
          <cell r="J1747"/>
          <cell r="K1747"/>
          <cell r="L1747"/>
          <cell r="N1747"/>
          <cell r="R1747"/>
          <cell r="S1747"/>
          <cell r="T1747"/>
          <cell r="U1747"/>
          <cell r="V1747"/>
          <cell r="X1747"/>
          <cell r="Y1747"/>
          <cell r="Z1747"/>
          <cell r="AG1747"/>
        </row>
        <row r="1748">
          <cell r="D1748"/>
          <cell r="E1748"/>
          <cell r="I1748"/>
          <cell r="J1748"/>
          <cell r="K1748"/>
          <cell r="L1748"/>
          <cell r="N1748"/>
          <cell r="R1748"/>
          <cell r="S1748"/>
          <cell r="T1748"/>
          <cell r="U1748"/>
          <cell r="V1748"/>
          <cell r="X1748"/>
          <cell r="Y1748"/>
          <cell r="Z1748"/>
          <cell r="AG1748"/>
        </row>
        <row r="1749">
          <cell r="D1749"/>
          <cell r="E1749"/>
          <cell r="I1749"/>
          <cell r="J1749"/>
          <cell r="K1749"/>
          <cell r="L1749"/>
          <cell r="N1749"/>
          <cell r="R1749"/>
          <cell r="S1749"/>
          <cell r="T1749"/>
          <cell r="U1749"/>
          <cell r="V1749"/>
          <cell r="X1749"/>
          <cell r="Y1749"/>
          <cell r="Z1749"/>
          <cell r="AG1749"/>
        </row>
        <row r="1750">
          <cell r="D1750"/>
          <cell r="E1750"/>
          <cell r="I1750"/>
          <cell r="J1750"/>
          <cell r="K1750"/>
          <cell r="L1750"/>
          <cell r="N1750"/>
          <cell r="R1750"/>
          <cell r="S1750"/>
          <cell r="T1750"/>
          <cell r="U1750"/>
          <cell r="V1750"/>
          <cell r="X1750"/>
          <cell r="Y1750"/>
          <cell r="Z1750"/>
          <cell r="AG1750"/>
        </row>
        <row r="1751">
          <cell r="D1751"/>
          <cell r="E1751"/>
          <cell r="I1751"/>
          <cell r="J1751"/>
          <cell r="K1751"/>
          <cell r="L1751"/>
          <cell r="N1751"/>
          <cell r="R1751"/>
          <cell r="S1751"/>
          <cell r="T1751"/>
          <cell r="U1751"/>
          <cell r="V1751"/>
          <cell r="X1751"/>
          <cell r="Y1751"/>
          <cell r="Z1751"/>
          <cell r="AG1751"/>
        </row>
        <row r="1752">
          <cell r="D1752"/>
          <cell r="E1752"/>
          <cell r="I1752"/>
          <cell r="J1752"/>
          <cell r="K1752"/>
          <cell r="L1752"/>
          <cell r="N1752"/>
          <cell r="R1752"/>
          <cell r="S1752"/>
          <cell r="T1752"/>
          <cell r="U1752"/>
          <cell r="V1752"/>
          <cell r="X1752"/>
          <cell r="Y1752"/>
          <cell r="Z1752"/>
          <cell r="AG1752"/>
        </row>
        <row r="1753">
          <cell r="D1753"/>
          <cell r="E1753"/>
          <cell r="I1753"/>
          <cell r="J1753"/>
          <cell r="K1753"/>
          <cell r="L1753"/>
          <cell r="N1753"/>
          <cell r="R1753"/>
          <cell r="S1753"/>
          <cell r="T1753"/>
          <cell r="U1753"/>
          <cell r="V1753"/>
          <cell r="X1753"/>
          <cell r="Y1753"/>
          <cell r="Z1753"/>
          <cell r="AG1753"/>
        </row>
        <row r="1754">
          <cell r="D1754"/>
          <cell r="E1754"/>
          <cell r="I1754"/>
          <cell r="J1754"/>
          <cell r="K1754"/>
          <cell r="L1754"/>
          <cell r="N1754"/>
          <cell r="R1754"/>
          <cell r="S1754"/>
          <cell r="T1754"/>
          <cell r="U1754"/>
          <cell r="V1754"/>
          <cell r="X1754"/>
          <cell r="Y1754"/>
          <cell r="Z1754"/>
          <cell r="AG1754"/>
        </row>
        <row r="1755">
          <cell r="D1755"/>
          <cell r="E1755"/>
          <cell r="I1755"/>
          <cell r="J1755"/>
          <cell r="K1755"/>
          <cell r="L1755"/>
          <cell r="N1755"/>
          <cell r="R1755"/>
          <cell r="S1755"/>
          <cell r="T1755"/>
          <cell r="U1755"/>
          <cell r="V1755"/>
          <cell r="X1755"/>
          <cell r="Y1755"/>
          <cell r="Z1755"/>
          <cell r="AG1755"/>
        </row>
        <row r="1756">
          <cell r="D1756"/>
          <cell r="E1756"/>
          <cell r="I1756"/>
          <cell r="J1756"/>
          <cell r="K1756"/>
          <cell r="L1756"/>
          <cell r="N1756"/>
          <cell r="R1756"/>
          <cell r="S1756"/>
          <cell r="T1756"/>
          <cell r="U1756"/>
          <cell r="V1756"/>
          <cell r="X1756"/>
          <cell r="Y1756"/>
          <cell r="Z1756"/>
          <cell r="AG1756"/>
        </row>
        <row r="1757">
          <cell r="D1757"/>
          <cell r="E1757"/>
          <cell r="I1757"/>
          <cell r="J1757"/>
          <cell r="K1757"/>
          <cell r="L1757"/>
          <cell r="N1757"/>
          <cell r="R1757"/>
          <cell r="S1757"/>
          <cell r="T1757"/>
          <cell r="U1757"/>
          <cell r="V1757"/>
          <cell r="X1757"/>
          <cell r="Y1757"/>
          <cell r="Z1757"/>
          <cell r="AG1757"/>
        </row>
        <row r="1758">
          <cell r="D1758"/>
          <cell r="E1758"/>
          <cell r="I1758"/>
          <cell r="J1758"/>
          <cell r="K1758"/>
          <cell r="L1758"/>
          <cell r="N1758"/>
          <cell r="R1758"/>
          <cell r="S1758"/>
          <cell r="T1758"/>
          <cell r="U1758"/>
          <cell r="V1758"/>
          <cell r="X1758"/>
          <cell r="Y1758"/>
          <cell r="Z1758"/>
          <cell r="AG1758"/>
        </row>
        <row r="1759">
          <cell r="D1759"/>
          <cell r="E1759"/>
          <cell r="I1759"/>
          <cell r="J1759"/>
          <cell r="K1759"/>
          <cell r="L1759"/>
          <cell r="N1759"/>
          <cell r="R1759"/>
          <cell r="S1759"/>
          <cell r="T1759"/>
          <cell r="U1759"/>
          <cell r="V1759"/>
          <cell r="X1759"/>
          <cell r="Y1759"/>
          <cell r="Z1759"/>
          <cell r="AG1759"/>
        </row>
        <row r="1760">
          <cell r="D1760"/>
          <cell r="E1760"/>
          <cell r="I1760"/>
          <cell r="J1760"/>
          <cell r="K1760"/>
          <cell r="L1760"/>
          <cell r="N1760"/>
          <cell r="R1760"/>
          <cell r="S1760"/>
          <cell r="T1760"/>
          <cell r="U1760"/>
          <cell r="V1760"/>
          <cell r="X1760"/>
          <cell r="Y1760"/>
          <cell r="Z1760"/>
          <cell r="AG1760"/>
        </row>
        <row r="1761">
          <cell r="D1761"/>
          <cell r="E1761"/>
          <cell r="I1761"/>
          <cell r="J1761"/>
          <cell r="K1761"/>
          <cell r="L1761"/>
          <cell r="N1761"/>
          <cell r="R1761"/>
          <cell r="S1761"/>
          <cell r="T1761"/>
          <cell r="U1761"/>
          <cell r="V1761"/>
          <cell r="X1761"/>
          <cell r="Y1761"/>
          <cell r="Z1761"/>
          <cell r="AG1761"/>
        </row>
        <row r="1762">
          <cell r="D1762"/>
          <cell r="E1762"/>
          <cell r="I1762"/>
          <cell r="J1762"/>
          <cell r="K1762"/>
          <cell r="L1762"/>
          <cell r="N1762"/>
          <cell r="R1762"/>
          <cell r="S1762"/>
          <cell r="T1762"/>
          <cell r="U1762"/>
          <cell r="V1762"/>
          <cell r="X1762"/>
          <cell r="Y1762"/>
          <cell r="Z1762"/>
          <cell r="AG1762"/>
        </row>
        <row r="1763">
          <cell r="D1763"/>
          <cell r="E1763"/>
          <cell r="I1763"/>
          <cell r="J1763"/>
          <cell r="K1763"/>
          <cell r="L1763"/>
          <cell r="N1763"/>
          <cell r="R1763"/>
          <cell r="S1763"/>
          <cell r="T1763"/>
          <cell r="U1763"/>
          <cell r="V1763"/>
          <cell r="X1763"/>
          <cell r="Y1763"/>
          <cell r="Z1763"/>
          <cell r="AG1763"/>
        </row>
        <row r="1764">
          <cell r="D1764"/>
          <cell r="E1764"/>
          <cell r="I1764"/>
          <cell r="J1764"/>
          <cell r="K1764"/>
          <cell r="L1764"/>
          <cell r="N1764"/>
          <cell r="R1764"/>
          <cell r="S1764"/>
          <cell r="T1764"/>
          <cell r="U1764"/>
          <cell r="V1764"/>
          <cell r="X1764"/>
          <cell r="Y1764"/>
          <cell r="Z1764"/>
          <cell r="AG1764"/>
        </row>
        <row r="1765">
          <cell r="D1765"/>
          <cell r="E1765"/>
          <cell r="I1765"/>
          <cell r="J1765"/>
          <cell r="K1765"/>
          <cell r="L1765"/>
          <cell r="N1765"/>
          <cell r="R1765"/>
          <cell r="S1765"/>
          <cell r="T1765"/>
          <cell r="U1765"/>
          <cell r="V1765"/>
          <cell r="X1765"/>
          <cell r="Y1765"/>
          <cell r="Z1765"/>
          <cell r="AG1765"/>
        </row>
        <row r="1766">
          <cell r="D1766"/>
          <cell r="E1766"/>
          <cell r="I1766"/>
          <cell r="J1766"/>
          <cell r="K1766"/>
          <cell r="L1766"/>
          <cell r="N1766"/>
          <cell r="R1766"/>
          <cell r="S1766"/>
          <cell r="T1766"/>
          <cell r="U1766"/>
          <cell r="V1766"/>
          <cell r="X1766"/>
          <cell r="Y1766"/>
          <cell r="Z1766"/>
          <cell r="AG1766"/>
        </row>
        <row r="1767">
          <cell r="D1767"/>
          <cell r="E1767"/>
          <cell r="I1767"/>
          <cell r="J1767"/>
          <cell r="K1767"/>
          <cell r="L1767"/>
          <cell r="N1767"/>
          <cell r="R1767"/>
          <cell r="S1767"/>
          <cell r="T1767"/>
          <cell r="U1767"/>
          <cell r="V1767"/>
          <cell r="X1767"/>
          <cell r="Y1767"/>
          <cell r="Z1767"/>
          <cell r="AG1767"/>
        </row>
        <row r="1768">
          <cell r="D1768"/>
          <cell r="E1768"/>
          <cell r="I1768"/>
          <cell r="J1768"/>
          <cell r="K1768"/>
          <cell r="L1768"/>
          <cell r="N1768"/>
          <cell r="R1768"/>
          <cell r="S1768"/>
          <cell r="T1768"/>
          <cell r="U1768"/>
          <cell r="V1768"/>
          <cell r="X1768"/>
          <cell r="Y1768"/>
          <cell r="Z1768"/>
          <cell r="AG1768"/>
        </row>
        <row r="1769">
          <cell r="D1769"/>
          <cell r="E1769"/>
          <cell r="I1769"/>
          <cell r="J1769"/>
          <cell r="K1769"/>
          <cell r="L1769"/>
          <cell r="N1769"/>
          <cell r="R1769"/>
          <cell r="S1769"/>
          <cell r="T1769"/>
          <cell r="U1769"/>
          <cell r="V1769"/>
          <cell r="X1769"/>
          <cell r="Y1769"/>
          <cell r="Z1769"/>
          <cell r="AG1769"/>
        </row>
        <row r="1770">
          <cell r="D1770"/>
          <cell r="E1770"/>
          <cell r="I1770"/>
          <cell r="J1770"/>
          <cell r="K1770"/>
          <cell r="L1770"/>
          <cell r="N1770"/>
          <cell r="R1770"/>
          <cell r="S1770"/>
          <cell r="T1770"/>
          <cell r="U1770"/>
          <cell r="V1770"/>
          <cell r="X1770"/>
          <cell r="Y1770"/>
          <cell r="Z1770"/>
          <cell r="AG1770"/>
        </row>
        <row r="1771">
          <cell r="D1771"/>
          <cell r="E1771"/>
          <cell r="I1771"/>
          <cell r="J1771"/>
          <cell r="K1771"/>
          <cell r="L1771"/>
          <cell r="N1771"/>
          <cell r="R1771"/>
          <cell r="S1771"/>
          <cell r="T1771"/>
          <cell r="U1771"/>
          <cell r="V1771"/>
          <cell r="X1771"/>
          <cell r="Y1771"/>
          <cell r="Z1771"/>
          <cell r="AG1771"/>
        </row>
        <row r="1772">
          <cell r="D1772"/>
          <cell r="E1772"/>
          <cell r="I1772"/>
          <cell r="J1772"/>
          <cell r="K1772"/>
          <cell r="L1772"/>
          <cell r="N1772"/>
          <cell r="R1772"/>
          <cell r="S1772"/>
          <cell r="T1772"/>
          <cell r="U1772"/>
          <cell r="V1772"/>
          <cell r="X1772"/>
          <cell r="Y1772"/>
          <cell r="Z1772"/>
          <cell r="AG1772"/>
        </row>
        <row r="1773">
          <cell r="D1773"/>
          <cell r="E1773"/>
          <cell r="I1773"/>
          <cell r="J1773"/>
          <cell r="K1773"/>
          <cell r="L1773"/>
          <cell r="N1773"/>
          <cell r="R1773"/>
          <cell r="S1773"/>
          <cell r="T1773"/>
          <cell r="U1773"/>
          <cell r="V1773"/>
          <cell r="X1773"/>
          <cell r="Y1773"/>
          <cell r="Z1773"/>
          <cell r="AG1773"/>
        </row>
        <row r="1774">
          <cell r="D1774"/>
          <cell r="E1774"/>
          <cell r="I1774"/>
          <cell r="J1774"/>
          <cell r="K1774"/>
          <cell r="L1774"/>
          <cell r="N1774"/>
          <cell r="R1774"/>
          <cell r="S1774"/>
          <cell r="T1774"/>
          <cell r="U1774"/>
          <cell r="V1774"/>
          <cell r="X1774"/>
          <cell r="Y1774"/>
          <cell r="Z1774"/>
          <cell r="AG1774"/>
        </row>
        <row r="1775">
          <cell r="D1775"/>
          <cell r="E1775"/>
          <cell r="I1775"/>
          <cell r="J1775"/>
          <cell r="K1775"/>
          <cell r="L1775"/>
          <cell r="N1775"/>
          <cell r="R1775"/>
          <cell r="S1775"/>
          <cell r="T1775"/>
          <cell r="U1775"/>
          <cell r="V1775"/>
          <cell r="X1775"/>
          <cell r="Y1775"/>
          <cell r="Z1775"/>
          <cell r="AG1775"/>
        </row>
        <row r="1776">
          <cell r="D1776"/>
          <cell r="E1776"/>
          <cell r="I1776"/>
          <cell r="J1776"/>
          <cell r="K1776"/>
          <cell r="L1776"/>
          <cell r="N1776"/>
          <cell r="R1776"/>
          <cell r="S1776"/>
          <cell r="T1776"/>
          <cell r="U1776"/>
          <cell r="V1776"/>
          <cell r="X1776"/>
          <cell r="Y1776"/>
          <cell r="Z1776"/>
          <cell r="AG1776"/>
        </row>
        <row r="1777">
          <cell r="D1777"/>
          <cell r="E1777"/>
          <cell r="I1777"/>
          <cell r="J1777"/>
          <cell r="K1777"/>
          <cell r="L1777"/>
          <cell r="N1777"/>
          <cell r="R1777"/>
          <cell r="S1777"/>
          <cell r="T1777"/>
          <cell r="U1777"/>
          <cell r="V1777"/>
          <cell r="X1777"/>
          <cell r="Y1777"/>
          <cell r="Z1777"/>
          <cell r="AG1777"/>
        </row>
        <row r="1778">
          <cell r="D1778"/>
          <cell r="E1778"/>
          <cell r="I1778"/>
          <cell r="J1778"/>
          <cell r="K1778"/>
          <cell r="L1778"/>
          <cell r="N1778"/>
          <cell r="R1778"/>
          <cell r="S1778"/>
          <cell r="T1778"/>
          <cell r="U1778"/>
          <cell r="V1778"/>
          <cell r="X1778"/>
          <cell r="Y1778"/>
          <cell r="Z1778"/>
          <cell r="AG1778"/>
        </row>
        <row r="1779">
          <cell r="D1779"/>
          <cell r="E1779"/>
          <cell r="I1779"/>
          <cell r="J1779"/>
          <cell r="K1779"/>
          <cell r="L1779"/>
          <cell r="N1779"/>
          <cell r="R1779"/>
          <cell r="S1779"/>
          <cell r="T1779"/>
          <cell r="U1779"/>
          <cell r="V1779"/>
          <cell r="X1779"/>
          <cell r="Y1779"/>
          <cell r="Z1779"/>
          <cell r="AG1779"/>
        </row>
        <row r="1780">
          <cell r="D1780"/>
          <cell r="E1780"/>
          <cell r="I1780"/>
          <cell r="J1780"/>
          <cell r="K1780"/>
          <cell r="L1780"/>
          <cell r="N1780"/>
          <cell r="R1780"/>
          <cell r="S1780"/>
          <cell r="T1780"/>
          <cell r="U1780"/>
          <cell r="V1780"/>
          <cell r="X1780"/>
          <cell r="Y1780"/>
          <cell r="Z1780"/>
          <cell r="AG1780"/>
        </row>
        <row r="1781">
          <cell r="D1781"/>
          <cell r="E1781"/>
          <cell r="I1781"/>
          <cell r="J1781"/>
          <cell r="K1781"/>
          <cell r="L1781"/>
          <cell r="N1781"/>
          <cell r="R1781"/>
          <cell r="S1781"/>
          <cell r="T1781"/>
          <cell r="U1781"/>
          <cell r="V1781"/>
          <cell r="X1781"/>
          <cell r="Y1781"/>
          <cell r="Z1781"/>
          <cell r="AG1781"/>
        </row>
        <row r="1782">
          <cell r="D1782"/>
          <cell r="E1782"/>
          <cell r="I1782"/>
          <cell r="J1782"/>
          <cell r="K1782"/>
          <cell r="L1782"/>
          <cell r="N1782"/>
          <cell r="R1782"/>
          <cell r="S1782"/>
          <cell r="T1782"/>
          <cell r="U1782"/>
          <cell r="V1782"/>
          <cell r="X1782"/>
          <cell r="Y1782"/>
          <cell r="Z1782"/>
          <cell r="AG1782"/>
        </row>
        <row r="1783">
          <cell r="D1783"/>
          <cell r="E1783"/>
          <cell r="I1783"/>
          <cell r="J1783"/>
          <cell r="K1783"/>
          <cell r="L1783"/>
          <cell r="N1783"/>
          <cell r="R1783"/>
          <cell r="S1783"/>
          <cell r="T1783"/>
          <cell r="U1783"/>
          <cell r="V1783"/>
          <cell r="X1783"/>
          <cell r="Y1783"/>
          <cell r="Z1783"/>
          <cell r="AG1783"/>
        </row>
        <row r="1784">
          <cell r="D1784"/>
          <cell r="E1784"/>
          <cell r="I1784"/>
          <cell r="J1784"/>
          <cell r="K1784"/>
          <cell r="L1784"/>
          <cell r="N1784"/>
          <cell r="R1784"/>
          <cell r="S1784"/>
          <cell r="T1784"/>
          <cell r="U1784"/>
          <cell r="V1784"/>
          <cell r="X1784"/>
          <cell r="Y1784"/>
          <cell r="Z1784"/>
          <cell r="AG1784"/>
        </row>
        <row r="1785">
          <cell r="D1785"/>
          <cell r="E1785"/>
          <cell r="I1785"/>
          <cell r="J1785"/>
          <cell r="K1785"/>
          <cell r="L1785"/>
          <cell r="N1785"/>
          <cell r="R1785"/>
          <cell r="S1785"/>
          <cell r="T1785"/>
          <cell r="U1785"/>
          <cell r="V1785"/>
          <cell r="X1785"/>
          <cell r="Y1785"/>
          <cell r="Z1785"/>
          <cell r="AG1785"/>
        </row>
        <row r="1786">
          <cell r="D1786"/>
          <cell r="E1786"/>
          <cell r="I1786"/>
          <cell r="J1786"/>
          <cell r="K1786"/>
          <cell r="L1786"/>
          <cell r="N1786"/>
          <cell r="R1786"/>
          <cell r="S1786"/>
          <cell r="T1786"/>
          <cell r="U1786"/>
          <cell r="V1786"/>
          <cell r="X1786"/>
          <cell r="Y1786"/>
          <cell r="Z1786"/>
          <cell r="AG1786"/>
        </row>
        <row r="1787">
          <cell r="D1787"/>
          <cell r="E1787"/>
          <cell r="I1787"/>
          <cell r="J1787"/>
          <cell r="K1787"/>
          <cell r="L1787"/>
          <cell r="N1787"/>
          <cell r="R1787"/>
          <cell r="S1787"/>
          <cell r="T1787"/>
          <cell r="U1787"/>
          <cell r="V1787"/>
          <cell r="X1787"/>
          <cell r="Y1787"/>
          <cell r="Z1787"/>
          <cell r="AG1787"/>
        </row>
        <row r="1788">
          <cell r="D1788"/>
          <cell r="E1788"/>
          <cell r="I1788"/>
          <cell r="J1788"/>
          <cell r="K1788"/>
          <cell r="L1788"/>
          <cell r="N1788"/>
          <cell r="R1788"/>
          <cell r="S1788"/>
          <cell r="T1788"/>
          <cell r="U1788"/>
          <cell r="V1788"/>
          <cell r="X1788"/>
          <cell r="Y1788"/>
          <cell r="Z1788"/>
          <cell r="AG1788"/>
        </row>
        <row r="1789">
          <cell r="D1789"/>
          <cell r="E1789"/>
          <cell r="I1789"/>
          <cell r="J1789"/>
          <cell r="K1789"/>
          <cell r="L1789"/>
          <cell r="N1789"/>
          <cell r="R1789"/>
          <cell r="S1789"/>
          <cell r="T1789"/>
          <cell r="U1789"/>
          <cell r="V1789"/>
          <cell r="X1789"/>
          <cell r="Y1789"/>
          <cell r="Z1789"/>
          <cell r="AG1789"/>
        </row>
        <row r="1790">
          <cell r="D1790"/>
          <cell r="E1790"/>
          <cell r="I1790"/>
          <cell r="J1790"/>
          <cell r="K1790"/>
          <cell r="L1790"/>
          <cell r="N1790"/>
          <cell r="R1790"/>
          <cell r="S1790"/>
          <cell r="T1790"/>
          <cell r="U1790"/>
          <cell r="V1790"/>
          <cell r="X1790"/>
          <cell r="Y1790"/>
          <cell r="Z1790"/>
          <cell r="AG1790"/>
        </row>
        <row r="1791">
          <cell r="D1791"/>
          <cell r="E1791"/>
          <cell r="I1791"/>
          <cell r="J1791"/>
          <cell r="K1791"/>
          <cell r="L1791"/>
          <cell r="N1791"/>
          <cell r="R1791"/>
          <cell r="S1791"/>
          <cell r="T1791"/>
          <cell r="U1791"/>
          <cell r="V1791"/>
          <cell r="X1791"/>
          <cell r="Y1791"/>
          <cell r="Z1791"/>
          <cell r="AG1791"/>
        </row>
        <row r="1792">
          <cell r="D1792"/>
          <cell r="E1792"/>
          <cell r="I1792"/>
          <cell r="J1792"/>
          <cell r="K1792"/>
          <cell r="L1792"/>
          <cell r="N1792"/>
          <cell r="R1792"/>
          <cell r="S1792"/>
          <cell r="T1792"/>
          <cell r="U1792"/>
          <cell r="V1792"/>
          <cell r="X1792"/>
          <cell r="Y1792"/>
          <cell r="Z1792"/>
          <cell r="AG1792"/>
        </row>
        <row r="1793">
          <cell r="D1793"/>
          <cell r="E1793"/>
          <cell r="I1793"/>
          <cell r="J1793"/>
          <cell r="K1793"/>
          <cell r="L1793"/>
          <cell r="N1793"/>
          <cell r="R1793"/>
          <cell r="S1793"/>
          <cell r="T1793"/>
          <cell r="U1793"/>
          <cell r="V1793"/>
          <cell r="X1793"/>
          <cell r="Y1793"/>
          <cell r="Z1793"/>
          <cell r="AG1793"/>
        </row>
        <row r="1794">
          <cell r="D1794"/>
          <cell r="E1794"/>
          <cell r="I1794"/>
          <cell r="J1794"/>
          <cell r="K1794"/>
          <cell r="L1794"/>
          <cell r="N1794"/>
          <cell r="R1794"/>
          <cell r="S1794"/>
          <cell r="T1794"/>
          <cell r="U1794"/>
          <cell r="V1794"/>
          <cell r="X1794"/>
          <cell r="Y1794"/>
          <cell r="Z1794"/>
          <cell r="AG1794"/>
        </row>
        <row r="1795">
          <cell r="D1795"/>
          <cell r="E1795"/>
          <cell r="I1795"/>
          <cell r="J1795"/>
          <cell r="K1795"/>
          <cell r="L1795"/>
          <cell r="N1795"/>
          <cell r="R1795"/>
          <cell r="S1795"/>
          <cell r="T1795"/>
          <cell r="U1795"/>
          <cell r="V1795"/>
          <cell r="X1795"/>
          <cell r="Y1795"/>
          <cell r="Z1795"/>
          <cell r="AG1795"/>
        </row>
        <row r="1796">
          <cell r="D1796"/>
          <cell r="E1796"/>
          <cell r="I1796"/>
          <cell r="J1796"/>
          <cell r="K1796"/>
          <cell r="L1796"/>
          <cell r="N1796"/>
          <cell r="R1796"/>
          <cell r="S1796"/>
          <cell r="T1796"/>
          <cell r="U1796"/>
          <cell r="V1796"/>
          <cell r="X1796"/>
          <cell r="Y1796"/>
          <cell r="Z1796"/>
          <cell r="AG1796"/>
        </row>
        <row r="1797">
          <cell r="D1797"/>
          <cell r="E1797"/>
          <cell r="I1797"/>
          <cell r="J1797"/>
          <cell r="K1797"/>
          <cell r="L1797"/>
          <cell r="N1797"/>
          <cell r="R1797"/>
          <cell r="S1797"/>
          <cell r="T1797"/>
          <cell r="U1797"/>
          <cell r="V1797"/>
          <cell r="X1797"/>
          <cell r="Y1797"/>
          <cell r="Z1797"/>
          <cell r="AG1797"/>
        </row>
        <row r="1798">
          <cell r="D1798"/>
          <cell r="E1798"/>
          <cell r="I1798"/>
          <cell r="J1798"/>
          <cell r="K1798"/>
          <cell r="L1798"/>
          <cell r="N1798"/>
          <cell r="R1798"/>
          <cell r="S1798"/>
          <cell r="T1798"/>
          <cell r="U1798"/>
          <cell r="V1798"/>
          <cell r="X1798"/>
          <cell r="Y1798"/>
          <cell r="Z1798"/>
          <cell r="AG1798"/>
        </row>
        <row r="1799">
          <cell r="D1799"/>
          <cell r="E1799"/>
          <cell r="I1799"/>
          <cell r="J1799"/>
          <cell r="K1799"/>
          <cell r="L1799"/>
          <cell r="N1799"/>
          <cell r="R1799"/>
          <cell r="S1799"/>
          <cell r="T1799"/>
          <cell r="U1799"/>
          <cell r="V1799"/>
          <cell r="X1799"/>
          <cell r="Y1799"/>
          <cell r="Z1799"/>
          <cell r="AG1799"/>
        </row>
        <row r="1800">
          <cell r="D1800"/>
          <cell r="E1800"/>
          <cell r="I1800"/>
          <cell r="J1800"/>
          <cell r="K1800"/>
          <cell r="L1800"/>
          <cell r="N1800"/>
          <cell r="R1800"/>
          <cell r="S1800"/>
          <cell r="T1800"/>
          <cell r="U1800"/>
          <cell r="V1800"/>
          <cell r="X1800"/>
          <cell r="Y1800"/>
          <cell r="Z1800"/>
          <cell r="AG1800"/>
        </row>
        <row r="1801">
          <cell r="D1801"/>
          <cell r="E1801"/>
          <cell r="I1801"/>
          <cell r="J1801"/>
          <cell r="K1801"/>
          <cell r="L1801"/>
          <cell r="N1801"/>
          <cell r="R1801"/>
          <cell r="S1801"/>
          <cell r="T1801"/>
          <cell r="U1801"/>
          <cell r="V1801"/>
          <cell r="X1801"/>
          <cell r="Y1801"/>
          <cell r="Z1801"/>
          <cell r="AG1801"/>
        </row>
        <row r="1802">
          <cell r="D1802"/>
          <cell r="E1802"/>
          <cell r="I1802"/>
          <cell r="J1802"/>
          <cell r="K1802"/>
          <cell r="L1802"/>
          <cell r="N1802"/>
          <cell r="R1802"/>
          <cell r="S1802"/>
          <cell r="T1802"/>
          <cell r="U1802"/>
          <cell r="V1802"/>
          <cell r="X1802"/>
          <cell r="Y1802"/>
          <cell r="Z1802"/>
          <cell r="AG1802"/>
        </row>
        <row r="1803">
          <cell r="D1803"/>
          <cell r="E1803"/>
          <cell r="I1803"/>
          <cell r="J1803"/>
          <cell r="K1803"/>
          <cell r="L1803"/>
          <cell r="N1803"/>
          <cell r="R1803"/>
          <cell r="S1803"/>
          <cell r="T1803"/>
          <cell r="U1803"/>
          <cell r="V1803"/>
          <cell r="X1803"/>
          <cell r="Y1803"/>
          <cell r="Z1803"/>
          <cell r="AG1803"/>
        </row>
        <row r="1804">
          <cell r="D1804"/>
          <cell r="E1804"/>
          <cell r="I1804"/>
          <cell r="J1804"/>
          <cell r="K1804"/>
          <cell r="L1804"/>
          <cell r="N1804"/>
          <cell r="R1804"/>
          <cell r="S1804"/>
          <cell r="T1804"/>
          <cell r="U1804"/>
          <cell r="V1804"/>
          <cell r="X1804"/>
          <cell r="Y1804"/>
          <cell r="Z1804"/>
          <cell r="AG1804"/>
        </row>
        <row r="1805">
          <cell r="D1805"/>
          <cell r="E1805"/>
          <cell r="I1805"/>
          <cell r="J1805"/>
          <cell r="K1805"/>
          <cell r="L1805"/>
          <cell r="N1805"/>
          <cell r="R1805"/>
          <cell r="S1805"/>
          <cell r="T1805"/>
          <cell r="U1805"/>
          <cell r="V1805"/>
          <cell r="X1805"/>
          <cell r="Y1805"/>
          <cell r="Z1805"/>
          <cell r="AG1805"/>
        </row>
        <row r="1806">
          <cell r="D1806"/>
          <cell r="E1806"/>
          <cell r="I1806"/>
          <cell r="J1806"/>
          <cell r="K1806"/>
          <cell r="L1806"/>
          <cell r="N1806"/>
          <cell r="R1806"/>
          <cell r="S1806"/>
          <cell r="T1806"/>
          <cell r="U1806"/>
          <cell r="V1806"/>
          <cell r="X1806"/>
          <cell r="Y1806"/>
          <cell r="Z1806"/>
          <cell r="AG1806"/>
        </row>
        <row r="1807">
          <cell r="D1807"/>
          <cell r="E1807"/>
          <cell r="I1807"/>
          <cell r="J1807"/>
          <cell r="K1807"/>
          <cell r="L1807"/>
          <cell r="N1807"/>
          <cell r="R1807"/>
          <cell r="S1807"/>
          <cell r="T1807"/>
          <cell r="U1807"/>
          <cell r="V1807"/>
          <cell r="X1807"/>
          <cell r="Y1807"/>
          <cell r="Z1807"/>
          <cell r="AG1807"/>
        </row>
        <row r="1808">
          <cell r="D1808"/>
          <cell r="E1808"/>
          <cell r="I1808"/>
          <cell r="J1808"/>
          <cell r="K1808"/>
          <cell r="L1808"/>
          <cell r="N1808"/>
          <cell r="R1808"/>
          <cell r="S1808"/>
          <cell r="T1808"/>
          <cell r="U1808"/>
          <cell r="V1808"/>
          <cell r="X1808"/>
          <cell r="Y1808"/>
          <cell r="Z1808"/>
          <cell r="AG1808"/>
        </row>
        <row r="1809">
          <cell r="D1809"/>
          <cell r="E1809"/>
          <cell r="I1809"/>
          <cell r="J1809"/>
          <cell r="K1809"/>
          <cell r="L1809"/>
          <cell r="N1809"/>
          <cell r="R1809"/>
          <cell r="S1809"/>
          <cell r="T1809"/>
          <cell r="U1809"/>
          <cell r="V1809"/>
          <cell r="X1809"/>
          <cell r="Y1809"/>
          <cell r="Z1809"/>
          <cell r="AG1809"/>
        </row>
        <row r="1810">
          <cell r="D1810"/>
          <cell r="E1810"/>
          <cell r="I1810"/>
          <cell r="J1810"/>
          <cell r="K1810"/>
          <cell r="L1810"/>
          <cell r="N1810"/>
          <cell r="R1810"/>
          <cell r="S1810"/>
          <cell r="T1810"/>
          <cell r="U1810"/>
          <cell r="V1810"/>
          <cell r="X1810"/>
          <cell r="Y1810"/>
          <cell r="Z1810"/>
          <cell r="AG1810"/>
        </row>
        <row r="1811">
          <cell r="D1811"/>
          <cell r="E1811"/>
          <cell r="I1811"/>
          <cell r="J1811"/>
          <cell r="K1811"/>
          <cell r="L1811"/>
          <cell r="N1811"/>
          <cell r="R1811"/>
          <cell r="S1811"/>
          <cell r="T1811"/>
          <cell r="U1811"/>
          <cell r="V1811"/>
          <cell r="X1811"/>
          <cell r="Y1811"/>
          <cell r="Z1811"/>
          <cell r="AG1811"/>
        </row>
        <row r="1812">
          <cell r="D1812"/>
          <cell r="E1812"/>
          <cell r="I1812"/>
          <cell r="J1812"/>
          <cell r="K1812"/>
          <cell r="L1812"/>
          <cell r="N1812"/>
          <cell r="R1812"/>
          <cell r="S1812"/>
          <cell r="T1812"/>
          <cell r="U1812"/>
          <cell r="V1812"/>
          <cell r="X1812"/>
          <cell r="Y1812"/>
          <cell r="Z1812"/>
          <cell r="AG1812"/>
        </row>
        <row r="1813">
          <cell r="D1813"/>
          <cell r="E1813"/>
          <cell r="I1813"/>
          <cell r="J1813"/>
          <cell r="K1813"/>
          <cell r="L1813"/>
          <cell r="N1813"/>
          <cell r="R1813"/>
          <cell r="S1813"/>
          <cell r="T1813"/>
          <cell r="U1813"/>
          <cell r="V1813"/>
          <cell r="X1813"/>
          <cell r="Y1813"/>
          <cell r="Z1813"/>
          <cell r="AG1813"/>
        </row>
        <row r="1814">
          <cell r="D1814"/>
          <cell r="E1814"/>
          <cell r="I1814"/>
          <cell r="J1814"/>
          <cell r="K1814"/>
          <cell r="L1814"/>
          <cell r="N1814"/>
          <cell r="R1814"/>
          <cell r="S1814"/>
          <cell r="T1814"/>
          <cell r="U1814"/>
          <cell r="V1814"/>
          <cell r="X1814"/>
          <cell r="Y1814"/>
          <cell r="Z1814"/>
          <cell r="AG1814"/>
        </row>
        <row r="1815">
          <cell r="D1815"/>
          <cell r="E1815"/>
          <cell r="I1815"/>
          <cell r="J1815"/>
          <cell r="K1815"/>
          <cell r="L1815"/>
          <cell r="N1815"/>
          <cell r="R1815"/>
          <cell r="S1815"/>
          <cell r="T1815"/>
          <cell r="U1815"/>
          <cell r="V1815"/>
          <cell r="X1815"/>
          <cell r="Y1815"/>
          <cell r="Z1815"/>
          <cell r="AG1815"/>
        </row>
        <row r="1816">
          <cell r="D1816"/>
          <cell r="E1816"/>
          <cell r="I1816"/>
          <cell r="J1816"/>
          <cell r="K1816"/>
          <cell r="L1816"/>
          <cell r="N1816"/>
          <cell r="R1816"/>
          <cell r="S1816"/>
          <cell r="T1816"/>
          <cell r="U1816"/>
          <cell r="V1816"/>
          <cell r="X1816"/>
          <cell r="Y1816"/>
          <cell r="Z1816"/>
          <cell r="AG1816"/>
        </row>
        <row r="1817">
          <cell r="D1817"/>
          <cell r="E1817"/>
          <cell r="I1817"/>
          <cell r="J1817"/>
          <cell r="K1817"/>
          <cell r="L1817"/>
          <cell r="N1817"/>
          <cell r="R1817"/>
          <cell r="S1817"/>
          <cell r="T1817"/>
          <cell r="U1817"/>
          <cell r="V1817"/>
          <cell r="X1817"/>
          <cell r="Y1817"/>
          <cell r="Z1817"/>
          <cell r="AG1817"/>
        </row>
        <row r="1818">
          <cell r="D1818"/>
          <cell r="E1818"/>
          <cell r="I1818"/>
          <cell r="J1818"/>
          <cell r="K1818"/>
          <cell r="L1818"/>
          <cell r="N1818"/>
          <cell r="R1818"/>
          <cell r="S1818"/>
          <cell r="T1818"/>
          <cell r="U1818"/>
          <cell r="V1818"/>
          <cell r="X1818"/>
          <cell r="Y1818"/>
          <cell r="Z1818"/>
          <cell r="AG1818"/>
        </row>
        <row r="1819">
          <cell r="D1819"/>
          <cell r="E1819"/>
          <cell r="I1819"/>
          <cell r="J1819"/>
          <cell r="K1819"/>
          <cell r="L1819"/>
          <cell r="N1819"/>
          <cell r="R1819"/>
          <cell r="S1819"/>
          <cell r="T1819"/>
          <cell r="U1819"/>
          <cell r="V1819"/>
          <cell r="X1819"/>
          <cell r="Y1819"/>
          <cell r="Z1819"/>
          <cell r="AG1819"/>
        </row>
        <row r="1820">
          <cell r="D1820"/>
          <cell r="E1820"/>
          <cell r="I1820"/>
          <cell r="J1820"/>
          <cell r="K1820"/>
          <cell r="L1820"/>
          <cell r="N1820"/>
          <cell r="R1820"/>
          <cell r="S1820"/>
          <cell r="T1820"/>
          <cell r="U1820"/>
          <cell r="V1820"/>
          <cell r="X1820"/>
          <cell r="Y1820"/>
          <cell r="Z1820"/>
          <cell r="AG1820"/>
        </row>
        <row r="1821">
          <cell r="D1821"/>
          <cell r="E1821"/>
          <cell r="I1821"/>
          <cell r="J1821"/>
          <cell r="K1821"/>
          <cell r="L1821"/>
          <cell r="N1821"/>
          <cell r="R1821"/>
          <cell r="S1821"/>
          <cell r="T1821"/>
          <cell r="U1821"/>
          <cell r="V1821"/>
          <cell r="X1821"/>
          <cell r="Y1821"/>
          <cell r="Z1821"/>
          <cell r="AG1821"/>
        </row>
        <row r="1822">
          <cell r="D1822"/>
          <cell r="E1822"/>
          <cell r="I1822"/>
          <cell r="J1822"/>
          <cell r="K1822"/>
          <cell r="L1822"/>
          <cell r="N1822"/>
          <cell r="R1822"/>
          <cell r="S1822"/>
          <cell r="T1822"/>
          <cell r="U1822"/>
          <cell r="V1822"/>
          <cell r="X1822"/>
          <cell r="Y1822"/>
          <cell r="Z1822"/>
          <cell r="AG1822"/>
        </row>
        <row r="1823">
          <cell r="D1823"/>
          <cell r="E1823"/>
          <cell r="I1823"/>
          <cell r="J1823"/>
          <cell r="K1823"/>
          <cell r="L1823"/>
          <cell r="N1823"/>
          <cell r="R1823"/>
          <cell r="S1823"/>
          <cell r="T1823"/>
          <cell r="U1823"/>
          <cell r="V1823"/>
          <cell r="X1823"/>
          <cell r="Y1823"/>
          <cell r="Z1823"/>
          <cell r="AG1823"/>
        </row>
        <row r="1824">
          <cell r="D1824"/>
          <cell r="E1824"/>
          <cell r="I1824"/>
          <cell r="J1824"/>
          <cell r="K1824"/>
          <cell r="L1824"/>
          <cell r="N1824"/>
          <cell r="R1824"/>
          <cell r="S1824"/>
          <cell r="T1824"/>
          <cell r="U1824"/>
          <cell r="V1824"/>
          <cell r="X1824"/>
          <cell r="Y1824"/>
          <cell r="Z1824"/>
          <cell r="AG1824"/>
        </row>
        <row r="1825">
          <cell r="D1825"/>
          <cell r="E1825"/>
          <cell r="I1825"/>
          <cell r="J1825"/>
          <cell r="K1825"/>
          <cell r="L1825"/>
          <cell r="N1825"/>
          <cell r="R1825"/>
          <cell r="S1825"/>
          <cell r="T1825"/>
          <cell r="U1825"/>
          <cell r="V1825"/>
          <cell r="X1825"/>
          <cell r="Y1825"/>
          <cell r="Z1825"/>
          <cell r="AG1825"/>
        </row>
        <row r="1826">
          <cell r="D1826"/>
          <cell r="E1826"/>
          <cell r="I1826"/>
          <cell r="J1826"/>
          <cell r="K1826"/>
          <cell r="L1826"/>
          <cell r="N1826"/>
          <cell r="R1826"/>
          <cell r="S1826"/>
          <cell r="T1826"/>
          <cell r="U1826"/>
          <cell r="V1826"/>
          <cell r="X1826"/>
          <cell r="Y1826"/>
          <cell r="Z1826"/>
          <cell r="AG1826"/>
        </row>
        <row r="1827">
          <cell r="D1827"/>
          <cell r="E1827"/>
          <cell r="I1827"/>
          <cell r="J1827"/>
          <cell r="K1827"/>
          <cell r="L1827"/>
          <cell r="N1827"/>
          <cell r="R1827"/>
          <cell r="S1827"/>
          <cell r="T1827"/>
          <cell r="U1827"/>
          <cell r="V1827"/>
          <cell r="X1827"/>
          <cell r="Y1827"/>
          <cell r="Z1827"/>
          <cell r="AG1827"/>
        </row>
        <row r="1828">
          <cell r="D1828"/>
          <cell r="E1828"/>
          <cell r="I1828"/>
          <cell r="J1828"/>
          <cell r="K1828"/>
          <cell r="L1828"/>
          <cell r="N1828"/>
          <cell r="R1828"/>
          <cell r="S1828"/>
          <cell r="T1828"/>
          <cell r="U1828"/>
          <cell r="V1828"/>
          <cell r="X1828"/>
          <cell r="Y1828"/>
          <cell r="Z1828"/>
          <cell r="AG1828"/>
        </row>
        <row r="1829">
          <cell r="D1829"/>
          <cell r="E1829"/>
          <cell r="I1829"/>
          <cell r="J1829"/>
          <cell r="K1829"/>
          <cell r="L1829"/>
          <cell r="N1829"/>
          <cell r="R1829"/>
          <cell r="S1829"/>
          <cell r="T1829"/>
          <cell r="U1829"/>
          <cell r="V1829"/>
          <cell r="X1829"/>
          <cell r="Y1829"/>
          <cell r="Z1829"/>
          <cell r="AG1829"/>
        </row>
        <row r="1830">
          <cell r="D1830"/>
          <cell r="E1830"/>
          <cell r="I1830"/>
          <cell r="J1830"/>
          <cell r="K1830"/>
          <cell r="L1830"/>
          <cell r="N1830"/>
          <cell r="R1830"/>
          <cell r="S1830"/>
          <cell r="T1830"/>
          <cell r="U1830"/>
          <cell r="V1830"/>
          <cell r="X1830"/>
          <cell r="Y1830"/>
          <cell r="Z1830"/>
          <cell r="AG1830"/>
        </row>
        <row r="1831">
          <cell r="D1831"/>
          <cell r="E1831"/>
          <cell r="I1831"/>
          <cell r="J1831"/>
          <cell r="K1831"/>
          <cell r="L1831"/>
          <cell r="N1831"/>
          <cell r="R1831"/>
          <cell r="S1831"/>
          <cell r="T1831"/>
          <cell r="U1831"/>
          <cell r="V1831"/>
          <cell r="X1831"/>
          <cell r="Y1831"/>
          <cell r="Z1831"/>
          <cell r="AG1831"/>
        </row>
        <row r="1832">
          <cell r="D1832"/>
          <cell r="E1832"/>
          <cell r="I1832"/>
          <cell r="J1832"/>
          <cell r="K1832"/>
          <cell r="L1832"/>
          <cell r="N1832"/>
          <cell r="R1832"/>
          <cell r="S1832"/>
          <cell r="T1832"/>
          <cell r="U1832"/>
          <cell r="V1832"/>
          <cell r="X1832"/>
          <cell r="Y1832"/>
          <cell r="Z1832"/>
          <cell r="AG1832"/>
        </row>
        <row r="1833">
          <cell r="D1833"/>
          <cell r="E1833"/>
          <cell r="I1833"/>
          <cell r="J1833"/>
          <cell r="K1833"/>
          <cell r="L1833"/>
          <cell r="N1833"/>
          <cell r="R1833"/>
          <cell r="S1833"/>
          <cell r="T1833"/>
          <cell r="U1833"/>
          <cell r="V1833"/>
          <cell r="X1833"/>
          <cell r="Y1833"/>
          <cell r="Z1833"/>
          <cell r="AG1833"/>
        </row>
        <row r="1834">
          <cell r="D1834"/>
          <cell r="E1834"/>
          <cell r="I1834"/>
          <cell r="J1834"/>
          <cell r="K1834"/>
          <cell r="L1834"/>
          <cell r="N1834"/>
          <cell r="R1834"/>
          <cell r="S1834"/>
          <cell r="T1834"/>
          <cell r="U1834"/>
          <cell r="V1834"/>
          <cell r="X1834"/>
          <cell r="Y1834"/>
          <cell r="Z1834"/>
          <cell r="AG1834"/>
        </row>
        <row r="1835">
          <cell r="D1835"/>
          <cell r="E1835"/>
          <cell r="I1835"/>
          <cell r="J1835"/>
          <cell r="K1835"/>
          <cell r="L1835"/>
          <cell r="N1835"/>
          <cell r="R1835"/>
          <cell r="S1835"/>
          <cell r="T1835"/>
          <cell r="U1835"/>
          <cell r="V1835"/>
          <cell r="X1835"/>
          <cell r="Y1835"/>
          <cell r="Z1835"/>
          <cell r="AG1835"/>
        </row>
        <row r="1836">
          <cell r="D1836"/>
          <cell r="E1836"/>
          <cell r="I1836"/>
          <cell r="J1836"/>
          <cell r="K1836"/>
          <cell r="L1836"/>
          <cell r="N1836"/>
          <cell r="R1836"/>
          <cell r="S1836"/>
          <cell r="T1836"/>
          <cell r="U1836"/>
          <cell r="V1836"/>
          <cell r="X1836"/>
          <cell r="Y1836"/>
          <cell r="Z1836"/>
          <cell r="AG1836"/>
        </row>
        <row r="1837">
          <cell r="D1837"/>
          <cell r="E1837"/>
          <cell r="I1837"/>
          <cell r="J1837"/>
          <cell r="K1837"/>
          <cell r="L1837"/>
          <cell r="N1837"/>
          <cell r="R1837"/>
          <cell r="S1837"/>
          <cell r="T1837"/>
          <cell r="U1837"/>
          <cell r="V1837"/>
          <cell r="X1837"/>
          <cell r="Y1837"/>
          <cell r="Z1837"/>
          <cell r="AG1837"/>
        </row>
        <row r="1838">
          <cell r="D1838"/>
          <cell r="E1838"/>
          <cell r="I1838"/>
          <cell r="J1838"/>
          <cell r="K1838"/>
          <cell r="L1838"/>
          <cell r="N1838"/>
          <cell r="R1838"/>
          <cell r="S1838"/>
          <cell r="T1838"/>
          <cell r="U1838"/>
          <cell r="V1838"/>
          <cell r="X1838"/>
          <cell r="Y1838"/>
          <cell r="Z1838"/>
          <cell r="AG1838"/>
        </row>
        <row r="1839">
          <cell r="D1839"/>
          <cell r="E1839"/>
          <cell r="I1839"/>
          <cell r="J1839"/>
          <cell r="K1839"/>
          <cell r="L1839"/>
          <cell r="N1839"/>
          <cell r="R1839"/>
          <cell r="S1839"/>
          <cell r="T1839"/>
          <cell r="U1839"/>
          <cell r="V1839"/>
          <cell r="X1839"/>
          <cell r="Y1839"/>
          <cell r="Z1839"/>
          <cell r="AG1839"/>
        </row>
        <row r="1840">
          <cell r="D1840"/>
          <cell r="E1840"/>
          <cell r="I1840"/>
          <cell r="J1840"/>
          <cell r="K1840"/>
          <cell r="L1840"/>
          <cell r="N1840"/>
          <cell r="R1840"/>
          <cell r="S1840"/>
          <cell r="T1840"/>
          <cell r="U1840"/>
          <cell r="V1840"/>
          <cell r="X1840"/>
          <cell r="Y1840"/>
          <cell r="Z1840"/>
          <cell r="AG1840"/>
        </row>
        <row r="1841">
          <cell r="D1841"/>
          <cell r="E1841"/>
          <cell r="I1841"/>
          <cell r="J1841"/>
          <cell r="K1841"/>
          <cell r="L1841"/>
          <cell r="N1841"/>
          <cell r="R1841"/>
          <cell r="S1841"/>
          <cell r="T1841"/>
          <cell r="U1841"/>
          <cell r="V1841"/>
          <cell r="X1841"/>
          <cell r="Y1841"/>
          <cell r="Z1841"/>
          <cell r="AG1841"/>
        </row>
        <row r="1842">
          <cell r="D1842"/>
          <cell r="E1842"/>
          <cell r="I1842"/>
          <cell r="J1842"/>
          <cell r="K1842"/>
          <cell r="L1842"/>
          <cell r="N1842"/>
          <cell r="R1842"/>
          <cell r="S1842"/>
          <cell r="T1842"/>
          <cell r="U1842"/>
          <cell r="V1842"/>
          <cell r="X1842"/>
          <cell r="Y1842"/>
          <cell r="Z1842"/>
          <cell r="AG1842"/>
        </row>
        <row r="1843">
          <cell r="D1843"/>
          <cell r="E1843"/>
          <cell r="I1843"/>
          <cell r="J1843"/>
          <cell r="K1843"/>
          <cell r="L1843"/>
          <cell r="N1843"/>
          <cell r="R1843"/>
          <cell r="S1843"/>
          <cell r="T1843"/>
          <cell r="U1843"/>
          <cell r="V1843"/>
          <cell r="X1843"/>
          <cell r="Y1843"/>
          <cell r="Z1843"/>
          <cell r="AG1843"/>
        </row>
        <row r="1844">
          <cell r="D1844"/>
          <cell r="E1844"/>
          <cell r="I1844"/>
          <cell r="J1844"/>
          <cell r="K1844"/>
          <cell r="L1844"/>
          <cell r="N1844"/>
          <cell r="R1844"/>
          <cell r="S1844"/>
          <cell r="T1844"/>
          <cell r="U1844"/>
          <cell r="V1844"/>
          <cell r="X1844"/>
          <cell r="Y1844"/>
          <cell r="Z1844"/>
          <cell r="AG1844"/>
        </row>
        <row r="1845">
          <cell r="D1845"/>
          <cell r="E1845"/>
          <cell r="I1845"/>
          <cell r="J1845"/>
          <cell r="K1845"/>
          <cell r="L1845"/>
          <cell r="N1845"/>
          <cell r="R1845"/>
          <cell r="S1845"/>
          <cell r="T1845"/>
          <cell r="U1845"/>
          <cell r="V1845"/>
          <cell r="X1845"/>
          <cell r="Y1845"/>
          <cell r="Z1845"/>
          <cell r="AG1845"/>
        </row>
        <row r="1846">
          <cell r="D1846"/>
          <cell r="E1846"/>
          <cell r="I1846"/>
          <cell r="J1846"/>
          <cell r="K1846"/>
          <cell r="L1846"/>
          <cell r="N1846"/>
          <cell r="R1846"/>
          <cell r="S1846"/>
          <cell r="T1846"/>
          <cell r="U1846"/>
          <cell r="V1846"/>
          <cell r="X1846"/>
          <cell r="Y1846"/>
          <cell r="Z1846"/>
          <cell r="AG1846"/>
        </row>
        <row r="1847">
          <cell r="D1847"/>
          <cell r="E1847"/>
          <cell r="I1847"/>
          <cell r="J1847"/>
          <cell r="K1847"/>
          <cell r="L1847"/>
          <cell r="N1847"/>
          <cell r="R1847"/>
          <cell r="S1847"/>
          <cell r="T1847"/>
          <cell r="U1847"/>
          <cell r="V1847"/>
          <cell r="X1847"/>
          <cell r="Y1847"/>
          <cell r="Z1847"/>
          <cell r="AG1847"/>
        </row>
        <row r="1848">
          <cell r="D1848"/>
          <cell r="E1848"/>
          <cell r="I1848"/>
          <cell r="J1848"/>
          <cell r="K1848"/>
          <cell r="L1848"/>
          <cell r="N1848"/>
          <cell r="R1848"/>
          <cell r="S1848"/>
          <cell r="T1848"/>
          <cell r="U1848"/>
          <cell r="V1848"/>
          <cell r="X1848"/>
          <cell r="Y1848"/>
          <cell r="Z1848"/>
          <cell r="AG1848"/>
        </row>
        <row r="1849">
          <cell r="D1849"/>
          <cell r="E1849"/>
          <cell r="I1849"/>
          <cell r="J1849"/>
          <cell r="K1849"/>
          <cell r="L1849"/>
          <cell r="N1849"/>
          <cell r="R1849"/>
          <cell r="S1849"/>
          <cell r="T1849"/>
          <cell r="U1849"/>
          <cell r="V1849"/>
          <cell r="X1849"/>
          <cell r="Y1849"/>
          <cell r="Z1849"/>
          <cell r="AG1849"/>
        </row>
        <row r="1850">
          <cell r="D1850"/>
          <cell r="E1850"/>
          <cell r="I1850"/>
          <cell r="J1850"/>
          <cell r="K1850"/>
          <cell r="L1850"/>
          <cell r="N1850"/>
          <cell r="R1850"/>
          <cell r="S1850"/>
          <cell r="T1850"/>
          <cell r="U1850"/>
          <cell r="V1850"/>
          <cell r="X1850"/>
          <cell r="Y1850"/>
          <cell r="Z1850"/>
          <cell r="AG1850"/>
        </row>
        <row r="1851">
          <cell r="D1851"/>
          <cell r="E1851"/>
          <cell r="I1851"/>
          <cell r="J1851"/>
          <cell r="K1851"/>
          <cell r="L1851"/>
          <cell r="N1851"/>
          <cell r="R1851"/>
          <cell r="S1851"/>
          <cell r="T1851"/>
          <cell r="U1851"/>
          <cell r="V1851"/>
          <cell r="X1851"/>
          <cell r="Y1851"/>
          <cell r="Z1851"/>
          <cell r="AG1851"/>
        </row>
        <row r="1852">
          <cell r="D1852"/>
          <cell r="E1852"/>
          <cell r="I1852"/>
          <cell r="J1852"/>
          <cell r="K1852"/>
          <cell r="L1852"/>
          <cell r="N1852"/>
          <cell r="R1852"/>
          <cell r="S1852"/>
          <cell r="T1852"/>
          <cell r="U1852"/>
          <cell r="V1852"/>
          <cell r="X1852"/>
          <cell r="Y1852"/>
          <cell r="Z1852"/>
          <cell r="AG1852"/>
        </row>
        <row r="1853">
          <cell r="D1853"/>
          <cell r="E1853"/>
          <cell r="I1853"/>
          <cell r="J1853"/>
          <cell r="K1853"/>
          <cell r="L1853"/>
          <cell r="N1853"/>
          <cell r="R1853"/>
          <cell r="S1853"/>
          <cell r="T1853"/>
          <cell r="U1853"/>
          <cell r="V1853"/>
          <cell r="X1853"/>
          <cell r="Y1853"/>
          <cell r="Z1853"/>
          <cell r="AG1853"/>
        </row>
        <row r="1854">
          <cell r="D1854"/>
          <cell r="E1854"/>
          <cell r="I1854"/>
          <cell r="J1854"/>
          <cell r="K1854"/>
          <cell r="L1854"/>
          <cell r="N1854"/>
          <cell r="R1854"/>
          <cell r="S1854"/>
          <cell r="T1854"/>
          <cell r="U1854"/>
          <cell r="V1854"/>
          <cell r="X1854"/>
          <cell r="Y1854"/>
          <cell r="Z1854"/>
          <cell r="AG1854"/>
        </row>
        <row r="1855">
          <cell r="D1855"/>
          <cell r="E1855"/>
          <cell r="I1855"/>
          <cell r="J1855"/>
          <cell r="K1855"/>
          <cell r="L1855"/>
          <cell r="N1855"/>
          <cell r="R1855"/>
          <cell r="S1855"/>
          <cell r="T1855"/>
          <cell r="U1855"/>
          <cell r="V1855"/>
          <cell r="X1855"/>
          <cell r="Y1855"/>
          <cell r="Z1855"/>
          <cell r="AG1855"/>
        </row>
        <row r="1856">
          <cell r="D1856"/>
          <cell r="E1856"/>
          <cell r="I1856"/>
          <cell r="J1856"/>
          <cell r="K1856"/>
          <cell r="L1856"/>
          <cell r="N1856"/>
          <cell r="R1856"/>
          <cell r="S1856"/>
          <cell r="T1856"/>
          <cell r="U1856"/>
          <cell r="V1856"/>
          <cell r="X1856"/>
          <cell r="Y1856"/>
          <cell r="Z1856"/>
          <cell r="AG1856"/>
        </row>
        <row r="1857">
          <cell r="D1857"/>
          <cell r="E1857"/>
          <cell r="I1857"/>
          <cell r="J1857"/>
          <cell r="K1857"/>
          <cell r="L1857"/>
          <cell r="N1857"/>
          <cell r="R1857"/>
          <cell r="S1857"/>
          <cell r="T1857"/>
          <cell r="U1857"/>
          <cell r="V1857"/>
          <cell r="X1857"/>
          <cell r="Y1857"/>
          <cell r="Z1857"/>
          <cell r="AG1857"/>
        </row>
        <row r="1858">
          <cell r="D1858"/>
          <cell r="E1858"/>
          <cell r="I1858"/>
          <cell r="J1858"/>
          <cell r="K1858"/>
          <cell r="L1858"/>
          <cell r="N1858"/>
          <cell r="R1858"/>
          <cell r="S1858"/>
          <cell r="T1858"/>
          <cell r="U1858"/>
          <cell r="V1858"/>
          <cell r="X1858"/>
          <cell r="Y1858"/>
          <cell r="Z1858"/>
          <cell r="AG1858"/>
        </row>
        <row r="1859">
          <cell r="D1859"/>
          <cell r="E1859"/>
          <cell r="I1859"/>
          <cell r="J1859"/>
          <cell r="K1859"/>
          <cell r="L1859"/>
          <cell r="N1859"/>
          <cell r="R1859"/>
          <cell r="S1859"/>
          <cell r="T1859"/>
          <cell r="U1859"/>
          <cell r="V1859"/>
          <cell r="X1859"/>
          <cell r="Y1859"/>
          <cell r="Z1859"/>
          <cell r="AG1859"/>
        </row>
        <row r="1860">
          <cell r="D1860"/>
          <cell r="E1860"/>
          <cell r="I1860"/>
          <cell r="J1860"/>
          <cell r="K1860"/>
          <cell r="L1860"/>
          <cell r="N1860"/>
          <cell r="R1860"/>
          <cell r="S1860"/>
          <cell r="T1860"/>
          <cell r="U1860"/>
          <cell r="V1860"/>
          <cell r="X1860"/>
          <cell r="Y1860"/>
          <cell r="Z1860"/>
          <cell r="AG1860"/>
        </row>
        <row r="1861">
          <cell r="D1861"/>
          <cell r="E1861"/>
          <cell r="I1861"/>
          <cell r="J1861"/>
          <cell r="K1861"/>
          <cell r="L1861"/>
          <cell r="N1861"/>
          <cell r="R1861"/>
          <cell r="S1861"/>
          <cell r="T1861"/>
          <cell r="U1861"/>
          <cell r="V1861"/>
          <cell r="X1861"/>
          <cell r="Y1861"/>
          <cell r="Z1861"/>
          <cell r="AG1861"/>
        </row>
        <row r="1862">
          <cell r="D1862"/>
          <cell r="E1862"/>
          <cell r="I1862"/>
          <cell r="J1862"/>
          <cell r="K1862"/>
          <cell r="L1862"/>
          <cell r="N1862"/>
          <cell r="R1862"/>
          <cell r="S1862"/>
          <cell r="T1862"/>
          <cell r="U1862"/>
          <cell r="V1862"/>
          <cell r="X1862"/>
          <cell r="Y1862"/>
          <cell r="Z1862"/>
          <cell r="AG1862"/>
        </row>
        <row r="1863">
          <cell r="D1863"/>
          <cell r="E1863"/>
          <cell r="I1863"/>
          <cell r="J1863"/>
          <cell r="K1863"/>
          <cell r="L1863"/>
          <cell r="N1863"/>
          <cell r="R1863"/>
          <cell r="S1863"/>
          <cell r="T1863"/>
          <cell r="U1863"/>
          <cell r="V1863"/>
          <cell r="X1863"/>
          <cell r="Y1863"/>
          <cell r="Z1863"/>
          <cell r="AG1863"/>
        </row>
        <row r="1864">
          <cell r="D1864"/>
          <cell r="E1864"/>
          <cell r="I1864"/>
          <cell r="J1864"/>
          <cell r="K1864"/>
          <cell r="L1864"/>
          <cell r="N1864"/>
          <cell r="R1864"/>
          <cell r="S1864"/>
          <cell r="T1864"/>
          <cell r="U1864"/>
          <cell r="V1864"/>
          <cell r="X1864"/>
          <cell r="Y1864"/>
          <cell r="Z1864"/>
          <cell r="AG1864"/>
        </row>
        <row r="1865">
          <cell r="D1865"/>
          <cell r="E1865"/>
          <cell r="I1865"/>
          <cell r="J1865"/>
          <cell r="K1865"/>
          <cell r="L1865"/>
          <cell r="N1865"/>
          <cell r="R1865"/>
          <cell r="S1865"/>
          <cell r="T1865"/>
          <cell r="U1865"/>
          <cell r="V1865"/>
          <cell r="X1865"/>
          <cell r="Y1865"/>
          <cell r="Z1865"/>
          <cell r="AG1865"/>
        </row>
        <row r="1866">
          <cell r="D1866"/>
          <cell r="E1866"/>
          <cell r="I1866"/>
          <cell r="J1866"/>
          <cell r="K1866"/>
          <cell r="L1866"/>
          <cell r="N1866"/>
          <cell r="R1866"/>
          <cell r="S1866"/>
          <cell r="T1866"/>
          <cell r="U1866"/>
          <cell r="V1866"/>
          <cell r="X1866"/>
          <cell r="Y1866"/>
          <cell r="Z1866"/>
          <cell r="AG1866"/>
        </row>
        <row r="1867">
          <cell r="D1867"/>
          <cell r="E1867"/>
          <cell r="I1867"/>
          <cell r="J1867"/>
          <cell r="K1867"/>
          <cell r="L1867"/>
          <cell r="N1867"/>
          <cell r="R1867"/>
          <cell r="S1867"/>
          <cell r="T1867"/>
          <cell r="U1867"/>
          <cell r="V1867"/>
          <cell r="X1867"/>
          <cell r="Y1867"/>
          <cell r="Z1867"/>
          <cell r="AG1867"/>
        </row>
        <row r="1868">
          <cell r="D1868"/>
          <cell r="E1868"/>
          <cell r="I1868"/>
          <cell r="J1868"/>
          <cell r="K1868"/>
          <cell r="L1868"/>
          <cell r="N1868"/>
          <cell r="R1868"/>
          <cell r="S1868"/>
          <cell r="T1868"/>
          <cell r="U1868"/>
          <cell r="V1868"/>
          <cell r="X1868"/>
          <cell r="Y1868"/>
          <cell r="Z1868"/>
          <cell r="AG1868"/>
        </row>
        <row r="1869">
          <cell r="D1869"/>
          <cell r="E1869"/>
          <cell r="I1869"/>
          <cell r="J1869"/>
          <cell r="K1869"/>
          <cell r="L1869"/>
          <cell r="N1869"/>
          <cell r="R1869"/>
          <cell r="S1869"/>
          <cell r="T1869"/>
          <cell r="U1869"/>
          <cell r="V1869"/>
          <cell r="X1869"/>
          <cell r="Y1869"/>
          <cell r="Z1869"/>
          <cell r="AG1869"/>
        </row>
        <row r="1870">
          <cell r="D1870"/>
          <cell r="E1870"/>
          <cell r="I1870"/>
          <cell r="J1870"/>
          <cell r="K1870"/>
          <cell r="L1870"/>
          <cell r="N1870"/>
          <cell r="R1870"/>
          <cell r="S1870"/>
          <cell r="T1870"/>
          <cell r="U1870"/>
          <cell r="V1870"/>
          <cell r="X1870"/>
          <cell r="Y1870"/>
          <cell r="Z1870"/>
          <cell r="AG1870"/>
        </row>
        <row r="1871">
          <cell r="D1871"/>
          <cell r="E1871"/>
          <cell r="I1871"/>
          <cell r="J1871"/>
          <cell r="K1871"/>
          <cell r="L1871"/>
          <cell r="N1871"/>
          <cell r="R1871"/>
          <cell r="S1871"/>
          <cell r="T1871"/>
          <cell r="U1871"/>
          <cell r="V1871"/>
          <cell r="X1871"/>
          <cell r="Y1871"/>
          <cell r="Z1871"/>
          <cell r="AG1871"/>
        </row>
        <row r="1872">
          <cell r="D1872"/>
          <cell r="E1872"/>
          <cell r="I1872"/>
          <cell r="J1872"/>
          <cell r="K1872"/>
          <cell r="L1872"/>
          <cell r="N1872"/>
          <cell r="R1872"/>
          <cell r="S1872"/>
          <cell r="T1872"/>
          <cell r="U1872"/>
          <cell r="V1872"/>
          <cell r="X1872"/>
          <cell r="Y1872"/>
          <cell r="Z1872"/>
          <cell r="AG1872"/>
        </row>
        <row r="1873">
          <cell r="D1873"/>
          <cell r="E1873"/>
          <cell r="I1873"/>
          <cell r="J1873"/>
          <cell r="K1873"/>
          <cell r="L1873"/>
          <cell r="N1873"/>
          <cell r="R1873"/>
          <cell r="S1873"/>
          <cell r="T1873"/>
          <cell r="U1873"/>
          <cell r="V1873"/>
          <cell r="X1873"/>
          <cell r="Y1873"/>
          <cell r="Z1873"/>
          <cell r="AG1873"/>
        </row>
        <row r="1874">
          <cell r="D1874"/>
          <cell r="E1874"/>
          <cell r="I1874"/>
          <cell r="J1874"/>
          <cell r="K1874"/>
          <cell r="L1874"/>
          <cell r="N1874"/>
          <cell r="R1874"/>
          <cell r="S1874"/>
          <cell r="T1874"/>
          <cell r="U1874"/>
          <cell r="V1874"/>
          <cell r="X1874"/>
          <cell r="Y1874"/>
          <cell r="Z1874"/>
          <cell r="AG1874"/>
        </row>
        <row r="1875">
          <cell r="D1875"/>
          <cell r="E1875"/>
          <cell r="I1875"/>
          <cell r="J1875"/>
          <cell r="K1875"/>
          <cell r="L1875"/>
          <cell r="N1875"/>
          <cell r="R1875"/>
          <cell r="S1875"/>
          <cell r="T1875"/>
          <cell r="U1875"/>
          <cell r="V1875"/>
          <cell r="X1875"/>
          <cell r="Y1875"/>
          <cell r="Z1875"/>
          <cell r="AG1875"/>
        </row>
        <row r="1876">
          <cell r="D1876"/>
          <cell r="E1876"/>
          <cell r="I1876"/>
          <cell r="J1876"/>
          <cell r="K1876"/>
          <cell r="L1876"/>
          <cell r="N1876"/>
          <cell r="R1876"/>
          <cell r="S1876"/>
          <cell r="T1876"/>
          <cell r="U1876"/>
          <cell r="V1876"/>
          <cell r="X1876"/>
          <cell r="Y1876"/>
          <cell r="Z1876"/>
          <cell r="AG1876"/>
        </row>
        <row r="1877">
          <cell r="D1877"/>
          <cell r="E1877"/>
          <cell r="I1877"/>
          <cell r="J1877"/>
          <cell r="K1877"/>
          <cell r="L1877"/>
          <cell r="N1877"/>
          <cell r="R1877"/>
          <cell r="S1877"/>
          <cell r="T1877"/>
          <cell r="U1877"/>
          <cell r="V1877"/>
          <cell r="X1877"/>
          <cell r="Y1877"/>
          <cell r="Z1877"/>
          <cell r="AG1877"/>
        </row>
        <row r="1878">
          <cell r="D1878"/>
          <cell r="E1878"/>
          <cell r="I1878"/>
          <cell r="J1878"/>
          <cell r="K1878"/>
          <cell r="L1878"/>
          <cell r="N1878"/>
          <cell r="R1878"/>
          <cell r="S1878"/>
          <cell r="T1878"/>
          <cell r="U1878"/>
          <cell r="V1878"/>
          <cell r="X1878"/>
          <cell r="Y1878"/>
          <cell r="Z1878"/>
          <cell r="AG1878"/>
        </row>
        <row r="1879">
          <cell r="D1879"/>
          <cell r="E1879"/>
          <cell r="I1879"/>
          <cell r="J1879"/>
          <cell r="K1879"/>
          <cell r="L1879"/>
          <cell r="N1879"/>
          <cell r="R1879"/>
          <cell r="S1879"/>
          <cell r="T1879"/>
          <cell r="U1879"/>
          <cell r="V1879"/>
          <cell r="X1879"/>
          <cell r="Y1879"/>
          <cell r="Z1879"/>
          <cell r="AG1879"/>
        </row>
        <row r="1880">
          <cell r="D1880"/>
          <cell r="E1880"/>
          <cell r="I1880"/>
          <cell r="J1880"/>
          <cell r="K1880"/>
          <cell r="L1880"/>
          <cell r="N1880"/>
          <cell r="R1880"/>
          <cell r="S1880"/>
          <cell r="T1880"/>
          <cell r="U1880"/>
          <cell r="V1880"/>
          <cell r="X1880"/>
          <cell r="Y1880"/>
          <cell r="Z1880"/>
          <cell r="AG1880"/>
        </row>
        <row r="1881">
          <cell r="D1881"/>
          <cell r="E1881"/>
          <cell r="I1881"/>
          <cell r="J1881"/>
          <cell r="K1881"/>
          <cell r="L1881"/>
          <cell r="N1881"/>
          <cell r="R1881"/>
          <cell r="S1881"/>
          <cell r="T1881"/>
          <cell r="U1881"/>
          <cell r="V1881"/>
          <cell r="X1881"/>
          <cell r="Y1881"/>
          <cell r="Z1881"/>
          <cell r="AG1881"/>
        </row>
        <row r="1882">
          <cell r="D1882"/>
          <cell r="E1882"/>
          <cell r="I1882"/>
          <cell r="J1882"/>
          <cell r="K1882"/>
          <cell r="L1882"/>
          <cell r="N1882"/>
          <cell r="R1882"/>
          <cell r="S1882"/>
          <cell r="T1882"/>
          <cell r="U1882"/>
          <cell r="V1882"/>
          <cell r="X1882"/>
          <cell r="Y1882"/>
          <cell r="Z1882"/>
          <cell r="AG1882"/>
        </row>
        <row r="1883">
          <cell r="D1883"/>
          <cell r="E1883"/>
          <cell r="I1883"/>
          <cell r="J1883"/>
          <cell r="K1883"/>
          <cell r="L1883"/>
          <cell r="N1883"/>
          <cell r="R1883"/>
          <cell r="S1883"/>
          <cell r="T1883"/>
          <cell r="U1883"/>
          <cell r="V1883"/>
          <cell r="X1883"/>
          <cell r="Y1883"/>
          <cell r="Z1883"/>
          <cell r="AG1883"/>
        </row>
        <row r="1884">
          <cell r="D1884"/>
          <cell r="E1884"/>
          <cell r="I1884"/>
          <cell r="J1884"/>
          <cell r="K1884"/>
          <cell r="L1884"/>
          <cell r="N1884"/>
          <cell r="R1884"/>
          <cell r="S1884"/>
          <cell r="T1884"/>
          <cell r="U1884"/>
          <cell r="V1884"/>
          <cell r="X1884"/>
          <cell r="Y1884"/>
          <cell r="Z1884"/>
          <cell r="AG1884"/>
        </row>
        <row r="1885">
          <cell r="D1885"/>
          <cell r="E1885"/>
          <cell r="I1885"/>
          <cell r="J1885"/>
          <cell r="K1885"/>
          <cell r="L1885"/>
          <cell r="N1885"/>
          <cell r="R1885"/>
          <cell r="S1885"/>
          <cell r="T1885"/>
          <cell r="U1885"/>
          <cell r="V1885"/>
          <cell r="X1885"/>
          <cell r="Y1885"/>
          <cell r="Z1885"/>
          <cell r="AG1885"/>
        </row>
        <row r="1886">
          <cell r="D1886"/>
          <cell r="E1886"/>
          <cell r="I1886"/>
          <cell r="J1886"/>
          <cell r="K1886"/>
          <cell r="L1886"/>
          <cell r="N1886"/>
          <cell r="R1886"/>
          <cell r="S1886"/>
          <cell r="T1886"/>
          <cell r="U1886"/>
          <cell r="V1886"/>
          <cell r="X1886"/>
          <cell r="Y1886"/>
          <cell r="Z1886"/>
          <cell r="AG1886"/>
        </row>
        <row r="1887">
          <cell r="D1887"/>
          <cell r="E1887"/>
          <cell r="I1887"/>
          <cell r="J1887"/>
          <cell r="K1887"/>
          <cell r="L1887"/>
          <cell r="N1887"/>
          <cell r="R1887"/>
          <cell r="S1887"/>
          <cell r="T1887"/>
          <cell r="U1887"/>
          <cell r="V1887"/>
          <cell r="X1887"/>
          <cell r="Y1887"/>
          <cell r="Z1887"/>
          <cell r="AG1887"/>
        </row>
        <row r="1888">
          <cell r="D1888"/>
          <cell r="E1888"/>
          <cell r="I1888"/>
          <cell r="J1888"/>
          <cell r="K1888"/>
          <cell r="L1888"/>
          <cell r="N1888"/>
          <cell r="R1888"/>
          <cell r="S1888"/>
          <cell r="T1888"/>
          <cell r="U1888"/>
          <cell r="V1888"/>
          <cell r="X1888"/>
          <cell r="Y1888"/>
          <cell r="Z1888"/>
          <cell r="AG1888"/>
        </row>
        <row r="1889">
          <cell r="D1889"/>
          <cell r="E1889"/>
          <cell r="I1889"/>
          <cell r="J1889"/>
          <cell r="K1889"/>
          <cell r="L1889"/>
          <cell r="N1889"/>
          <cell r="R1889"/>
          <cell r="S1889"/>
          <cell r="T1889"/>
          <cell r="U1889"/>
          <cell r="V1889"/>
          <cell r="X1889"/>
          <cell r="Y1889"/>
          <cell r="Z1889"/>
          <cell r="AG1889"/>
        </row>
        <row r="1890">
          <cell r="D1890"/>
          <cell r="E1890"/>
          <cell r="I1890"/>
          <cell r="J1890"/>
          <cell r="K1890"/>
          <cell r="L1890"/>
          <cell r="N1890"/>
          <cell r="R1890"/>
          <cell r="S1890"/>
          <cell r="T1890"/>
          <cell r="U1890"/>
          <cell r="V1890"/>
          <cell r="X1890"/>
          <cell r="Y1890"/>
          <cell r="Z1890"/>
          <cell r="AG1890"/>
        </row>
        <row r="1891">
          <cell r="D1891"/>
          <cell r="E1891"/>
          <cell r="I1891"/>
          <cell r="J1891"/>
          <cell r="K1891"/>
          <cell r="L1891"/>
          <cell r="N1891"/>
          <cell r="R1891"/>
          <cell r="S1891"/>
          <cell r="T1891"/>
          <cell r="U1891"/>
          <cell r="V1891"/>
          <cell r="X1891"/>
          <cell r="Y1891"/>
          <cell r="Z1891"/>
          <cell r="AG1891"/>
        </row>
        <row r="1892">
          <cell r="D1892"/>
          <cell r="E1892"/>
          <cell r="I1892"/>
          <cell r="J1892"/>
          <cell r="K1892"/>
          <cell r="L1892"/>
          <cell r="N1892"/>
          <cell r="R1892"/>
          <cell r="S1892"/>
          <cell r="T1892"/>
          <cell r="U1892"/>
          <cell r="V1892"/>
          <cell r="X1892"/>
          <cell r="Y1892"/>
          <cell r="Z1892"/>
          <cell r="AG1892"/>
        </row>
        <row r="1893">
          <cell r="D1893"/>
          <cell r="E1893"/>
          <cell r="I1893"/>
          <cell r="J1893"/>
          <cell r="K1893"/>
          <cell r="L1893"/>
          <cell r="N1893"/>
          <cell r="R1893"/>
          <cell r="S1893"/>
          <cell r="T1893"/>
          <cell r="U1893"/>
          <cell r="V1893"/>
          <cell r="X1893"/>
          <cell r="Y1893"/>
          <cell r="Z1893"/>
          <cell r="AG1893"/>
        </row>
        <row r="1894">
          <cell r="D1894"/>
          <cell r="E1894"/>
          <cell r="I1894"/>
          <cell r="J1894"/>
          <cell r="K1894"/>
          <cell r="L1894"/>
          <cell r="N1894"/>
          <cell r="R1894"/>
          <cell r="S1894"/>
          <cell r="T1894"/>
          <cell r="U1894"/>
          <cell r="V1894"/>
          <cell r="X1894"/>
          <cell r="Y1894"/>
          <cell r="Z1894"/>
          <cell r="AG1894"/>
        </row>
        <row r="1895">
          <cell r="D1895"/>
          <cell r="E1895"/>
          <cell r="I1895"/>
          <cell r="J1895"/>
          <cell r="K1895"/>
          <cell r="L1895"/>
          <cell r="N1895"/>
          <cell r="R1895"/>
          <cell r="S1895"/>
          <cell r="T1895"/>
          <cell r="U1895"/>
          <cell r="V1895"/>
          <cell r="X1895"/>
          <cell r="Y1895"/>
          <cell r="Z1895"/>
          <cell r="AG1895"/>
        </row>
        <row r="1896">
          <cell r="D1896"/>
          <cell r="E1896"/>
          <cell r="I1896"/>
          <cell r="J1896"/>
          <cell r="K1896"/>
          <cell r="L1896"/>
          <cell r="N1896"/>
          <cell r="R1896"/>
          <cell r="S1896"/>
          <cell r="T1896"/>
          <cell r="U1896"/>
          <cell r="V1896"/>
          <cell r="X1896"/>
          <cell r="Y1896"/>
          <cell r="Z1896"/>
          <cell r="AG1896"/>
        </row>
        <row r="1897">
          <cell r="D1897"/>
          <cell r="E1897"/>
          <cell r="I1897"/>
          <cell r="J1897"/>
          <cell r="K1897"/>
          <cell r="L1897"/>
          <cell r="N1897"/>
          <cell r="R1897"/>
          <cell r="S1897"/>
          <cell r="T1897"/>
          <cell r="U1897"/>
          <cell r="V1897"/>
          <cell r="X1897"/>
          <cell r="Y1897"/>
          <cell r="Z1897"/>
          <cell r="AG1897"/>
        </row>
        <row r="1898">
          <cell r="D1898"/>
          <cell r="E1898"/>
          <cell r="I1898"/>
          <cell r="J1898"/>
          <cell r="K1898"/>
          <cell r="L1898"/>
          <cell r="N1898"/>
          <cell r="R1898"/>
          <cell r="S1898"/>
          <cell r="T1898"/>
          <cell r="U1898"/>
          <cell r="V1898"/>
          <cell r="X1898"/>
          <cell r="Y1898"/>
          <cell r="Z1898"/>
          <cell r="AG1898"/>
        </row>
        <row r="1899">
          <cell r="D1899"/>
          <cell r="E1899"/>
          <cell r="I1899"/>
          <cell r="J1899"/>
          <cell r="K1899"/>
          <cell r="L1899"/>
          <cell r="N1899"/>
          <cell r="R1899"/>
          <cell r="S1899"/>
          <cell r="T1899"/>
          <cell r="U1899"/>
          <cell r="V1899"/>
          <cell r="X1899"/>
          <cell r="Y1899"/>
          <cell r="Z1899"/>
          <cell r="AG1899"/>
        </row>
        <row r="1900">
          <cell r="D1900"/>
          <cell r="E1900"/>
          <cell r="I1900"/>
          <cell r="J1900"/>
          <cell r="K1900"/>
          <cell r="L1900"/>
          <cell r="N1900"/>
          <cell r="R1900"/>
          <cell r="S1900"/>
          <cell r="T1900"/>
          <cell r="U1900"/>
          <cell r="V1900"/>
          <cell r="X1900"/>
          <cell r="Y1900"/>
          <cell r="Z1900"/>
          <cell r="AG1900"/>
        </row>
        <row r="1901">
          <cell r="D1901"/>
          <cell r="E1901"/>
          <cell r="I1901"/>
          <cell r="J1901"/>
          <cell r="K1901"/>
          <cell r="L1901"/>
          <cell r="N1901"/>
          <cell r="R1901"/>
          <cell r="S1901"/>
          <cell r="T1901"/>
          <cell r="U1901"/>
          <cell r="V1901"/>
          <cell r="X1901"/>
          <cell r="Y1901"/>
          <cell r="Z1901"/>
          <cell r="AG1901"/>
        </row>
        <row r="1902">
          <cell r="D1902"/>
          <cell r="E1902"/>
          <cell r="I1902"/>
          <cell r="J1902"/>
          <cell r="K1902"/>
          <cell r="L1902"/>
          <cell r="N1902"/>
          <cell r="R1902"/>
          <cell r="S1902"/>
          <cell r="T1902"/>
          <cell r="U1902"/>
          <cell r="V1902"/>
          <cell r="X1902"/>
          <cell r="Y1902"/>
          <cell r="Z1902"/>
          <cell r="AG1902"/>
        </row>
        <row r="1903">
          <cell r="D1903"/>
          <cell r="E1903"/>
          <cell r="I1903"/>
          <cell r="J1903"/>
          <cell r="K1903"/>
          <cell r="L1903"/>
          <cell r="N1903"/>
          <cell r="R1903"/>
          <cell r="S1903"/>
          <cell r="T1903"/>
          <cell r="U1903"/>
          <cell r="V1903"/>
          <cell r="X1903"/>
          <cell r="Y1903"/>
          <cell r="Z1903"/>
          <cell r="AG1903"/>
        </row>
        <row r="1904">
          <cell r="D1904"/>
          <cell r="E1904"/>
          <cell r="I1904"/>
          <cell r="J1904"/>
          <cell r="K1904"/>
          <cell r="L1904"/>
          <cell r="N1904"/>
          <cell r="R1904"/>
          <cell r="S1904"/>
          <cell r="T1904"/>
          <cell r="U1904"/>
          <cell r="V1904"/>
          <cell r="X1904"/>
          <cell r="Y1904"/>
          <cell r="Z1904"/>
          <cell r="AG1904"/>
        </row>
        <row r="1905">
          <cell r="D1905"/>
          <cell r="E1905"/>
          <cell r="I1905"/>
          <cell r="J1905"/>
          <cell r="K1905"/>
          <cell r="L1905"/>
          <cell r="N1905"/>
          <cell r="R1905"/>
          <cell r="S1905"/>
          <cell r="T1905"/>
          <cell r="U1905"/>
          <cell r="V1905"/>
          <cell r="X1905"/>
          <cell r="Y1905"/>
          <cell r="Z1905"/>
          <cell r="AG1905"/>
        </row>
        <row r="1906">
          <cell r="D1906"/>
          <cell r="E1906"/>
          <cell r="I1906"/>
          <cell r="J1906"/>
          <cell r="K1906"/>
          <cell r="L1906"/>
          <cell r="N1906"/>
          <cell r="R1906"/>
          <cell r="S1906"/>
          <cell r="T1906"/>
          <cell r="U1906"/>
          <cell r="V1906"/>
          <cell r="X1906"/>
          <cell r="Y1906"/>
          <cell r="Z1906"/>
          <cell r="AG1906"/>
        </row>
        <row r="1907">
          <cell r="D1907"/>
          <cell r="E1907"/>
          <cell r="I1907"/>
          <cell r="J1907"/>
          <cell r="K1907"/>
          <cell r="L1907"/>
          <cell r="N1907"/>
          <cell r="R1907"/>
          <cell r="S1907"/>
          <cell r="T1907"/>
          <cell r="U1907"/>
          <cell r="V1907"/>
          <cell r="X1907"/>
          <cell r="Y1907"/>
          <cell r="Z1907"/>
          <cell r="AG1907"/>
        </row>
        <row r="1908">
          <cell r="D1908"/>
          <cell r="E1908"/>
          <cell r="I1908"/>
          <cell r="J1908"/>
          <cell r="K1908"/>
          <cell r="L1908"/>
          <cell r="N1908"/>
          <cell r="R1908"/>
          <cell r="S1908"/>
          <cell r="T1908"/>
          <cell r="U1908"/>
          <cell r="V1908"/>
          <cell r="X1908"/>
          <cell r="Y1908"/>
          <cell r="Z1908"/>
          <cell r="AG1908"/>
        </row>
        <row r="1909">
          <cell r="D1909"/>
          <cell r="E1909"/>
          <cell r="I1909"/>
          <cell r="J1909"/>
          <cell r="K1909"/>
          <cell r="L1909"/>
          <cell r="N1909"/>
          <cell r="R1909"/>
          <cell r="S1909"/>
          <cell r="T1909"/>
          <cell r="U1909"/>
          <cell r="V1909"/>
          <cell r="X1909"/>
          <cell r="Y1909"/>
          <cell r="Z1909"/>
          <cell r="AG1909"/>
        </row>
        <row r="1910">
          <cell r="D1910"/>
          <cell r="E1910"/>
          <cell r="I1910"/>
          <cell r="J1910"/>
          <cell r="K1910"/>
          <cell r="L1910"/>
          <cell r="N1910"/>
          <cell r="R1910"/>
          <cell r="S1910"/>
          <cell r="T1910"/>
          <cell r="U1910"/>
          <cell r="V1910"/>
          <cell r="X1910"/>
          <cell r="Y1910"/>
          <cell r="Z1910"/>
          <cell r="AG1910"/>
        </row>
        <row r="1911">
          <cell r="D1911"/>
          <cell r="E1911"/>
          <cell r="I1911"/>
          <cell r="J1911"/>
          <cell r="K1911"/>
          <cell r="L1911"/>
          <cell r="N1911"/>
          <cell r="R1911"/>
          <cell r="S1911"/>
          <cell r="T1911"/>
          <cell r="U1911"/>
          <cell r="V1911"/>
          <cell r="X1911"/>
          <cell r="Y1911"/>
          <cell r="Z1911"/>
          <cell r="AG1911"/>
        </row>
        <row r="1912">
          <cell r="D1912"/>
          <cell r="E1912"/>
          <cell r="I1912"/>
          <cell r="J1912"/>
          <cell r="K1912"/>
          <cell r="L1912"/>
          <cell r="N1912"/>
          <cell r="R1912"/>
          <cell r="S1912"/>
          <cell r="T1912"/>
          <cell r="U1912"/>
          <cell r="V1912"/>
          <cell r="X1912"/>
          <cell r="Y1912"/>
          <cell r="Z1912"/>
          <cell r="AG1912"/>
        </row>
        <row r="1913">
          <cell r="D1913"/>
          <cell r="E1913"/>
          <cell r="I1913"/>
          <cell r="J1913"/>
          <cell r="K1913"/>
          <cell r="L1913"/>
          <cell r="N1913"/>
          <cell r="R1913"/>
          <cell r="S1913"/>
          <cell r="T1913"/>
          <cell r="U1913"/>
          <cell r="V1913"/>
          <cell r="X1913"/>
          <cell r="Y1913"/>
          <cell r="Z1913"/>
          <cell r="AG1913"/>
        </row>
        <row r="1914">
          <cell r="D1914"/>
          <cell r="E1914"/>
          <cell r="I1914"/>
          <cell r="J1914"/>
          <cell r="K1914"/>
          <cell r="L1914"/>
          <cell r="N1914"/>
          <cell r="R1914"/>
          <cell r="S1914"/>
          <cell r="T1914"/>
          <cell r="U1914"/>
          <cell r="V1914"/>
          <cell r="X1914"/>
          <cell r="Y1914"/>
          <cell r="Z1914"/>
          <cell r="AG1914"/>
        </row>
        <row r="1915">
          <cell r="D1915"/>
          <cell r="E1915"/>
          <cell r="I1915"/>
          <cell r="J1915"/>
          <cell r="K1915"/>
          <cell r="L1915"/>
          <cell r="N1915"/>
          <cell r="R1915"/>
          <cell r="S1915"/>
          <cell r="T1915"/>
          <cell r="U1915"/>
          <cell r="V1915"/>
          <cell r="X1915"/>
          <cell r="Y1915"/>
          <cell r="Z1915"/>
          <cell r="AG1915"/>
        </row>
        <row r="1916">
          <cell r="D1916"/>
          <cell r="E1916"/>
          <cell r="I1916"/>
          <cell r="J1916"/>
          <cell r="K1916"/>
          <cell r="L1916"/>
          <cell r="N1916"/>
          <cell r="R1916"/>
          <cell r="S1916"/>
          <cell r="T1916"/>
          <cell r="U1916"/>
          <cell r="V1916"/>
          <cell r="X1916"/>
          <cell r="Y1916"/>
          <cell r="Z1916"/>
          <cell r="AG1916"/>
        </row>
        <row r="1917">
          <cell r="D1917"/>
          <cell r="E1917"/>
          <cell r="I1917"/>
          <cell r="J1917"/>
          <cell r="K1917"/>
          <cell r="L1917"/>
          <cell r="N1917"/>
          <cell r="R1917"/>
          <cell r="S1917"/>
          <cell r="T1917"/>
          <cell r="U1917"/>
          <cell r="V1917"/>
          <cell r="X1917"/>
          <cell r="Y1917"/>
          <cell r="Z1917"/>
          <cell r="AG1917"/>
        </row>
        <row r="1918">
          <cell r="D1918"/>
          <cell r="E1918"/>
          <cell r="I1918"/>
          <cell r="J1918"/>
          <cell r="K1918"/>
          <cell r="L1918"/>
          <cell r="N1918"/>
          <cell r="R1918"/>
          <cell r="S1918"/>
          <cell r="T1918"/>
          <cell r="U1918"/>
          <cell r="V1918"/>
          <cell r="X1918"/>
          <cell r="Y1918"/>
          <cell r="Z1918"/>
          <cell r="AG1918"/>
        </row>
        <row r="1919">
          <cell r="D1919"/>
          <cell r="E1919"/>
          <cell r="I1919"/>
          <cell r="J1919"/>
          <cell r="K1919"/>
          <cell r="L1919"/>
          <cell r="N1919"/>
          <cell r="R1919"/>
          <cell r="S1919"/>
          <cell r="T1919"/>
          <cell r="U1919"/>
          <cell r="V1919"/>
          <cell r="X1919"/>
          <cell r="Y1919"/>
          <cell r="Z1919"/>
          <cell r="AG1919"/>
        </row>
        <row r="1920">
          <cell r="D1920"/>
          <cell r="E1920"/>
          <cell r="I1920"/>
          <cell r="J1920"/>
          <cell r="K1920"/>
          <cell r="L1920"/>
          <cell r="N1920"/>
          <cell r="R1920"/>
          <cell r="S1920"/>
          <cell r="T1920"/>
          <cell r="U1920"/>
          <cell r="V1920"/>
          <cell r="X1920"/>
          <cell r="Y1920"/>
          <cell r="Z1920"/>
          <cell r="AG1920"/>
        </row>
        <row r="1921">
          <cell r="D1921"/>
          <cell r="E1921"/>
          <cell r="I1921"/>
          <cell r="J1921"/>
          <cell r="K1921"/>
          <cell r="L1921"/>
          <cell r="N1921"/>
          <cell r="R1921"/>
          <cell r="S1921"/>
          <cell r="T1921"/>
          <cell r="U1921"/>
          <cell r="V1921"/>
          <cell r="X1921"/>
          <cell r="Y1921"/>
          <cell r="Z1921"/>
          <cell r="AG1921"/>
        </row>
        <row r="1922">
          <cell r="D1922"/>
          <cell r="E1922"/>
          <cell r="I1922"/>
          <cell r="J1922"/>
          <cell r="K1922"/>
          <cell r="L1922"/>
          <cell r="N1922"/>
          <cell r="R1922"/>
          <cell r="S1922"/>
          <cell r="T1922"/>
          <cell r="U1922"/>
          <cell r="V1922"/>
          <cell r="X1922"/>
          <cell r="Y1922"/>
          <cell r="Z1922"/>
          <cell r="AG1922"/>
        </row>
        <row r="1923">
          <cell r="D1923"/>
          <cell r="E1923"/>
          <cell r="I1923"/>
          <cell r="J1923"/>
          <cell r="K1923"/>
          <cell r="L1923"/>
          <cell r="N1923"/>
          <cell r="R1923"/>
          <cell r="S1923"/>
          <cell r="T1923"/>
          <cell r="U1923"/>
          <cell r="V1923"/>
          <cell r="X1923"/>
          <cell r="Y1923"/>
          <cell r="Z1923"/>
          <cell r="AG1923"/>
        </row>
        <row r="1924">
          <cell r="D1924"/>
          <cell r="E1924"/>
          <cell r="I1924"/>
          <cell r="J1924"/>
          <cell r="K1924"/>
          <cell r="L1924"/>
          <cell r="N1924"/>
          <cell r="R1924"/>
          <cell r="S1924"/>
          <cell r="T1924"/>
          <cell r="U1924"/>
          <cell r="V1924"/>
          <cell r="X1924"/>
          <cell r="Y1924"/>
          <cell r="Z1924"/>
          <cell r="AG1924"/>
        </row>
        <row r="1925">
          <cell r="D1925"/>
          <cell r="E1925"/>
          <cell r="I1925"/>
          <cell r="J1925"/>
          <cell r="K1925"/>
          <cell r="L1925"/>
          <cell r="N1925"/>
          <cell r="R1925"/>
          <cell r="S1925"/>
          <cell r="T1925"/>
          <cell r="U1925"/>
          <cell r="V1925"/>
          <cell r="X1925"/>
          <cell r="Y1925"/>
          <cell r="Z1925"/>
          <cell r="AG1925"/>
        </row>
        <row r="1926">
          <cell r="D1926"/>
          <cell r="E1926"/>
          <cell r="I1926"/>
          <cell r="J1926"/>
          <cell r="K1926"/>
          <cell r="L1926"/>
          <cell r="N1926"/>
          <cell r="R1926"/>
          <cell r="S1926"/>
          <cell r="T1926"/>
          <cell r="U1926"/>
          <cell r="V1926"/>
          <cell r="X1926"/>
          <cell r="Y1926"/>
          <cell r="Z1926"/>
          <cell r="AG1926"/>
        </row>
        <row r="1927">
          <cell r="D1927"/>
          <cell r="E1927"/>
          <cell r="I1927"/>
          <cell r="J1927"/>
          <cell r="K1927"/>
          <cell r="L1927"/>
          <cell r="N1927"/>
          <cell r="R1927"/>
          <cell r="S1927"/>
          <cell r="T1927"/>
          <cell r="U1927"/>
          <cell r="V1927"/>
          <cell r="X1927"/>
          <cell r="Y1927"/>
          <cell r="Z1927"/>
          <cell r="AG1927"/>
        </row>
        <row r="1928">
          <cell r="D1928"/>
          <cell r="E1928"/>
          <cell r="I1928"/>
          <cell r="J1928"/>
          <cell r="K1928"/>
          <cell r="L1928"/>
          <cell r="N1928"/>
          <cell r="R1928"/>
          <cell r="S1928"/>
          <cell r="T1928"/>
          <cell r="U1928"/>
          <cell r="V1928"/>
          <cell r="X1928"/>
          <cell r="Y1928"/>
          <cell r="Z1928"/>
          <cell r="AG1928"/>
        </row>
        <row r="1929">
          <cell r="D1929"/>
          <cell r="E1929"/>
          <cell r="I1929"/>
          <cell r="J1929"/>
          <cell r="K1929"/>
          <cell r="L1929"/>
          <cell r="N1929"/>
          <cell r="R1929"/>
          <cell r="S1929"/>
          <cell r="T1929"/>
          <cell r="U1929"/>
          <cell r="V1929"/>
          <cell r="X1929"/>
          <cell r="Y1929"/>
          <cell r="Z1929"/>
          <cell r="AG1929"/>
        </row>
        <row r="1930">
          <cell r="D1930"/>
          <cell r="E1930"/>
          <cell r="I1930"/>
          <cell r="J1930"/>
          <cell r="K1930"/>
          <cell r="L1930"/>
          <cell r="N1930"/>
          <cell r="R1930"/>
          <cell r="S1930"/>
          <cell r="T1930"/>
          <cell r="U1930"/>
          <cell r="V1930"/>
          <cell r="X1930"/>
          <cell r="Y1930"/>
          <cell r="Z1930"/>
          <cell r="AG1930"/>
        </row>
        <row r="1931">
          <cell r="D1931"/>
          <cell r="E1931"/>
          <cell r="I1931"/>
          <cell r="J1931"/>
          <cell r="K1931"/>
          <cell r="L1931"/>
          <cell r="N1931"/>
          <cell r="R1931"/>
          <cell r="S1931"/>
          <cell r="T1931"/>
          <cell r="U1931"/>
          <cell r="V1931"/>
          <cell r="X1931"/>
          <cell r="Y1931"/>
          <cell r="Z1931"/>
          <cell r="AG1931"/>
        </row>
        <row r="1932">
          <cell r="D1932"/>
          <cell r="E1932"/>
          <cell r="I1932"/>
          <cell r="J1932"/>
          <cell r="K1932"/>
          <cell r="L1932"/>
          <cell r="N1932"/>
          <cell r="R1932"/>
          <cell r="S1932"/>
          <cell r="T1932"/>
          <cell r="U1932"/>
          <cell r="V1932"/>
          <cell r="X1932"/>
          <cell r="Y1932"/>
          <cell r="Z1932"/>
          <cell r="AG1932"/>
        </row>
        <row r="1933">
          <cell r="D1933"/>
          <cell r="E1933"/>
          <cell r="I1933"/>
          <cell r="J1933"/>
          <cell r="K1933"/>
          <cell r="L1933"/>
          <cell r="N1933"/>
          <cell r="R1933"/>
          <cell r="S1933"/>
          <cell r="T1933"/>
          <cell r="U1933"/>
          <cell r="V1933"/>
          <cell r="X1933"/>
          <cell r="Y1933"/>
          <cell r="Z1933"/>
          <cell r="AG1933"/>
        </row>
        <row r="1934">
          <cell r="D1934"/>
          <cell r="E1934"/>
          <cell r="I1934"/>
          <cell r="J1934"/>
          <cell r="K1934"/>
          <cell r="L1934"/>
          <cell r="N1934"/>
          <cell r="R1934"/>
          <cell r="S1934"/>
          <cell r="T1934"/>
          <cell r="U1934"/>
          <cell r="V1934"/>
          <cell r="X1934"/>
          <cell r="Y1934"/>
          <cell r="Z1934"/>
          <cell r="AG1934"/>
        </row>
        <row r="1935">
          <cell r="D1935"/>
          <cell r="E1935"/>
          <cell r="I1935"/>
          <cell r="J1935"/>
          <cell r="K1935"/>
          <cell r="L1935"/>
          <cell r="N1935"/>
          <cell r="R1935"/>
          <cell r="S1935"/>
          <cell r="T1935"/>
          <cell r="U1935"/>
          <cell r="V1935"/>
          <cell r="X1935"/>
          <cell r="Y1935"/>
          <cell r="Z1935"/>
          <cell r="AG1935"/>
        </row>
        <row r="1936">
          <cell r="D1936"/>
          <cell r="E1936"/>
          <cell r="I1936"/>
          <cell r="J1936"/>
          <cell r="K1936"/>
          <cell r="L1936"/>
          <cell r="N1936"/>
          <cell r="R1936"/>
          <cell r="S1936"/>
          <cell r="T1936"/>
          <cell r="U1936"/>
          <cell r="V1936"/>
          <cell r="X1936"/>
          <cell r="Y1936"/>
          <cell r="Z1936"/>
          <cell r="AG1936"/>
        </row>
        <row r="1937">
          <cell r="D1937"/>
          <cell r="E1937"/>
          <cell r="I1937"/>
          <cell r="J1937"/>
          <cell r="K1937"/>
          <cell r="L1937"/>
          <cell r="N1937"/>
          <cell r="R1937"/>
          <cell r="S1937"/>
          <cell r="T1937"/>
          <cell r="U1937"/>
          <cell r="V1937"/>
          <cell r="X1937"/>
          <cell r="Y1937"/>
          <cell r="Z1937"/>
          <cell r="AG1937"/>
        </row>
        <row r="1938">
          <cell r="D1938"/>
          <cell r="E1938"/>
          <cell r="I1938"/>
          <cell r="J1938"/>
          <cell r="K1938"/>
          <cell r="L1938"/>
          <cell r="N1938"/>
          <cell r="R1938"/>
          <cell r="S1938"/>
          <cell r="T1938"/>
          <cell r="U1938"/>
          <cell r="V1938"/>
          <cell r="X1938"/>
          <cell r="Y1938"/>
          <cell r="Z1938"/>
          <cell r="AG1938"/>
        </row>
        <row r="1939">
          <cell r="D1939"/>
          <cell r="E1939"/>
          <cell r="I1939"/>
          <cell r="J1939"/>
          <cell r="K1939"/>
          <cell r="L1939"/>
          <cell r="N1939"/>
          <cell r="R1939"/>
          <cell r="S1939"/>
          <cell r="T1939"/>
          <cell r="U1939"/>
          <cell r="V1939"/>
          <cell r="X1939"/>
          <cell r="Y1939"/>
          <cell r="Z1939"/>
          <cell r="AG1939"/>
        </row>
        <row r="1940">
          <cell r="D1940"/>
          <cell r="E1940"/>
          <cell r="I1940"/>
          <cell r="J1940"/>
          <cell r="K1940"/>
          <cell r="L1940"/>
          <cell r="N1940"/>
          <cell r="R1940"/>
          <cell r="S1940"/>
          <cell r="T1940"/>
          <cell r="U1940"/>
          <cell r="V1940"/>
          <cell r="X1940"/>
          <cell r="Y1940"/>
          <cell r="Z1940"/>
          <cell r="AG1940"/>
        </row>
        <row r="1941">
          <cell r="D1941"/>
          <cell r="E1941"/>
          <cell r="I1941"/>
          <cell r="J1941"/>
          <cell r="K1941"/>
          <cell r="L1941"/>
          <cell r="N1941"/>
          <cell r="R1941"/>
          <cell r="S1941"/>
          <cell r="T1941"/>
          <cell r="U1941"/>
          <cell r="V1941"/>
          <cell r="X1941"/>
          <cell r="Y1941"/>
          <cell r="Z1941"/>
          <cell r="AG1941"/>
        </row>
        <row r="1942">
          <cell r="D1942"/>
          <cell r="E1942"/>
          <cell r="I1942"/>
          <cell r="J1942"/>
          <cell r="K1942"/>
          <cell r="L1942"/>
          <cell r="N1942"/>
          <cell r="R1942"/>
          <cell r="S1942"/>
          <cell r="T1942"/>
          <cell r="U1942"/>
          <cell r="V1942"/>
          <cell r="X1942"/>
          <cell r="Y1942"/>
          <cell r="Z1942"/>
          <cell r="AG1942"/>
        </row>
        <row r="1943">
          <cell r="D1943"/>
          <cell r="E1943"/>
          <cell r="I1943"/>
          <cell r="J1943"/>
          <cell r="K1943"/>
          <cell r="L1943"/>
          <cell r="N1943"/>
          <cell r="R1943"/>
          <cell r="S1943"/>
          <cell r="T1943"/>
          <cell r="U1943"/>
          <cell r="V1943"/>
          <cell r="X1943"/>
          <cell r="Y1943"/>
          <cell r="Z1943"/>
          <cell r="AG1943"/>
        </row>
        <row r="1944">
          <cell r="D1944"/>
          <cell r="E1944"/>
          <cell r="I1944"/>
          <cell r="J1944"/>
          <cell r="K1944"/>
          <cell r="L1944"/>
          <cell r="N1944"/>
          <cell r="R1944"/>
          <cell r="S1944"/>
          <cell r="T1944"/>
          <cell r="U1944"/>
          <cell r="V1944"/>
          <cell r="X1944"/>
          <cell r="Y1944"/>
          <cell r="Z1944"/>
          <cell r="AG1944"/>
        </row>
        <row r="1945">
          <cell r="D1945"/>
          <cell r="E1945"/>
          <cell r="I1945"/>
          <cell r="J1945"/>
          <cell r="K1945"/>
          <cell r="L1945"/>
          <cell r="N1945"/>
          <cell r="R1945"/>
          <cell r="S1945"/>
          <cell r="T1945"/>
          <cell r="U1945"/>
          <cell r="V1945"/>
          <cell r="X1945"/>
          <cell r="Y1945"/>
          <cell r="Z1945"/>
          <cell r="AG1945"/>
        </row>
        <row r="1946">
          <cell r="D1946"/>
          <cell r="E1946"/>
          <cell r="I1946"/>
          <cell r="J1946"/>
          <cell r="K1946"/>
          <cell r="L1946"/>
          <cell r="N1946"/>
          <cell r="R1946"/>
          <cell r="S1946"/>
          <cell r="T1946"/>
          <cell r="U1946"/>
          <cell r="V1946"/>
          <cell r="X1946"/>
          <cell r="Y1946"/>
          <cell r="Z1946"/>
          <cell r="AG1946"/>
        </row>
        <row r="1947">
          <cell r="D1947"/>
          <cell r="E1947"/>
          <cell r="I1947"/>
          <cell r="J1947"/>
          <cell r="K1947"/>
          <cell r="L1947"/>
          <cell r="N1947"/>
          <cell r="R1947"/>
          <cell r="S1947"/>
          <cell r="T1947"/>
          <cell r="U1947"/>
          <cell r="V1947"/>
          <cell r="X1947"/>
          <cell r="Y1947"/>
          <cell r="Z1947"/>
          <cell r="AG1947"/>
        </row>
        <row r="1948">
          <cell r="D1948"/>
          <cell r="E1948"/>
          <cell r="I1948"/>
          <cell r="J1948"/>
          <cell r="K1948"/>
          <cell r="L1948"/>
          <cell r="N1948"/>
          <cell r="R1948"/>
          <cell r="S1948"/>
          <cell r="T1948"/>
          <cell r="U1948"/>
          <cell r="V1948"/>
          <cell r="X1948"/>
          <cell r="Y1948"/>
          <cell r="Z1948"/>
          <cell r="AG1948"/>
        </row>
        <row r="1949">
          <cell r="D1949"/>
          <cell r="E1949"/>
          <cell r="I1949"/>
          <cell r="J1949"/>
          <cell r="K1949"/>
          <cell r="L1949"/>
          <cell r="N1949"/>
          <cell r="R1949"/>
          <cell r="S1949"/>
          <cell r="T1949"/>
          <cell r="U1949"/>
          <cell r="V1949"/>
          <cell r="X1949"/>
          <cell r="Y1949"/>
          <cell r="Z1949"/>
          <cell r="AG1949"/>
        </row>
        <row r="1950">
          <cell r="D1950"/>
          <cell r="E1950"/>
          <cell r="I1950"/>
          <cell r="J1950"/>
          <cell r="K1950"/>
          <cell r="L1950"/>
          <cell r="N1950"/>
          <cell r="R1950"/>
          <cell r="S1950"/>
          <cell r="T1950"/>
          <cell r="U1950"/>
          <cell r="V1950"/>
          <cell r="X1950"/>
          <cell r="Y1950"/>
          <cell r="Z1950"/>
          <cell r="AG1950"/>
        </row>
        <row r="1951">
          <cell r="D1951"/>
          <cell r="E1951"/>
          <cell r="I1951"/>
          <cell r="J1951"/>
          <cell r="K1951"/>
          <cell r="L1951"/>
          <cell r="N1951"/>
          <cell r="R1951"/>
          <cell r="S1951"/>
          <cell r="T1951"/>
          <cell r="U1951"/>
          <cell r="V1951"/>
          <cell r="X1951"/>
          <cell r="Y1951"/>
          <cell r="Z1951"/>
          <cell r="AG1951"/>
        </row>
        <row r="1952">
          <cell r="D1952"/>
          <cell r="E1952"/>
          <cell r="I1952"/>
          <cell r="J1952"/>
          <cell r="K1952"/>
          <cell r="L1952"/>
          <cell r="N1952"/>
          <cell r="R1952"/>
          <cell r="S1952"/>
          <cell r="T1952"/>
          <cell r="U1952"/>
          <cell r="V1952"/>
          <cell r="X1952"/>
          <cell r="Y1952"/>
          <cell r="Z1952"/>
          <cell r="AG1952"/>
        </row>
        <row r="1953">
          <cell r="D1953"/>
          <cell r="E1953"/>
          <cell r="I1953"/>
          <cell r="J1953"/>
          <cell r="K1953"/>
          <cell r="L1953"/>
          <cell r="N1953"/>
          <cell r="R1953"/>
          <cell r="S1953"/>
          <cell r="T1953"/>
          <cell r="U1953"/>
          <cell r="V1953"/>
          <cell r="X1953"/>
          <cell r="Y1953"/>
          <cell r="Z1953"/>
          <cell r="AG1953"/>
        </row>
        <row r="1954">
          <cell r="D1954"/>
          <cell r="E1954"/>
          <cell r="I1954"/>
          <cell r="J1954"/>
          <cell r="K1954"/>
          <cell r="L1954"/>
          <cell r="N1954"/>
          <cell r="R1954"/>
          <cell r="S1954"/>
          <cell r="T1954"/>
          <cell r="U1954"/>
          <cell r="V1954"/>
          <cell r="X1954"/>
          <cell r="Y1954"/>
          <cell r="Z1954"/>
          <cell r="AG1954"/>
        </row>
        <row r="1955">
          <cell r="D1955"/>
          <cell r="E1955"/>
          <cell r="I1955"/>
          <cell r="J1955"/>
          <cell r="K1955"/>
          <cell r="L1955"/>
          <cell r="N1955"/>
          <cell r="R1955"/>
          <cell r="S1955"/>
          <cell r="T1955"/>
          <cell r="U1955"/>
          <cell r="V1955"/>
          <cell r="X1955"/>
          <cell r="Y1955"/>
          <cell r="Z1955"/>
          <cell r="AG1955"/>
        </row>
        <row r="1956">
          <cell r="D1956"/>
          <cell r="E1956"/>
          <cell r="I1956"/>
          <cell r="J1956"/>
          <cell r="K1956"/>
          <cell r="L1956"/>
          <cell r="N1956"/>
          <cell r="R1956"/>
          <cell r="S1956"/>
          <cell r="T1956"/>
          <cell r="U1956"/>
          <cell r="V1956"/>
          <cell r="X1956"/>
          <cell r="Y1956"/>
          <cell r="Z1956"/>
          <cell r="AG1956"/>
        </row>
        <row r="1957">
          <cell r="D1957"/>
          <cell r="E1957"/>
          <cell r="I1957"/>
          <cell r="J1957"/>
          <cell r="K1957"/>
          <cell r="L1957"/>
          <cell r="N1957"/>
          <cell r="R1957"/>
          <cell r="S1957"/>
          <cell r="T1957"/>
          <cell r="U1957"/>
          <cell r="V1957"/>
          <cell r="X1957"/>
          <cell r="Y1957"/>
          <cell r="Z1957"/>
          <cell r="AG1957"/>
        </row>
        <row r="1958">
          <cell r="D1958"/>
          <cell r="E1958"/>
          <cell r="I1958"/>
          <cell r="J1958"/>
          <cell r="K1958"/>
          <cell r="L1958"/>
          <cell r="N1958"/>
          <cell r="R1958"/>
          <cell r="S1958"/>
          <cell r="T1958"/>
          <cell r="U1958"/>
          <cell r="V1958"/>
          <cell r="X1958"/>
          <cell r="Y1958"/>
          <cell r="Z1958"/>
          <cell r="AG1958"/>
        </row>
        <row r="1959">
          <cell r="D1959"/>
          <cell r="E1959"/>
          <cell r="I1959"/>
          <cell r="J1959"/>
          <cell r="K1959"/>
          <cell r="L1959"/>
          <cell r="N1959"/>
          <cell r="R1959"/>
          <cell r="S1959"/>
          <cell r="T1959"/>
          <cell r="U1959"/>
          <cell r="V1959"/>
          <cell r="X1959"/>
          <cell r="Y1959"/>
          <cell r="Z1959"/>
          <cell r="AG1959"/>
        </row>
        <row r="1960">
          <cell r="D1960"/>
          <cell r="E1960"/>
          <cell r="I1960"/>
          <cell r="J1960"/>
          <cell r="K1960"/>
          <cell r="L1960"/>
          <cell r="N1960"/>
          <cell r="R1960"/>
          <cell r="S1960"/>
          <cell r="T1960"/>
          <cell r="U1960"/>
          <cell r="V1960"/>
          <cell r="X1960"/>
          <cell r="Y1960"/>
          <cell r="Z1960"/>
          <cell r="AG1960"/>
        </row>
        <row r="1961">
          <cell r="D1961"/>
          <cell r="E1961"/>
          <cell r="I1961"/>
          <cell r="J1961"/>
          <cell r="K1961"/>
          <cell r="L1961"/>
          <cell r="N1961"/>
          <cell r="R1961"/>
          <cell r="S1961"/>
          <cell r="T1961"/>
          <cell r="U1961"/>
          <cell r="V1961"/>
          <cell r="X1961"/>
          <cell r="Y1961"/>
          <cell r="Z1961"/>
          <cell r="AG1961"/>
        </row>
        <row r="1962">
          <cell r="D1962"/>
          <cell r="E1962"/>
          <cell r="I1962"/>
          <cell r="J1962"/>
          <cell r="K1962"/>
          <cell r="L1962"/>
          <cell r="N1962"/>
          <cell r="R1962"/>
          <cell r="S1962"/>
          <cell r="T1962"/>
          <cell r="U1962"/>
          <cell r="V1962"/>
          <cell r="X1962"/>
          <cell r="Y1962"/>
          <cell r="Z1962"/>
          <cell r="AG1962"/>
        </row>
        <row r="1963">
          <cell r="D1963"/>
          <cell r="E1963"/>
          <cell r="I1963"/>
          <cell r="J1963"/>
          <cell r="K1963"/>
          <cell r="L1963"/>
          <cell r="N1963"/>
          <cell r="R1963"/>
          <cell r="S1963"/>
          <cell r="T1963"/>
          <cell r="U1963"/>
          <cell r="V1963"/>
          <cell r="X1963"/>
          <cell r="Y1963"/>
          <cell r="Z1963"/>
          <cell r="AG1963"/>
        </row>
        <row r="1964">
          <cell r="D1964"/>
          <cell r="E1964"/>
          <cell r="I1964"/>
          <cell r="J1964"/>
          <cell r="K1964"/>
          <cell r="L1964"/>
          <cell r="N1964"/>
          <cell r="R1964"/>
          <cell r="S1964"/>
          <cell r="T1964"/>
          <cell r="U1964"/>
          <cell r="V1964"/>
          <cell r="X1964"/>
          <cell r="Y1964"/>
          <cell r="Z1964"/>
          <cell r="AG1964"/>
        </row>
        <row r="1965">
          <cell r="D1965"/>
          <cell r="E1965"/>
          <cell r="I1965"/>
          <cell r="J1965"/>
          <cell r="K1965"/>
          <cell r="L1965"/>
          <cell r="N1965"/>
          <cell r="R1965"/>
          <cell r="S1965"/>
          <cell r="T1965"/>
          <cell r="U1965"/>
          <cell r="V1965"/>
          <cell r="X1965"/>
          <cell r="Y1965"/>
          <cell r="Z1965"/>
          <cell r="AG1965"/>
        </row>
        <row r="1966">
          <cell r="D1966"/>
          <cell r="E1966"/>
          <cell r="I1966"/>
          <cell r="J1966"/>
          <cell r="K1966"/>
          <cell r="L1966"/>
          <cell r="N1966"/>
          <cell r="R1966"/>
          <cell r="S1966"/>
          <cell r="T1966"/>
          <cell r="U1966"/>
          <cell r="V1966"/>
          <cell r="X1966"/>
          <cell r="Y1966"/>
          <cell r="Z1966"/>
          <cell r="AG1966"/>
        </row>
        <row r="1967">
          <cell r="D1967"/>
          <cell r="E1967"/>
          <cell r="I1967"/>
          <cell r="J1967"/>
          <cell r="K1967"/>
          <cell r="L1967"/>
          <cell r="N1967"/>
          <cell r="R1967"/>
          <cell r="S1967"/>
          <cell r="T1967"/>
          <cell r="U1967"/>
          <cell r="V1967"/>
          <cell r="X1967"/>
          <cell r="Y1967"/>
          <cell r="Z1967"/>
          <cell r="AG1967"/>
        </row>
        <row r="1968">
          <cell r="D1968"/>
          <cell r="E1968"/>
          <cell r="I1968"/>
          <cell r="J1968"/>
          <cell r="K1968"/>
          <cell r="L1968"/>
          <cell r="N1968"/>
          <cell r="R1968"/>
          <cell r="S1968"/>
          <cell r="T1968"/>
          <cell r="U1968"/>
          <cell r="V1968"/>
          <cell r="X1968"/>
          <cell r="Y1968"/>
          <cell r="Z1968"/>
          <cell r="AG1968"/>
        </row>
        <row r="1969">
          <cell r="D1969"/>
          <cell r="E1969"/>
          <cell r="I1969"/>
          <cell r="J1969"/>
          <cell r="K1969"/>
          <cell r="L1969"/>
          <cell r="N1969"/>
          <cell r="R1969"/>
          <cell r="S1969"/>
          <cell r="T1969"/>
          <cell r="U1969"/>
          <cell r="V1969"/>
          <cell r="X1969"/>
          <cell r="Y1969"/>
          <cell r="Z1969"/>
          <cell r="AG1969"/>
        </row>
        <row r="1970">
          <cell r="D1970"/>
          <cell r="E1970"/>
          <cell r="I1970"/>
          <cell r="J1970"/>
          <cell r="K1970"/>
          <cell r="L1970"/>
          <cell r="N1970"/>
          <cell r="R1970"/>
          <cell r="S1970"/>
          <cell r="T1970"/>
          <cell r="U1970"/>
          <cell r="V1970"/>
          <cell r="X1970"/>
          <cell r="Y1970"/>
          <cell r="Z1970"/>
          <cell r="AG1970"/>
        </row>
        <row r="1971">
          <cell r="D1971"/>
          <cell r="E1971"/>
          <cell r="I1971"/>
          <cell r="J1971"/>
          <cell r="K1971"/>
          <cell r="L1971"/>
          <cell r="N1971"/>
          <cell r="R1971"/>
          <cell r="S1971"/>
          <cell r="T1971"/>
          <cell r="U1971"/>
          <cell r="V1971"/>
          <cell r="X1971"/>
          <cell r="Y1971"/>
          <cell r="Z1971"/>
          <cell r="AG1971"/>
        </row>
        <row r="1972">
          <cell r="D1972"/>
          <cell r="E1972"/>
          <cell r="I1972"/>
          <cell r="J1972"/>
          <cell r="K1972"/>
          <cell r="L1972"/>
          <cell r="N1972"/>
          <cell r="R1972"/>
          <cell r="S1972"/>
          <cell r="T1972"/>
          <cell r="U1972"/>
          <cell r="V1972"/>
          <cell r="X1972"/>
          <cell r="Y1972"/>
          <cell r="Z1972"/>
          <cell r="AG1972"/>
        </row>
        <row r="1973">
          <cell r="D1973"/>
          <cell r="E1973"/>
          <cell r="I1973"/>
          <cell r="J1973"/>
          <cell r="K1973"/>
          <cell r="L1973"/>
          <cell r="N1973"/>
          <cell r="R1973"/>
          <cell r="S1973"/>
          <cell r="T1973"/>
          <cell r="U1973"/>
          <cell r="V1973"/>
          <cell r="X1973"/>
          <cell r="Y1973"/>
          <cell r="Z1973"/>
          <cell r="AG1973"/>
        </row>
        <row r="1974">
          <cell r="D1974"/>
          <cell r="E1974"/>
          <cell r="I1974"/>
          <cell r="J1974"/>
          <cell r="K1974"/>
          <cell r="L1974"/>
          <cell r="N1974"/>
          <cell r="R1974"/>
          <cell r="S1974"/>
          <cell r="T1974"/>
          <cell r="U1974"/>
          <cell r="V1974"/>
          <cell r="X1974"/>
          <cell r="Y1974"/>
          <cell r="Z1974"/>
          <cell r="AG1974"/>
        </row>
        <row r="1975">
          <cell r="D1975"/>
          <cell r="E1975"/>
          <cell r="I1975"/>
          <cell r="J1975"/>
          <cell r="K1975"/>
          <cell r="L1975"/>
          <cell r="N1975"/>
          <cell r="R1975"/>
          <cell r="S1975"/>
          <cell r="T1975"/>
          <cell r="U1975"/>
          <cell r="V1975"/>
          <cell r="X1975"/>
          <cell r="Y1975"/>
          <cell r="Z1975"/>
          <cell r="AG1975"/>
        </row>
        <row r="1976">
          <cell r="D1976"/>
          <cell r="E1976"/>
          <cell r="I1976"/>
          <cell r="J1976"/>
          <cell r="K1976"/>
          <cell r="L1976"/>
          <cell r="N1976"/>
          <cell r="R1976"/>
          <cell r="S1976"/>
          <cell r="T1976"/>
          <cell r="U1976"/>
          <cell r="V1976"/>
          <cell r="X1976"/>
          <cell r="Y1976"/>
          <cell r="Z1976"/>
          <cell r="AG1976"/>
        </row>
        <row r="1977">
          <cell r="D1977"/>
          <cell r="E1977"/>
          <cell r="I1977"/>
          <cell r="J1977"/>
          <cell r="K1977"/>
          <cell r="L1977"/>
          <cell r="N1977"/>
          <cell r="R1977"/>
          <cell r="S1977"/>
          <cell r="T1977"/>
          <cell r="U1977"/>
          <cell r="V1977"/>
          <cell r="X1977"/>
          <cell r="Y1977"/>
          <cell r="Z1977"/>
          <cell r="AG1977"/>
        </row>
        <row r="1978">
          <cell r="D1978"/>
          <cell r="E1978"/>
          <cell r="I1978"/>
          <cell r="J1978"/>
          <cell r="K1978"/>
          <cell r="L1978"/>
          <cell r="N1978"/>
          <cell r="R1978"/>
          <cell r="S1978"/>
          <cell r="T1978"/>
          <cell r="U1978"/>
          <cell r="V1978"/>
          <cell r="X1978"/>
          <cell r="Y1978"/>
          <cell r="Z1978"/>
          <cell r="AG1978"/>
        </row>
        <row r="1979">
          <cell r="D1979"/>
          <cell r="E1979"/>
          <cell r="I1979"/>
          <cell r="J1979"/>
          <cell r="K1979"/>
          <cell r="L1979"/>
          <cell r="N1979"/>
          <cell r="R1979"/>
          <cell r="S1979"/>
          <cell r="T1979"/>
          <cell r="U1979"/>
          <cell r="V1979"/>
          <cell r="X1979"/>
          <cell r="Y1979"/>
          <cell r="Z1979"/>
          <cell r="AG1979"/>
        </row>
        <row r="1980">
          <cell r="D1980"/>
          <cell r="E1980"/>
          <cell r="I1980"/>
          <cell r="J1980"/>
          <cell r="K1980"/>
          <cell r="L1980"/>
          <cell r="N1980"/>
          <cell r="R1980"/>
          <cell r="S1980"/>
          <cell r="T1980"/>
          <cell r="U1980"/>
          <cell r="V1980"/>
          <cell r="X1980"/>
          <cell r="Y1980"/>
          <cell r="Z1980"/>
          <cell r="AG1980"/>
        </row>
        <row r="1981">
          <cell r="D1981"/>
          <cell r="E1981"/>
          <cell r="I1981"/>
          <cell r="J1981"/>
          <cell r="K1981"/>
          <cell r="L1981"/>
          <cell r="N1981"/>
          <cell r="R1981"/>
          <cell r="S1981"/>
          <cell r="T1981"/>
          <cell r="U1981"/>
          <cell r="V1981"/>
          <cell r="X1981"/>
          <cell r="Y1981"/>
          <cell r="Z1981"/>
          <cell r="AG1981"/>
        </row>
        <row r="1982">
          <cell r="D1982"/>
          <cell r="E1982"/>
          <cell r="I1982"/>
          <cell r="J1982"/>
          <cell r="K1982"/>
          <cell r="L1982"/>
          <cell r="N1982"/>
          <cell r="R1982"/>
          <cell r="S1982"/>
          <cell r="T1982"/>
          <cell r="U1982"/>
          <cell r="V1982"/>
          <cell r="X1982"/>
          <cell r="Y1982"/>
          <cell r="Z1982"/>
          <cell r="AG1982"/>
        </row>
        <row r="1983">
          <cell r="D1983"/>
          <cell r="E1983"/>
          <cell r="I1983"/>
          <cell r="J1983"/>
          <cell r="K1983"/>
          <cell r="L1983"/>
          <cell r="N1983"/>
          <cell r="R1983"/>
          <cell r="S1983"/>
          <cell r="T1983"/>
          <cell r="U1983"/>
          <cell r="V1983"/>
          <cell r="X1983"/>
          <cell r="Y1983"/>
          <cell r="Z1983"/>
          <cell r="AG1983"/>
        </row>
        <row r="1984">
          <cell r="D1984"/>
          <cell r="E1984"/>
          <cell r="I1984"/>
          <cell r="J1984"/>
          <cell r="K1984"/>
          <cell r="L1984"/>
          <cell r="N1984"/>
          <cell r="R1984"/>
          <cell r="S1984"/>
          <cell r="T1984"/>
          <cell r="U1984"/>
          <cell r="V1984"/>
          <cell r="X1984"/>
          <cell r="Y1984"/>
          <cell r="Z1984"/>
          <cell r="AG1984"/>
        </row>
        <row r="1985">
          <cell r="D1985"/>
          <cell r="E1985"/>
          <cell r="I1985"/>
          <cell r="J1985"/>
          <cell r="K1985"/>
          <cell r="L1985"/>
          <cell r="N1985"/>
          <cell r="R1985"/>
          <cell r="S1985"/>
          <cell r="T1985"/>
          <cell r="U1985"/>
          <cell r="V1985"/>
          <cell r="X1985"/>
          <cell r="Y1985"/>
          <cell r="Z1985"/>
          <cell r="AG1985"/>
        </row>
        <row r="1986">
          <cell r="D1986"/>
          <cell r="E1986"/>
          <cell r="I1986"/>
          <cell r="J1986"/>
          <cell r="K1986"/>
          <cell r="L1986"/>
          <cell r="N1986"/>
          <cell r="R1986"/>
          <cell r="S1986"/>
          <cell r="T1986"/>
          <cell r="U1986"/>
          <cell r="V1986"/>
          <cell r="X1986"/>
          <cell r="Y1986"/>
          <cell r="Z1986"/>
          <cell r="AG1986"/>
        </row>
        <row r="1987">
          <cell r="D1987"/>
          <cell r="E1987"/>
          <cell r="I1987"/>
          <cell r="J1987"/>
          <cell r="K1987"/>
          <cell r="L1987"/>
          <cell r="N1987"/>
          <cell r="R1987"/>
          <cell r="S1987"/>
          <cell r="T1987"/>
          <cell r="U1987"/>
          <cell r="V1987"/>
          <cell r="X1987"/>
          <cell r="Y1987"/>
          <cell r="Z1987"/>
          <cell r="AG1987"/>
        </row>
        <row r="1988">
          <cell r="D1988"/>
          <cell r="E1988"/>
          <cell r="I1988"/>
          <cell r="J1988"/>
          <cell r="K1988"/>
          <cell r="L1988"/>
          <cell r="N1988"/>
          <cell r="R1988"/>
          <cell r="S1988"/>
          <cell r="T1988"/>
          <cell r="U1988"/>
          <cell r="V1988"/>
          <cell r="X1988"/>
          <cell r="Y1988"/>
          <cell r="Z1988"/>
          <cell r="AG1988"/>
        </row>
        <row r="1989">
          <cell r="D1989"/>
          <cell r="E1989"/>
          <cell r="I1989"/>
          <cell r="J1989"/>
          <cell r="K1989"/>
          <cell r="L1989"/>
          <cell r="N1989"/>
          <cell r="R1989"/>
          <cell r="S1989"/>
          <cell r="T1989"/>
          <cell r="U1989"/>
          <cell r="V1989"/>
          <cell r="X1989"/>
          <cell r="Y1989"/>
          <cell r="Z1989"/>
          <cell r="AG1989"/>
        </row>
        <row r="1990">
          <cell r="D1990"/>
          <cell r="E1990"/>
          <cell r="I1990"/>
          <cell r="J1990"/>
          <cell r="K1990"/>
          <cell r="L1990"/>
          <cell r="N1990"/>
          <cell r="R1990"/>
          <cell r="S1990"/>
          <cell r="T1990"/>
          <cell r="U1990"/>
          <cell r="V1990"/>
          <cell r="X1990"/>
          <cell r="Y1990"/>
          <cell r="Z1990"/>
          <cell r="AG1990"/>
        </row>
        <row r="1991">
          <cell r="D1991"/>
          <cell r="E1991"/>
          <cell r="I1991"/>
          <cell r="J1991"/>
          <cell r="K1991"/>
          <cell r="L1991"/>
          <cell r="N1991"/>
          <cell r="R1991"/>
          <cell r="S1991"/>
          <cell r="T1991"/>
          <cell r="U1991"/>
          <cell r="V1991"/>
          <cell r="X1991"/>
          <cell r="Y1991"/>
          <cell r="Z1991"/>
          <cell r="AG1991"/>
        </row>
        <row r="1992">
          <cell r="D1992"/>
          <cell r="E1992"/>
          <cell r="I1992"/>
          <cell r="J1992"/>
          <cell r="K1992"/>
          <cell r="L1992"/>
          <cell r="N1992"/>
          <cell r="R1992"/>
          <cell r="S1992"/>
          <cell r="T1992"/>
          <cell r="U1992"/>
          <cell r="V1992"/>
          <cell r="X1992"/>
          <cell r="Y1992"/>
          <cell r="Z1992"/>
          <cell r="AG1992"/>
        </row>
        <row r="1993">
          <cell r="D1993"/>
          <cell r="E1993"/>
          <cell r="I1993"/>
          <cell r="J1993"/>
          <cell r="K1993"/>
          <cell r="L1993"/>
          <cell r="N1993"/>
          <cell r="R1993"/>
          <cell r="S1993"/>
          <cell r="T1993"/>
          <cell r="U1993"/>
          <cell r="V1993"/>
          <cell r="X1993"/>
          <cell r="Y1993"/>
          <cell r="Z1993"/>
          <cell r="AG1993"/>
        </row>
        <row r="1994">
          <cell r="D1994"/>
          <cell r="E1994"/>
          <cell r="I1994"/>
          <cell r="J1994"/>
          <cell r="K1994"/>
          <cell r="L1994"/>
          <cell r="N1994"/>
          <cell r="R1994"/>
          <cell r="S1994"/>
          <cell r="T1994"/>
          <cell r="U1994"/>
          <cell r="V1994"/>
          <cell r="X1994"/>
          <cell r="Y1994"/>
          <cell r="Z1994"/>
          <cell r="AG1994"/>
        </row>
        <row r="1995">
          <cell r="D1995"/>
          <cell r="E1995"/>
          <cell r="I1995"/>
          <cell r="J1995"/>
          <cell r="K1995"/>
          <cell r="L1995"/>
          <cell r="N1995"/>
          <cell r="R1995"/>
          <cell r="S1995"/>
          <cell r="T1995"/>
          <cell r="U1995"/>
          <cell r="V1995"/>
          <cell r="X1995"/>
          <cell r="Y1995"/>
          <cell r="Z1995"/>
          <cell r="AG1995"/>
        </row>
        <row r="1996">
          <cell r="D1996"/>
          <cell r="E1996"/>
          <cell r="I1996"/>
          <cell r="J1996"/>
          <cell r="K1996"/>
          <cell r="L1996"/>
          <cell r="N1996"/>
          <cell r="R1996"/>
          <cell r="S1996"/>
          <cell r="T1996"/>
          <cell r="U1996"/>
          <cell r="V1996"/>
          <cell r="X1996"/>
          <cell r="Y1996"/>
          <cell r="Z1996"/>
          <cell r="AG1996"/>
        </row>
        <row r="1997">
          <cell r="D1997"/>
          <cell r="E1997"/>
          <cell r="I1997"/>
          <cell r="J1997"/>
          <cell r="K1997"/>
          <cell r="L1997"/>
          <cell r="N1997"/>
          <cell r="R1997"/>
          <cell r="S1997"/>
          <cell r="T1997"/>
          <cell r="U1997"/>
          <cell r="V1997"/>
          <cell r="X1997"/>
          <cell r="Y1997"/>
          <cell r="Z1997"/>
          <cell r="AG1997"/>
        </row>
        <row r="1998">
          <cell r="D1998"/>
          <cell r="E1998"/>
          <cell r="I1998"/>
          <cell r="J1998"/>
          <cell r="K1998"/>
          <cell r="L1998"/>
          <cell r="N1998"/>
          <cell r="R1998"/>
          <cell r="S1998"/>
          <cell r="T1998"/>
          <cell r="U1998"/>
          <cell r="V1998"/>
          <cell r="X1998"/>
          <cell r="Y1998"/>
          <cell r="Z1998"/>
          <cell r="AG1998"/>
        </row>
        <row r="1999">
          <cell r="D1999"/>
          <cell r="E1999"/>
          <cell r="I1999"/>
          <cell r="J1999"/>
          <cell r="K1999"/>
          <cell r="L1999"/>
          <cell r="N1999"/>
          <cell r="R1999"/>
          <cell r="S1999"/>
          <cell r="T1999"/>
          <cell r="U1999"/>
          <cell r="V1999"/>
          <cell r="X1999"/>
          <cell r="Y1999"/>
          <cell r="Z1999"/>
          <cell r="AG1999"/>
        </row>
        <row r="2000">
          <cell r="D2000"/>
          <cell r="E2000"/>
          <cell r="I2000"/>
          <cell r="J2000"/>
          <cell r="K2000"/>
          <cell r="L2000"/>
          <cell r="N2000"/>
          <cell r="R2000"/>
          <cell r="S2000"/>
          <cell r="T2000"/>
          <cell r="U2000"/>
          <cell r="V2000"/>
          <cell r="X2000"/>
          <cell r="Y2000"/>
          <cell r="Z2000"/>
          <cell r="AG2000"/>
        </row>
        <row r="2001">
          <cell r="D2001"/>
          <cell r="E2001"/>
          <cell r="I2001"/>
          <cell r="J2001"/>
          <cell r="K2001"/>
          <cell r="L2001"/>
          <cell r="N2001"/>
          <cell r="R2001"/>
          <cell r="S2001"/>
          <cell r="T2001"/>
          <cell r="U2001"/>
          <cell r="V2001"/>
          <cell r="X2001"/>
          <cell r="Y2001"/>
          <cell r="Z2001"/>
          <cell r="AG2001"/>
        </row>
        <row r="2002">
          <cell r="D2002"/>
          <cell r="E2002"/>
          <cell r="I2002"/>
          <cell r="J2002"/>
          <cell r="K2002"/>
          <cell r="L2002"/>
          <cell r="N2002"/>
          <cell r="R2002"/>
          <cell r="S2002"/>
          <cell r="T2002"/>
          <cell r="U2002"/>
          <cell r="V2002"/>
          <cell r="X2002"/>
          <cell r="Y2002"/>
          <cell r="Z2002"/>
          <cell r="AG2002"/>
        </row>
        <row r="2003">
          <cell r="D2003"/>
          <cell r="E2003"/>
          <cell r="I2003"/>
          <cell r="J2003"/>
          <cell r="K2003"/>
          <cell r="L2003"/>
          <cell r="N2003"/>
          <cell r="R2003"/>
          <cell r="S2003"/>
          <cell r="T2003"/>
          <cell r="U2003"/>
          <cell r="V2003"/>
          <cell r="X2003"/>
          <cell r="Y2003"/>
          <cell r="Z2003"/>
          <cell r="AG2003"/>
        </row>
        <row r="2004">
          <cell r="D2004"/>
          <cell r="E2004"/>
          <cell r="I2004"/>
          <cell r="J2004"/>
          <cell r="K2004"/>
          <cell r="L2004"/>
          <cell r="N2004"/>
          <cell r="R2004"/>
          <cell r="S2004"/>
          <cell r="T2004"/>
          <cell r="U2004"/>
          <cell r="V2004"/>
          <cell r="X2004"/>
          <cell r="Y2004"/>
          <cell r="Z2004"/>
          <cell r="AG2004"/>
        </row>
        <row r="2005">
          <cell r="D2005"/>
          <cell r="E2005"/>
          <cell r="I2005"/>
          <cell r="J2005"/>
          <cell r="K2005"/>
          <cell r="L2005"/>
          <cell r="N2005"/>
          <cell r="R2005"/>
          <cell r="S2005"/>
          <cell r="T2005"/>
          <cell r="U2005"/>
          <cell r="V2005"/>
          <cell r="X2005"/>
          <cell r="Y2005"/>
          <cell r="Z2005"/>
          <cell r="AG2005"/>
        </row>
        <row r="2006">
          <cell r="D2006"/>
          <cell r="E2006"/>
          <cell r="I2006"/>
          <cell r="J2006"/>
          <cell r="K2006"/>
          <cell r="L2006"/>
          <cell r="N2006"/>
          <cell r="R2006"/>
          <cell r="S2006"/>
          <cell r="T2006"/>
          <cell r="U2006"/>
          <cell r="V2006"/>
          <cell r="X2006"/>
          <cell r="Y2006"/>
          <cell r="Z2006"/>
          <cell r="AG2006"/>
        </row>
        <row r="2007">
          <cell r="D2007"/>
          <cell r="E2007"/>
          <cell r="I2007"/>
          <cell r="J2007"/>
          <cell r="K2007"/>
          <cell r="L2007"/>
          <cell r="N2007"/>
          <cell r="R2007"/>
          <cell r="S2007"/>
          <cell r="T2007"/>
          <cell r="U2007"/>
          <cell r="V2007"/>
          <cell r="X2007"/>
          <cell r="Y2007"/>
          <cell r="Z2007"/>
          <cell r="AG2007"/>
        </row>
        <row r="2008">
          <cell r="D2008"/>
          <cell r="E2008"/>
          <cell r="I2008"/>
          <cell r="J2008"/>
          <cell r="K2008"/>
          <cell r="L2008"/>
          <cell r="N2008"/>
          <cell r="R2008"/>
          <cell r="S2008"/>
          <cell r="T2008"/>
          <cell r="U2008"/>
          <cell r="V2008"/>
          <cell r="X2008"/>
          <cell r="Y2008"/>
          <cell r="Z2008"/>
          <cell r="AG2008"/>
        </row>
        <row r="2009">
          <cell r="D2009"/>
          <cell r="E2009"/>
          <cell r="I2009"/>
          <cell r="J2009"/>
          <cell r="K2009"/>
          <cell r="L2009"/>
          <cell r="N2009"/>
          <cell r="R2009"/>
          <cell r="S2009"/>
          <cell r="T2009"/>
          <cell r="U2009"/>
          <cell r="V2009"/>
          <cell r="X2009"/>
          <cell r="Y2009"/>
          <cell r="Z2009"/>
          <cell r="AG2009"/>
        </row>
        <row r="2010">
          <cell r="D2010"/>
          <cell r="E2010"/>
          <cell r="I2010"/>
          <cell r="J2010"/>
          <cell r="K2010"/>
          <cell r="L2010"/>
          <cell r="N2010"/>
          <cell r="R2010"/>
          <cell r="S2010"/>
          <cell r="T2010"/>
          <cell r="U2010"/>
          <cell r="V2010"/>
          <cell r="X2010"/>
          <cell r="Y2010"/>
          <cell r="Z2010"/>
          <cell r="AG2010"/>
        </row>
        <row r="2011">
          <cell r="D2011"/>
          <cell r="E2011"/>
          <cell r="I2011"/>
          <cell r="J2011"/>
          <cell r="K2011"/>
          <cell r="L2011"/>
          <cell r="N2011"/>
          <cell r="R2011"/>
          <cell r="S2011"/>
          <cell r="T2011"/>
          <cell r="U2011"/>
          <cell r="V2011"/>
          <cell r="X2011"/>
          <cell r="Y2011"/>
          <cell r="Z2011"/>
          <cell r="AG2011"/>
        </row>
        <row r="2012">
          <cell r="D2012"/>
          <cell r="E2012"/>
          <cell r="I2012"/>
          <cell r="J2012"/>
          <cell r="K2012"/>
          <cell r="L2012"/>
          <cell r="N2012"/>
          <cell r="R2012"/>
          <cell r="S2012"/>
          <cell r="T2012"/>
          <cell r="U2012"/>
          <cell r="V2012"/>
          <cell r="X2012"/>
          <cell r="Y2012"/>
          <cell r="Z2012"/>
          <cell r="AG2012"/>
        </row>
        <row r="2013">
          <cell r="D2013"/>
          <cell r="E2013"/>
          <cell r="I2013"/>
          <cell r="J2013"/>
          <cell r="K2013"/>
          <cell r="L2013"/>
          <cell r="N2013"/>
          <cell r="R2013"/>
          <cell r="S2013"/>
          <cell r="T2013"/>
          <cell r="U2013"/>
          <cell r="V2013"/>
          <cell r="X2013"/>
          <cell r="Y2013"/>
          <cell r="Z2013"/>
          <cell r="AG2013"/>
        </row>
        <row r="2014">
          <cell r="D2014"/>
          <cell r="E2014"/>
          <cell r="I2014"/>
          <cell r="J2014"/>
          <cell r="K2014"/>
          <cell r="L2014"/>
          <cell r="N2014"/>
          <cell r="R2014"/>
          <cell r="S2014"/>
          <cell r="T2014"/>
          <cell r="U2014"/>
          <cell r="V2014"/>
          <cell r="X2014"/>
          <cell r="Y2014"/>
          <cell r="Z2014"/>
          <cell r="AG2014"/>
        </row>
        <row r="2015">
          <cell r="D2015"/>
          <cell r="E2015"/>
          <cell r="I2015"/>
          <cell r="J2015"/>
          <cell r="K2015"/>
          <cell r="L2015"/>
          <cell r="N2015"/>
          <cell r="R2015"/>
          <cell r="S2015"/>
          <cell r="T2015"/>
          <cell r="U2015"/>
          <cell r="V2015"/>
          <cell r="X2015"/>
          <cell r="Y2015"/>
          <cell r="Z2015"/>
          <cell r="AG2015"/>
        </row>
        <row r="2016">
          <cell r="D2016"/>
          <cell r="E2016"/>
          <cell r="I2016"/>
          <cell r="J2016"/>
          <cell r="K2016"/>
          <cell r="L2016"/>
          <cell r="N2016"/>
          <cell r="R2016"/>
          <cell r="S2016"/>
          <cell r="T2016"/>
          <cell r="U2016"/>
          <cell r="V2016"/>
          <cell r="X2016"/>
          <cell r="Y2016"/>
          <cell r="Z2016"/>
          <cell r="AG2016"/>
        </row>
        <row r="2017">
          <cell r="D2017"/>
          <cell r="E2017"/>
          <cell r="I2017"/>
          <cell r="J2017"/>
          <cell r="K2017"/>
          <cell r="L2017"/>
          <cell r="N2017"/>
          <cell r="R2017"/>
          <cell r="S2017"/>
          <cell r="T2017"/>
          <cell r="U2017"/>
          <cell r="V2017"/>
          <cell r="X2017"/>
          <cell r="Y2017"/>
          <cell r="Z2017"/>
          <cell r="AG2017"/>
        </row>
        <row r="2018">
          <cell r="D2018"/>
          <cell r="E2018"/>
          <cell r="I2018"/>
          <cell r="J2018"/>
          <cell r="K2018"/>
          <cell r="L2018"/>
          <cell r="N2018"/>
          <cell r="R2018"/>
          <cell r="S2018"/>
          <cell r="T2018"/>
          <cell r="U2018"/>
          <cell r="V2018"/>
          <cell r="X2018"/>
          <cell r="Y2018"/>
          <cell r="Z2018"/>
          <cell r="AG2018"/>
        </row>
        <row r="2019">
          <cell r="D2019"/>
          <cell r="E2019"/>
          <cell r="I2019"/>
          <cell r="J2019"/>
          <cell r="K2019"/>
          <cell r="L2019"/>
          <cell r="N2019"/>
          <cell r="R2019"/>
          <cell r="S2019"/>
          <cell r="T2019"/>
          <cell r="U2019"/>
          <cell r="V2019"/>
          <cell r="X2019"/>
          <cell r="Y2019"/>
          <cell r="Z2019"/>
          <cell r="AG2019"/>
        </row>
        <row r="2020">
          <cell r="D2020"/>
          <cell r="E2020"/>
          <cell r="I2020"/>
          <cell r="J2020"/>
          <cell r="K2020"/>
          <cell r="L2020"/>
          <cell r="N2020"/>
          <cell r="R2020"/>
          <cell r="S2020"/>
          <cell r="T2020"/>
          <cell r="U2020"/>
          <cell r="V2020"/>
          <cell r="X2020"/>
          <cell r="Y2020"/>
          <cell r="Z2020"/>
          <cell r="AG2020"/>
        </row>
        <row r="2021">
          <cell r="D2021"/>
          <cell r="E2021"/>
          <cell r="I2021"/>
          <cell r="J2021"/>
          <cell r="K2021"/>
          <cell r="L2021"/>
          <cell r="N2021"/>
          <cell r="R2021"/>
          <cell r="S2021"/>
          <cell r="T2021"/>
          <cell r="U2021"/>
          <cell r="V2021"/>
          <cell r="X2021"/>
          <cell r="Y2021"/>
          <cell r="Z2021"/>
          <cell r="AG2021"/>
        </row>
        <row r="2022">
          <cell r="D2022"/>
          <cell r="E2022"/>
          <cell r="I2022"/>
          <cell r="J2022"/>
          <cell r="K2022"/>
          <cell r="L2022"/>
          <cell r="N2022"/>
          <cell r="R2022"/>
          <cell r="S2022"/>
          <cell r="T2022"/>
          <cell r="U2022"/>
          <cell r="V2022"/>
          <cell r="X2022"/>
          <cell r="Y2022"/>
          <cell r="Z2022"/>
          <cell r="AG2022"/>
        </row>
        <row r="2023">
          <cell r="D2023"/>
          <cell r="E2023"/>
          <cell r="I2023"/>
          <cell r="J2023"/>
          <cell r="K2023"/>
          <cell r="L2023"/>
          <cell r="N2023"/>
          <cell r="R2023"/>
          <cell r="S2023"/>
          <cell r="T2023"/>
          <cell r="U2023"/>
          <cell r="V2023"/>
          <cell r="X2023"/>
          <cell r="Y2023"/>
          <cell r="Z2023"/>
          <cell r="AG2023"/>
        </row>
        <row r="2024">
          <cell r="D2024"/>
          <cell r="E2024"/>
          <cell r="I2024"/>
          <cell r="J2024"/>
          <cell r="K2024"/>
          <cell r="L2024"/>
          <cell r="N2024"/>
          <cell r="R2024"/>
          <cell r="S2024"/>
          <cell r="T2024"/>
          <cell r="U2024"/>
          <cell r="V2024"/>
          <cell r="X2024"/>
          <cell r="Y2024"/>
          <cell r="Z2024"/>
          <cell r="AG2024"/>
        </row>
        <row r="2025">
          <cell r="D2025"/>
          <cell r="E2025"/>
          <cell r="I2025"/>
          <cell r="J2025"/>
          <cell r="K2025"/>
          <cell r="L2025"/>
          <cell r="N2025"/>
          <cell r="R2025"/>
          <cell r="S2025"/>
          <cell r="T2025"/>
          <cell r="U2025"/>
          <cell r="V2025"/>
          <cell r="X2025"/>
          <cell r="Y2025"/>
          <cell r="Z2025"/>
          <cell r="AG2025"/>
        </row>
        <row r="2026">
          <cell r="D2026"/>
          <cell r="E2026"/>
          <cell r="I2026"/>
          <cell r="J2026"/>
          <cell r="K2026"/>
          <cell r="L2026"/>
          <cell r="N2026"/>
          <cell r="R2026"/>
          <cell r="S2026"/>
          <cell r="T2026"/>
          <cell r="U2026"/>
          <cell r="V2026"/>
          <cell r="X2026"/>
          <cell r="Y2026"/>
          <cell r="Z2026"/>
          <cell r="AG2026"/>
        </row>
        <row r="2027">
          <cell r="D2027"/>
          <cell r="E2027"/>
          <cell r="I2027"/>
          <cell r="J2027"/>
          <cell r="K2027"/>
          <cell r="L2027"/>
          <cell r="N2027"/>
          <cell r="R2027"/>
          <cell r="S2027"/>
          <cell r="T2027"/>
          <cell r="U2027"/>
          <cell r="V2027"/>
          <cell r="X2027"/>
          <cell r="Y2027"/>
          <cell r="Z2027"/>
          <cell r="AG2027"/>
        </row>
        <row r="2028">
          <cell r="D2028"/>
          <cell r="E2028"/>
          <cell r="I2028"/>
          <cell r="J2028"/>
          <cell r="K2028"/>
          <cell r="L2028"/>
          <cell r="N2028"/>
          <cell r="R2028"/>
          <cell r="S2028"/>
          <cell r="T2028"/>
          <cell r="U2028"/>
          <cell r="V2028"/>
          <cell r="X2028"/>
          <cell r="Y2028"/>
          <cell r="Z2028"/>
          <cell r="AG2028"/>
        </row>
        <row r="2029">
          <cell r="D2029"/>
          <cell r="E2029"/>
          <cell r="I2029"/>
          <cell r="J2029"/>
          <cell r="K2029"/>
          <cell r="L2029"/>
          <cell r="N2029"/>
          <cell r="R2029"/>
          <cell r="S2029"/>
          <cell r="T2029"/>
          <cell r="U2029"/>
          <cell r="V2029"/>
          <cell r="X2029"/>
          <cell r="Y2029"/>
          <cell r="Z2029"/>
          <cell r="AG2029"/>
        </row>
        <row r="2030">
          <cell r="D2030"/>
          <cell r="E2030"/>
          <cell r="I2030"/>
          <cell r="J2030"/>
          <cell r="K2030"/>
          <cell r="L2030"/>
          <cell r="N2030"/>
          <cell r="R2030"/>
          <cell r="S2030"/>
          <cell r="T2030"/>
          <cell r="U2030"/>
          <cell r="V2030"/>
          <cell r="X2030"/>
          <cell r="Y2030"/>
          <cell r="Z2030"/>
          <cell r="AG2030"/>
        </row>
        <row r="2031">
          <cell r="D2031"/>
          <cell r="E2031"/>
          <cell r="I2031"/>
          <cell r="J2031"/>
          <cell r="K2031"/>
          <cell r="L2031"/>
          <cell r="N2031"/>
          <cell r="R2031"/>
          <cell r="S2031"/>
          <cell r="T2031"/>
          <cell r="U2031"/>
          <cell r="V2031"/>
          <cell r="X2031"/>
          <cell r="Y2031"/>
          <cell r="Z2031"/>
          <cell r="AG2031"/>
        </row>
        <row r="2032">
          <cell r="D2032"/>
          <cell r="E2032"/>
          <cell r="I2032"/>
          <cell r="J2032"/>
          <cell r="K2032"/>
          <cell r="L2032"/>
          <cell r="N2032"/>
          <cell r="R2032"/>
          <cell r="S2032"/>
          <cell r="T2032"/>
          <cell r="U2032"/>
          <cell r="V2032"/>
          <cell r="X2032"/>
          <cell r="Y2032"/>
          <cell r="Z2032"/>
          <cell r="AG2032"/>
        </row>
        <row r="2033">
          <cell r="D2033"/>
          <cell r="E2033"/>
          <cell r="I2033"/>
          <cell r="J2033"/>
          <cell r="K2033"/>
          <cell r="L2033"/>
          <cell r="N2033"/>
          <cell r="R2033"/>
          <cell r="S2033"/>
          <cell r="T2033"/>
          <cell r="U2033"/>
          <cell r="V2033"/>
          <cell r="X2033"/>
          <cell r="Y2033"/>
          <cell r="Z2033"/>
          <cell r="AG2033"/>
        </row>
        <row r="2034">
          <cell r="D2034"/>
          <cell r="E2034"/>
          <cell r="I2034"/>
          <cell r="J2034"/>
          <cell r="K2034"/>
          <cell r="L2034"/>
          <cell r="N2034"/>
          <cell r="R2034"/>
          <cell r="S2034"/>
          <cell r="T2034"/>
          <cell r="U2034"/>
          <cell r="V2034"/>
          <cell r="X2034"/>
          <cell r="Y2034"/>
          <cell r="Z2034"/>
          <cell r="AG2034"/>
        </row>
        <row r="2035">
          <cell r="D2035"/>
          <cell r="E2035"/>
          <cell r="I2035"/>
          <cell r="J2035"/>
          <cell r="K2035"/>
          <cell r="L2035"/>
          <cell r="N2035"/>
          <cell r="R2035"/>
          <cell r="S2035"/>
          <cell r="T2035"/>
          <cell r="U2035"/>
          <cell r="V2035"/>
          <cell r="X2035"/>
          <cell r="Y2035"/>
          <cell r="Z2035"/>
          <cell r="AG2035"/>
        </row>
        <row r="2036">
          <cell r="D2036"/>
          <cell r="E2036"/>
          <cell r="I2036"/>
          <cell r="J2036"/>
          <cell r="K2036"/>
          <cell r="L2036"/>
          <cell r="N2036"/>
          <cell r="R2036"/>
          <cell r="S2036"/>
          <cell r="T2036"/>
          <cell r="U2036"/>
          <cell r="V2036"/>
          <cell r="X2036"/>
          <cell r="Y2036"/>
          <cell r="Z2036"/>
          <cell r="AG2036"/>
        </row>
        <row r="2037">
          <cell r="D2037"/>
          <cell r="E2037"/>
          <cell r="I2037"/>
          <cell r="J2037"/>
          <cell r="K2037"/>
          <cell r="L2037"/>
          <cell r="N2037"/>
          <cell r="R2037"/>
          <cell r="S2037"/>
          <cell r="T2037"/>
          <cell r="U2037"/>
          <cell r="V2037"/>
          <cell r="X2037"/>
          <cell r="Y2037"/>
          <cell r="Z2037"/>
          <cell r="AG2037"/>
        </row>
        <row r="2038">
          <cell r="D2038"/>
          <cell r="E2038"/>
          <cell r="I2038"/>
          <cell r="J2038"/>
          <cell r="K2038"/>
          <cell r="L2038"/>
          <cell r="N2038"/>
          <cell r="R2038"/>
          <cell r="S2038"/>
          <cell r="T2038"/>
          <cell r="U2038"/>
          <cell r="V2038"/>
          <cell r="X2038"/>
          <cell r="Y2038"/>
          <cell r="Z2038"/>
          <cell r="AG2038"/>
        </row>
        <row r="2039">
          <cell r="D2039"/>
          <cell r="E2039"/>
          <cell r="I2039"/>
          <cell r="J2039"/>
          <cell r="K2039"/>
          <cell r="L2039"/>
          <cell r="N2039"/>
          <cell r="R2039"/>
          <cell r="S2039"/>
          <cell r="T2039"/>
          <cell r="U2039"/>
          <cell r="V2039"/>
          <cell r="X2039"/>
          <cell r="Y2039"/>
          <cell r="Z2039"/>
          <cell r="AG2039"/>
        </row>
        <row r="2040">
          <cell r="D2040"/>
          <cell r="E2040"/>
          <cell r="I2040"/>
          <cell r="J2040"/>
          <cell r="K2040"/>
          <cell r="L2040"/>
          <cell r="N2040"/>
          <cell r="R2040"/>
          <cell r="S2040"/>
          <cell r="T2040"/>
          <cell r="U2040"/>
          <cell r="V2040"/>
          <cell r="X2040"/>
          <cell r="Y2040"/>
          <cell r="Z2040"/>
          <cell r="AG2040"/>
        </row>
        <row r="2041">
          <cell r="D2041"/>
          <cell r="E2041"/>
          <cell r="I2041"/>
          <cell r="J2041"/>
          <cell r="K2041"/>
          <cell r="L2041"/>
          <cell r="N2041"/>
          <cell r="R2041"/>
          <cell r="S2041"/>
          <cell r="T2041"/>
          <cell r="U2041"/>
          <cell r="V2041"/>
          <cell r="X2041"/>
          <cell r="Y2041"/>
          <cell r="Z2041"/>
          <cell r="AG2041"/>
        </row>
        <row r="2042">
          <cell r="D2042"/>
          <cell r="E2042"/>
          <cell r="I2042"/>
          <cell r="J2042"/>
          <cell r="K2042"/>
          <cell r="L2042"/>
          <cell r="N2042"/>
          <cell r="R2042"/>
          <cell r="S2042"/>
          <cell r="T2042"/>
          <cell r="U2042"/>
          <cell r="V2042"/>
          <cell r="X2042"/>
          <cell r="Y2042"/>
          <cell r="Z2042"/>
          <cell r="AG2042"/>
        </row>
        <row r="2043">
          <cell r="D2043"/>
          <cell r="E2043"/>
          <cell r="I2043"/>
          <cell r="J2043"/>
          <cell r="K2043"/>
          <cell r="L2043"/>
          <cell r="N2043"/>
          <cell r="R2043"/>
          <cell r="S2043"/>
          <cell r="T2043"/>
          <cell r="U2043"/>
          <cell r="V2043"/>
          <cell r="X2043"/>
          <cell r="Y2043"/>
          <cell r="Z2043"/>
          <cell r="AG2043"/>
        </row>
        <row r="2044">
          <cell r="D2044"/>
          <cell r="E2044"/>
          <cell r="I2044"/>
          <cell r="J2044"/>
          <cell r="K2044"/>
          <cell r="L2044"/>
          <cell r="N2044"/>
          <cell r="R2044"/>
          <cell r="S2044"/>
          <cell r="T2044"/>
          <cell r="U2044"/>
          <cell r="V2044"/>
          <cell r="X2044"/>
          <cell r="Y2044"/>
          <cell r="Z2044"/>
          <cell r="AG2044"/>
        </row>
        <row r="2045">
          <cell r="D2045"/>
          <cell r="E2045"/>
          <cell r="I2045"/>
          <cell r="J2045"/>
          <cell r="K2045"/>
          <cell r="L2045"/>
          <cell r="N2045"/>
          <cell r="R2045"/>
          <cell r="S2045"/>
          <cell r="T2045"/>
          <cell r="U2045"/>
          <cell r="V2045"/>
          <cell r="X2045"/>
          <cell r="Y2045"/>
          <cell r="Z2045"/>
          <cell r="AG2045"/>
        </row>
        <row r="2046">
          <cell r="D2046"/>
          <cell r="E2046"/>
          <cell r="I2046"/>
          <cell r="J2046"/>
          <cell r="K2046"/>
          <cell r="L2046"/>
          <cell r="N2046"/>
          <cell r="R2046"/>
          <cell r="S2046"/>
          <cell r="T2046"/>
          <cell r="U2046"/>
          <cell r="V2046"/>
          <cell r="X2046"/>
          <cell r="Y2046"/>
          <cell r="Z2046"/>
          <cell r="AG2046"/>
        </row>
        <row r="2047">
          <cell r="D2047"/>
          <cell r="E2047"/>
          <cell r="I2047"/>
          <cell r="J2047"/>
          <cell r="K2047"/>
          <cell r="L2047"/>
          <cell r="N2047"/>
          <cell r="R2047"/>
          <cell r="S2047"/>
          <cell r="T2047"/>
          <cell r="U2047"/>
          <cell r="V2047"/>
          <cell r="X2047"/>
          <cell r="Y2047"/>
          <cell r="Z2047"/>
          <cell r="AG2047"/>
        </row>
        <row r="2048">
          <cell r="D2048"/>
          <cell r="E2048"/>
          <cell r="I2048"/>
          <cell r="J2048"/>
          <cell r="K2048"/>
          <cell r="L2048"/>
          <cell r="N2048"/>
          <cell r="R2048"/>
          <cell r="S2048"/>
          <cell r="T2048"/>
          <cell r="U2048"/>
          <cell r="V2048"/>
          <cell r="X2048"/>
          <cell r="Y2048"/>
          <cell r="Z2048"/>
          <cell r="AG2048"/>
        </row>
        <row r="2049">
          <cell r="D2049"/>
          <cell r="E2049"/>
          <cell r="I2049"/>
          <cell r="J2049"/>
          <cell r="K2049"/>
          <cell r="L2049"/>
          <cell r="N2049"/>
          <cell r="R2049"/>
          <cell r="S2049"/>
          <cell r="T2049"/>
          <cell r="U2049"/>
          <cell r="V2049"/>
          <cell r="X2049"/>
          <cell r="Y2049"/>
          <cell r="Z2049"/>
          <cell r="AG2049"/>
        </row>
        <row r="2050">
          <cell r="D2050"/>
          <cell r="E2050"/>
          <cell r="I2050"/>
          <cell r="J2050"/>
          <cell r="K2050"/>
          <cell r="L2050"/>
          <cell r="N2050"/>
          <cell r="R2050"/>
          <cell r="S2050"/>
          <cell r="T2050"/>
          <cell r="U2050"/>
          <cell r="V2050"/>
          <cell r="X2050"/>
          <cell r="Y2050"/>
          <cell r="Z2050"/>
          <cell r="AG2050"/>
        </row>
        <row r="2051">
          <cell r="D2051"/>
          <cell r="E2051"/>
          <cell r="I2051"/>
          <cell r="J2051"/>
          <cell r="K2051"/>
          <cell r="L2051"/>
          <cell r="N2051"/>
          <cell r="R2051"/>
          <cell r="S2051"/>
          <cell r="T2051"/>
          <cell r="U2051"/>
          <cell r="V2051"/>
          <cell r="X2051"/>
          <cell r="Y2051"/>
          <cell r="Z2051"/>
          <cell r="AG2051"/>
        </row>
        <row r="2052">
          <cell r="D2052"/>
          <cell r="E2052"/>
          <cell r="I2052"/>
          <cell r="J2052"/>
          <cell r="K2052"/>
          <cell r="L2052"/>
          <cell r="N2052"/>
          <cell r="R2052"/>
          <cell r="S2052"/>
          <cell r="T2052"/>
          <cell r="U2052"/>
          <cell r="V2052"/>
          <cell r="X2052"/>
          <cell r="Y2052"/>
          <cell r="Z2052"/>
          <cell r="AG2052"/>
        </row>
        <row r="2053">
          <cell r="D2053"/>
          <cell r="E2053"/>
          <cell r="I2053"/>
          <cell r="J2053"/>
          <cell r="K2053"/>
          <cell r="L2053"/>
          <cell r="N2053"/>
          <cell r="R2053"/>
          <cell r="S2053"/>
          <cell r="T2053"/>
          <cell r="U2053"/>
          <cell r="V2053"/>
          <cell r="X2053"/>
          <cell r="Y2053"/>
          <cell r="Z2053"/>
          <cell r="AG2053"/>
        </row>
        <row r="2054">
          <cell r="D2054"/>
          <cell r="E2054"/>
          <cell r="I2054"/>
          <cell r="J2054"/>
          <cell r="K2054"/>
          <cell r="L2054"/>
          <cell r="N2054"/>
          <cell r="R2054"/>
          <cell r="S2054"/>
          <cell r="T2054"/>
          <cell r="U2054"/>
          <cell r="V2054"/>
          <cell r="X2054"/>
          <cell r="Y2054"/>
          <cell r="Z2054"/>
          <cell r="AG2054"/>
        </row>
        <row r="2055">
          <cell r="D2055"/>
          <cell r="E2055"/>
          <cell r="I2055"/>
          <cell r="J2055"/>
          <cell r="K2055"/>
          <cell r="L2055"/>
          <cell r="N2055"/>
          <cell r="R2055"/>
          <cell r="S2055"/>
          <cell r="T2055"/>
          <cell r="U2055"/>
          <cell r="V2055"/>
          <cell r="X2055"/>
          <cell r="Y2055"/>
          <cell r="Z2055"/>
          <cell r="AG2055"/>
        </row>
        <row r="2056">
          <cell r="D2056"/>
          <cell r="E2056"/>
          <cell r="I2056"/>
          <cell r="J2056"/>
          <cell r="K2056"/>
          <cell r="L2056"/>
          <cell r="N2056"/>
          <cell r="R2056"/>
          <cell r="S2056"/>
          <cell r="T2056"/>
          <cell r="U2056"/>
          <cell r="V2056"/>
          <cell r="X2056"/>
          <cell r="Y2056"/>
          <cell r="Z2056"/>
          <cell r="AG2056"/>
        </row>
        <row r="2057">
          <cell r="D2057"/>
          <cell r="E2057"/>
          <cell r="I2057"/>
          <cell r="J2057"/>
          <cell r="K2057"/>
          <cell r="L2057"/>
          <cell r="N2057"/>
          <cell r="R2057"/>
          <cell r="S2057"/>
          <cell r="T2057"/>
          <cell r="U2057"/>
          <cell r="V2057"/>
          <cell r="X2057"/>
          <cell r="Y2057"/>
          <cell r="Z2057"/>
          <cell r="AG2057"/>
        </row>
        <row r="2058">
          <cell r="D2058"/>
          <cell r="E2058"/>
          <cell r="I2058"/>
          <cell r="J2058"/>
          <cell r="K2058"/>
          <cell r="L2058"/>
          <cell r="N2058"/>
          <cell r="R2058"/>
          <cell r="S2058"/>
          <cell r="T2058"/>
          <cell r="U2058"/>
          <cell r="V2058"/>
          <cell r="X2058"/>
          <cell r="Y2058"/>
          <cell r="Z2058"/>
          <cell r="AG2058"/>
        </row>
        <row r="2059">
          <cell r="D2059"/>
          <cell r="E2059"/>
          <cell r="I2059"/>
          <cell r="J2059"/>
          <cell r="K2059"/>
          <cell r="L2059"/>
          <cell r="N2059"/>
          <cell r="R2059"/>
          <cell r="S2059"/>
          <cell r="T2059"/>
          <cell r="U2059"/>
          <cell r="V2059"/>
          <cell r="X2059"/>
          <cell r="Y2059"/>
          <cell r="Z2059"/>
          <cell r="AG2059"/>
        </row>
        <row r="2060">
          <cell r="D2060"/>
          <cell r="E2060"/>
          <cell r="I2060"/>
          <cell r="J2060"/>
          <cell r="K2060"/>
          <cell r="L2060"/>
          <cell r="N2060"/>
          <cell r="R2060"/>
          <cell r="S2060"/>
          <cell r="T2060"/>
          <cell r="U2060"/>
          <cell r="V2060"/>
          <cell r="X2060"/>
          <cell r="Y2060"/>
          <cell r="Z2060"/>
          <cell r="AG2060"/>
        </row>
        <row r="2061">
          <cell r="D2061"/>
          <cell r="E2061"/>
          <cell r="I2061"/>
          <cell r="J2061"/>
          <cell r="K2061"/>
          <cell r="L2061"/>
          <cell r="N2061"/>
          <cell r="R2061"/>
          <cell r="S2061"/>
          <cell r="T2061"/>
          <cell r="U2061"/>
          <cell r="V2061"/>
          <cell r="X2061"/>
          <cell r="Y2061"/>
          <cell r="Z2061"/>
          <cell r="AG2061"/>
        </row>
        <row r="2062">
          <cell r="D2062"/>
          <cell r="E2062"/>
          <cell r="I2062"/>
          <cell r="J2062"/>
          <cell r="K2062"/>
          <cell r="L2062"/>
          <cell r="N2062"/>
          <cell r="R2062"/>
          <cell r="S2062"/>
          <cell r="T2062"/>
          <cell r="U2062"/>
          <cell r="V2062"/>
          <cell r="X2062"/>
          <cell r="Y2062"/>
          <cell r="Z2062"/>
          <cell r="AG2062"/>
        </row>
        <row r="2063">
          <cell r="D2063"/>
          <cell r="E2063"/>
          <cell r="I2063"/>
          <cell r="J2063"/>
          <cell r="K2063"/>
          <cell r="L2063"/>
          <cell r="N2063"/>
          <cell r="R2063"/>
          <cell r="S2063"/>
          <cell r="T2063"/>
          <cell r="U2063"/>
          <cell r="V2063"/>
          <cell r="X2063"/>
          <cell r="Y2063"/>
          <cell r="Z2063"/>
          <cell r="AG2063"/>
        </row>
        <row r="2064">
          <cell r="D2064"/>
          <cell r="E2064"/>
          <cell r="I2064"/>
          <cell r="J2064"/>
          <cell r="K2064"/>
          <cell r="L2064"/>
          <cell r="N2064"/>
          <cell r="R2064"/>
          <cell r="S2064"/>
          <cell r="T2064"/>
          <cell r="U2064"/>
          <cell r="V2064"/>
          <cell r="X2064"/>
          <cell r="Y2064"/>
          <cell r="Z2064"/>
          <cell r="AG2064"/>
        </row>
        <row r="2065">
          <cell r="D2065"/>
          <cell r="E2065"/>
          <cell r="I2065"/>
          <cell r="J2065"/>
          <cell r="K2065"/>
          <cell r="L2065"/>
          <cell r="N2065"/>
          <cell r="R2065"/>
          <cell r="S2065"/>
          <cell r="T2065"/>
          <cell r="U2065"/>
          <cell r="V2065"/>
          <cell r="X2065"/>
          <cell r="Y2065"/>
          <cell r="Z2065"/>
          <cell r="AG2065"/>
        </row>
        <row r="2066">
          <cell r="D2066"/>
          <cell r="E2066"/>
          <cell r="I2066"/>
          <cell r="J2066"/>
          <cell r="K2066"/>
          <cell r="L2066"/>
          <cell r="N2066"/>
          <cell r="R2066"/>
          <cell r="S2066"/>
          <cell r="T2066"/>
          <cell r="U2066"/>
          <cell r="V2066"/>
          <cell r="X2066"/>
          <cell r="Y2066"/>
          <cell r="Z2066"/>
          <cell r="AG2066"/>
        </row>
        <row r="2067">
          <cell r="D2067"/>
          <cell r="E2067"/>
          <cell r="I2067"/>
          <cell r="J2067"/>
          <cell r="K2067"/>
          <cell r="L2067"/>
          <cell r="N2067"/>
          <cell r="R2067"/>
          <cell r="S2067"/>
          <cell r="T2067"/>
          <cell r="U2067"/>
          <cell r="V2067"/>
          <cell r="X2067"/>
          <cell r="Y2067"/>
          <cell r="Z2067"/>
          <cell r="AG2067"/>
        </row>
        <row r="2068">
          <cell r="D2068"/>
          <cell r="E2068"/>
          <cell r="I2068"/>
          <cell r="J2068"/>
          <cell r="K2068"/>
          <cell r="L2068"/>
          <cell r="N2068"/>
          <cell r="R2068"/>
          <cell r="S2068"/>
          <cell r="T2068"/>
          <cell r="U2068"/>
          <cell r="V2068"/>
          <cell r="X2068"/>
          <cell r="Y2068"/>
          <cell r="Z2068"/>
          <cell r="AG2068"/>
        </row>
        <row r="2069">
          <cell r="D2069"/>
          <cell r="E2069"/>
          <cell r="I2069"/>
          <cell r="J2069"/>
          <cell r="K2069"/>
          <cell r="L2069"/>
          <cell r="N2069"/>
          <cell r="R2069"/>
          <cell r="S2069"/>
          <cell r="T2069"/>
          <cell r="U2069"/>
          <cell r="V2069"/>
          <cell r="X2069"/>
          <cell r="Y2069"/>
          <cell r="Z2069"/>
          <cell r="AG2069"/>
        </row>
        <row r="2070">
          <cell r="D2070"/>
          <cell r="E2070"/>
          <cell r="I2070"/>
          <cell r="J2070"/>
          <cell r="K2070"/>
          <cell r="L2070"/>
          <cell r="N2070"/>
          <cell r="R2070"/>
          <cell r="S2070"/>
          <cell r="T2070"/>
          <cell r="U2070"/>
          <cell r="V2070"/>
          <cell r="X2070"/>
          <cell r="Y2070"/>
          <cell r="Z2070"/>
          <cell r="AG2070"/>
        </row>
        <row r="2071">
          <cell r="D2071"/>
          <cell r="E2071"/>
          <cell r="I2071"/>
          <cell r="J2071"/>
          <cell r="K2071"/>
          <cell r="L2071"/>
          <cell r="N2071"/>
          <cell r="R2071"/>
          <cell r="S2071"/>
          <cell r="T2071"/>
          <cell r="U2071"/>
          <cell r="V2071"/>
          <cell r="X2071"/>
          <cell r="Y2071"/>
          <cell r="Z2071"/>
          <cell r="AG2071"/>
        </row>
        <row r="2072">
          <cell r="D2072"/>
          <cell r="E2072"/>
          <cell r="I2072"/>
          <cell r="J2072"/>
          <cell r="K2072"/>
          <cell r="L2072"/>
          <cell r="N2072"/>
          <cell r="R2072"/>
          <cell r="S2072"/>
          <cell r="T2072"/>
          <cell r="U2072"/>
          <cell r="V2072"/>
          <cell r="X2072"/>
          <cell r="Y2072"/>
          <cell r="Z2072"/>
          <cell r="AG2072"/>
        </row>
        <row r="2073">
          <cell r="D2073"/>
          <cell r="E2073"/>
          <cell r="I2073"/>
          <cell r="J2073"/>
          <cell r="K2073"/>
          <cell r="L2073"/>
          <cell r="N2073"/>
          <cell r="R2073"/>
          <cell r="S2073"/>
          <cell r="T2073"/>
          <cell r="U2073"/>
          <cell r="V2073"/>
          <cell r="X2073"/>
          <cell r="Y2073"/>
          <cell r="Z2073"/>
          <cell r="AG2073"/>
        </row>
        <row r="2074">
          <cell r="D2074"/>
          <cell r="E2074"/>
          <cell r="I2074"/>
          <cell r="J2074"/>
          <cell r="K2074"/>
          <cell r="L2074"/>
          <cell r="N2074"/>
          <cell r="R2074"/>
          <cell r="S2074"/>
          <cell r="T2074"/>
          <cell r="U2074"/>
          <cell r="V2074"/>
          <cell r="X2074"/>
          <cell r="Y2074"/>
          <cell r="Z2074"/>
          <cell r="AG2074"/>
        </row>
        <row r="2075">
          <cell r="D2075"/>
          <cell r="E2075"/>
          <cell r="I2075"/>
          <cell r="J2075"/>
          <cell r="K2075"/>
          <cell r="L2075"/>
          <cell r="N2075"/>
          <cell r="R2075"/>
          <cell r="S2075"/>
          <cell r="T2075"/>
          <cell r="U2075"/>
          <cell r="V2075"/>
          <cell r="X2075"/>
          <cell r="Y2075"/>
          <cell r="Z2075"/>
          <cell r="AG2075"/>
        </row>
        <row r="2076">
          <cell r="D2076"/>
          <cell r="E2076"/>
          <cell r="I2076"/>
          <cell r="J2076"/>
          <cell r="K2076"/>
          <cell r="L2076"/>
          <cell r="N2076"/>
          <cell r="R2076"/>
          <cell r="S2076"/>
          <cell r="T2076"/>
          <cell r="U2076"/>
          <cell r="V2076"/>
          <cell r="X2076"/>
          <cell r="Y2076"/>
          <cell r="Z2076"/>
          <cell r="AG2076"/>
        </row>
        <row r="2077">
          <cell r="D2077"/>
          <cell r="E2077"/>
          <cell r="I2077"/>
          <cell r="J2077"/>
          <cell r="K2077"/>
          <cell r="L2077"/>
          <cell r="N2077"/>
          <cell r="R2077"/>
          <cell r="S2077"/>
          <cell r="T2077"/>
          <cell r="U2077"/>
          <cell r="V2077"/>
          <cell r="X2077"/>
          <cell r="Y2077"/>
          <cell r="Z2077"/>
          <cell r="AG2077"/>
        </row>
        <row r="2078">
          <cell r="D2078"/>
          <cell r="E2078"/>
          <cell r="I2078"/>
          <cell r="J2078"/>
          <cell r="K2078"/>
          <cell r="L2078"/>
          <cell r="N2078"/>
          <cell r="R2078"/>
          <cell r="S2078"/>
          <cell r="T2078"/>
          <cell r="U2078"/>
          <cell r="V2078"/>
          <cell r="X2078"/>
          <cell r="Y2078"/>
          <cell r="Z2078"/>
          <cell r="AG2078"/>
        </row>
        <row r="2079">
          <cell r="D2079"/>
          <cell r="E2079"/>
          <cell r="I2079"/>
          <cell r="J2079"/>
          <cell r="K2079"/>
          <cell r="L2079"/>
          <cell r="N2079"/>
          <cell r="R2079"/>
          <cell r="S2079"/>
          <cell r="T2079"/>
          <cell r="U2079"/>
          <cell r="V2079"/>
          <cell r="X2079"/>
          <cell r="Y2079"/>
          <cell r="Z2079"/>
          <cell r="AG2079"/>
        </row>
        <row r="2080">
          <cell r="D2080"/>
          <cell r="E2080"/>
          <cell r="I2080"/>
          <cell r="J2080"/>
          <cell r="K2080"/>
          <cell r="L2080"/>
          <cell r="N2080"/>
          <cell r="R2080"/>
          <cell r="S2080"/>
          <cell r="T2080"/>
          <cell r="U2080"/>
          <cell r="V2080"/>
          <cell r="X2080"/>
          <cell r="Y2080"/>
          <cell r="Z2080"/>
          <cell r="AG2080"/>
        </row>
        <row r="2081">
          <cell r="D2081"/>
          <cell r="E2081"/>
          <cell r="I2081"/>
          <cell r="J2081"/>
          <cell r="K2081"/>
          <cell r="L2081"/>
          <cell r="N2081"/>
          <cell r="R2081"/>
          <cell r="S2081"/>
          <cell r="T2081"/>
          <cell r="U2081"/>
          <cell r="V2081"/>
          <cell r="X2081"/>
          <cell r="Y2081"/>
          <cell r="Z2081"/>
          <cell r="AG2081"/>
        </row>
        <row r="2082">
          <cell r="D2082"/>
          <cell r="E2082"/>
          <cell r="I2082"/>
          <cell r="J2082"/>
          <cell r="K2082"/>
          <cell r="L2082"/>
          <cell r="N2082"/>
          <cell r="R2082"/>
          <cell r="S2082"/>
          <cell r="T2082"/>
          <cell r="U2082"/>
          <cell r="V2082"/>
          <cell r="X2082"/>
          <cell r="Y2082"/>
          <cell r="Z2082"/>
          <cell r="AG2082"/>
        </row>
        <row r="2083">
          <cell r="D2083"/>
          <cell r="E2083"/>
          <cell r="I2083"/>
          <cell r="J2083"/>
          <cell r="K2083"/>
          <cell r="L2083"/>
          <cell r="N2083"/>
          <cell r="R2083"/>
          <cell r="S2083"/>
          <cell r="T2083"/>
          <cell r="U2083"/>
          <cell r="V2083"/>
          <cell r="X2083"/>
          <cell r="Y2083"/>
          <cell r="Z2083"/>
          <cell r="AG2083"/>
        </row>
        <row r="2084">
          <cell r="D2084"/>
          <cell r="E2084"/>
          <cell r="I2084"/>
          <cell r="J2084"/>
          <cell r="K2084"/>
          <cell r="L2084"/>
          <cell r="N2084"/>
          <cell r="R2084"/>
          <cell r="S2084"/>
          <cell r="T2084"/>
          <cell r="U2084"/>
          <cell r="V2084"/>
          <cell r="X2084"/>
          <cell r="Y2084"/>
          <cell r="Z2084"/>
          <cell r="AG2084"/>
        </row>
        <row r="2085">
          <cell r="D2085"/>
          <cell r="E2085"/>
          <cell r="I2085"/>
          <cell r="J2085"/>
          <cell r="K2085"/>
          <cell r="L2085"/>
          <cell r="N2085"/>
          <cell r="R2085"/>
          <cell r="S2085"/>
          <cell r="T2085"/>
          <cell r="U2085"/>
          <cell r="V2085"/>
          <cell r="X2085"/>
          <cell r="Y2085"/>
          <cell r="Z2085"/>
          <cell r="AG2085"/>
        </row>
        <row r="2086">
          <cell r="D2086"/>
          <cell r="E2086"/>
          <cell r="I2086"/>
          <cell r="J2086"/>
          <cell r="K2086"/>
          <cell r="L2086"/>
          <cell r="N2086"/>
          <cell r="R2086"/>
          <cell r="S2086"/>
          <cell r="T2086"/>
          <cell r="U2086"/>
          <cell r="V2086"/>
          <cell r="X2086"/>
          <cell r="Y2086"/>
          <cell r="Z2086"/>
          <cell r="AG2086"/>
        </row>
        <row r="2087">
          <cell r="D2087"/>
          <cell r="E2087"/>
          <cell r="I2087"/>
          <cell r="J2087"/>
          <cell r="K2087"/>
          <cell r="L2087"/>
          <cell r="N2087"/>
          <cell r="R2087"/>
          <cell r="S2087"/>
          <cell r="T2087"/>
          <cell r="U2087"/>
          <cell r="V2087"/>
          <cell r="X2087"/>
          <cell r="Y2087"/>
          <cell r="Z2087"/>
          <cell r="AG2087"/>
        </row>
        <row r="2088">
          <cell r="D2088"/>
          <cell r="E2088"/>
          <cell r="I2088"/>
          <cell r="J2088"/>
          <cell r="K2088"/>
          <cell r="L2088"/>
          <cell r="N2088"/>
          <cell r="R2088"/>
          <cell r="S2088"/>
          <cell r="T2088"/>
          <cell r="U2088"/>
          <cell r="V2088"/>
          <cell r="X2088"/>
          <cell r="Y2088"/>
          <cell r="Z2088"/>
          <cell r="AG2088"/>
        </row>
        <row r="2089">
          <cell r="D2089"/>
          <cell r="E2089"/>
          <cell r="I2089"/>
          <cell r="J2089"/>
          <cell r="K2089"/>
          <cell r="L2089"/>
          <cell r="N2089"/>
          <cell r="R2089"/>
          <cell r="S2089"/>
          <cell r="T2089"/>
          <cell r="U2089"/>
          <cell r="V2089"/>
          <cell r="X2089"/>
          <cell r="Y2089"/>
          <cell r="Z2089"/>
          <cell r="AG2089"/>
        </row>
        <row r="2090">
          <cell r="D2090"/>
          <cell r="E2090"/>
          <cell r="I2090"/>
          <cell r="J2090"/>
          <cell r="K2090"/>
          <cell r="L2090"/>
          <cell r="N2090"/>
          <cell r="R2090"/>
          <cell r="S2090"/>
          <cell r="T2090"/>
          <cell r="U2090"/>
          <cell r="V2090"/>
          <cell r="X2090"/>
          <cell r="Y2090"/>
          <cell r="Z2090"/>
          <cell r="AG2090"/>
        </row>
        <row r="2091">
          <cell r="D2091"/>
          <cell r="E2091"/>
          <cell r="I2091"/>
          <cell r="J2091"/>
          <cell r="K2091"/>
          <cell r="L2091"/>
          <cell r="N2091"/>
          <cell r="R2091"/>
          <cell r="S2091"/>
          <cell r="T2091"/>
          <cell r="U2091"/>
          <cell r="V2091"/>
          <cell r="X2091"/>
          <cell r="Y2091"/>
          <cell r="Z2091"/>
          <cell r="AG2091"/>
        </row>
        <row r="2092">
          <cell r="D2092"/>
          <cell r="E2092"/>
          <cell r="I2092"/>
          <cell r="J2092"/>
          <cell r="K2092"/>
          <cell r="L2092"/>
          <cell r="N2092"/>
          <cell r="R2092"/>
          <cell r="S2092"/>
          <cell r="T2092"/>
          <cell r="U2092"/>
          <cell r="V2092"/>
          <cell r="X2092"/>
          <cell r="Y2092"/>
          <cell r="Z2092"/>
          <cell r="AG2092"/>
        </row>
        <row r="2093">
          <cell r="D2093"/>
          <cell r="E2093"/>
          <cell r="I2093"/>
          <cell r="J2093"/>
          <cell r="K2093"/>
          <cell r="L2093"/>
          <cell r="N2093"/>
          <cell r="R2093"/>
          <cell r="S2093"/>
          <cell r="T2093"/>
          <cell r="U2093"/>
          <cell r="V2093"/>
          <cell r="X2093"/>
          <cell r="Y2093"/>
          <cell r="Z2093"/>
          <cell r="AG2093"/>
        </row>
        <row r="2094">
          <cell r="D2094"/>
          <cell r="E2094"/>
          <cell r="I2094"/>
          <cell r="J2094"/>
          <cell r="K2094"/>
          <cell r="L2094"/>
          <cell r="N2094"/>
          <cell r="R2094"/>
          <cell r="S2094"/>
          <cell r="T2094"/>
          <cell r="U2094"/>
          <cell r="V2094"/>
          <cell r="X2094"/>
          <cell r="Y2094"/>
          <cell r="Z2094"/>
          <cell r="AG2094"/>
        </row>
        <row r="2095">
          <cell r="D2095"/>
          <cell r="E2095"/>
          <cell r="I2095"/>
          <cell r="J2095"/>
          <cell r="K2095"/>
          <cell r="L2095"/>
          <cell r="N2095"/>
          <cell r="R2095"/>
          <cell r="S2095"/>
          <cell r="T2095"/>
          <cell r="U2095"/>
          <cell r="V2095"/>
          <cell r="X2095"/>
          <cell r="Y2095"/>
          <cell r="Z2095"/>
          <cell r="AG2095"/>
        </row>
        <row r="2096">
          <cell r="D2096"/>
          <cell r="E2096"/>
          <cell r="I2096"/>
          <cell r="J2096"/>
          <cell r="K2096"/>
          <cell r="L2096"/>
          <cell r="N2096"/>
          <cell r="R2096"/>
          <cell r="S2096"/>
          <cell r="T2096"/>
          <cell r="U2096"/>
          <cell r="V2096"/>
          <cell r="X2096"/>
          <cell r="Y2096"/>
          <cell r="Z2096"/>
          <cell r="AG2096"/>
        </row>
        <row r="2097">
          <cell r="D2097"/>
          <cell r="E2097"/>
          <cell r="I2097"/>
          <cell r="J2097"/>
          <cell r="K2097"/>
          <cell r="L2097"/>
          <cell r="N2097"/>
          <cell r="R2097"/>
          <cell r="S2097"/>
          <cell r="T2097"/>
          <cell r="U2097"/>
          <cell r="V2097"/>
          <cell r="X2097"/>
          <cell r="Y2097"/>
          <cell r="Z2097"/>
          <cell r="AG2097"/>
        </row>
        <row r="2098">
          <cell r="D2098"/>
          <cell r="E2098"/>
          <cell r="I2098"/>
          <cell r="J2098"/>
          <cell r="K2098"/>
          <cell r="L2098"/>
          <cell r="N2098"/>
          <cell r="R2098"/>
          <cell r="S2098"/>
          <cell r="T2098"/>
          <cell r="U2098"/>
          <cell r="V2098"/>
          <cell r="X2098"/>
          <cell r="Y2098"/>
          <cell r="Z2098"/>
          <cell r="AG2098"/>
        </row>
        <row r="2099">
          <cell r="D2099"/>
          <cell r="E2099"/>
          <cell r="I2099"/>
          <cell r="J2099"/>
          <cell r="K2099"/>
          <cell r="L2099"/>
          <cell r="N2099"/>
          <cell r="R2099"/>
          <cell r="S2099"/>
          <cell r="T2099"/>
          <cell r="U2099"/>
          <cell r="V2099"/>
          <cell r="X2099"/>
          <cell r="Y2099"/>
          <cell r="Z2099"/>
          <cell r="AG2099"/>
        </row>
        <row r="2100">
          <cell r="D2100"/>
          <cell r="E2100"/>
          <cell r="I2100"/>
          <cell r="J2100"/>
          <cell r="K2100"/>
          <cell r="L2100"/>
          <cell r="N2100"/>
          <cell r="R2100"/>
          <cell r="S2100"/>
          <cell r="T2100"/>
          <cell r="U2100"/>
          <cell r="V2100"/>
          <cell r="X2100"/>
          <cell r="Y2100"/>
          <cell r="Z2100"/>
          <cell r="AG2100"/>
        </row>
        <row r="2101">
          <cell r="D2101"/>
          <cell r="E2101"/>
          <cell r="I2101"/>
          <cell r="J2101"/>
          <cell r="K2101"/>
          <cell r="L2101"/>
          <cell r="N2101"/>
          <cell r="R2101"/>
          <cell r="S2101"/>
          <cell r="T2101"/>
          <cell r="U2101"/>
          <cell r="V2101"/>
          <cell r="X2101"/>
          <cell r="Y2101"/>
          <cell r="Z2101"/>
          <cell r="AG2101"/>
        </row>
        <row r="2102">
          <cell r="D2102"/>
          <cell r="E2102"/>
          <cell r="I2102"/>
          <cell r="J2102"/>
          <cell r="K2102"/>
          <cell r="L2102"/>
          <cell r="N2102"/>
          <cell r="R2102"/>
          <cell r="S2102"/>
          <cell r="T2102"/>
          <cell r="U2102"/>
          <cell r="V2102"/>
          <cell r="X2102"/>
          <cell r="Y2102"/>
          <cell r="Z2102"/>
          <cell r="AG2102"/>
        </row>
        <row r="2103">
          <cell r="D2103"/>
          <cell r="E2103"/>
          <cell r="I2103"/>
          <cell r="J2103"/>
          <cell r="K2103"/>
          <cell r="L2103"/>
          <cell r="N2103"/>
          <cell r="R2103"/>
          <cell r="S2103"/>
          <cell r="T2103"/>
          <cell r="U2103"/>
          <cell r="V2103"/>
          <cell r="X2103"/>
          <cell r="Y2103"/>
          <cell r="Z2103"/>
          <cell r="AG2103"/>
        </row>
        <row r="2104">
          <cell r="D2104"/>
          <cell r="E2104"/>
          <cell r="I2104"/>
          <cell r="J2104"/>
          <cell r="K2104"/>
          <cell r="L2104"/>
          <cell r="N2104"/>
          <cell r="R2104"/>
          <cell r="S2104"/>
          <cell r="T2104"/>
          <cell r="U2104"/>
          <cell r="V2104"/>
          <cell r="X2104"/>
          <cell r="Y2104"/>
          <cell r="Z2104"/>
          <cell r="AG2104"/>
        </row>
        <row r="2105">
          <cell r="D2105"/>
          <cell r="E2105"/>
          <cell r="I2105"/>
          <cell r="J2105"/>
          <cell r="K2105"/>
          <cell r="L2105"/>
          <cell r="N2105"/>
          <cell r="R2105"/>
          <cell r="S2105"/>
          <cell r="T2105"/>
          <cell r="U2105"/>
          <cell r="V2105"/>
          <cell r="X2105"/>
          <cell r="Y2105"/>
          <cell r="Z2105"/>
          <cell r="AG2105"/>
        </row>
        <row r="2106">
          <cell r="D2106"/>
          <cell r="E2106"/>
          <cell r="I2106"/>
          <cell r="J2106"/>
          <cell r="K2106"/>
          <cell r="L2106"/>
          <cell r="N2106"/>
          <cell r="R2106"/>
          <cell r="S2106"/>
          <cell r="T2106"/>
          <cell r="U2106"/>
          <cell r="V2106"/>
          <cell r="X2106"/>
          <cell r="Y2106"/>
          <cell r="Z2106"/>
          <cell r="AG2106"/>
        </row>
        <row r="2107">
          <cell r="D2107"/>
          <cell r="E2107"/>
          <cell r="I2107"/>
          <cell r="J2107"/>
          <cell r="K2107"/>
          <cell r="L2107"/>
          <cell r="N2107"/>
          <cell r="R2107"/>
          <cell r="S2107"/>
          <cell r="T2107"/>
          <cell r="U2107"/>
          <cell r="V2107"/>
          <cell r="X2107"/>
          <cell r="Y2107"/>
          <cell r="Z2107"/>
          <cell r="AG2107"/>
        </row>
        <row r="2108">
          <cell r="D2108"/>
          <cell r="E2108"/>
          <cell r="I2108"/>
          <cell r="J2108"/>
          <cell r="K2108"/>
          <cell r="L2108"/>
          <cell r="N2108"/>
          <cell r="R2108"/>
          <cell r="S2108"/>
          <cell r="T2108"/>
          <cell r="U2108"/>
          <cell r="V2108"/>
          <cell r="X2108"/>
          <cell r="Y2108"/>
          <cell r="Z2108"/>
          <cell r="AG2108"/>
        </row>
        <row r="2109">
          <cell r="D2109"/>
          <cell r="E2109"/>
          <cell r="I2109"/>
          <cell r="J2109"/>
          <cell r="K2109"/>
          <cell r="L2109"/>
          <cell r="N2109"/>
          <cell r="R2109"/>
          <cell r="S2109"/>
          <cell r="T2109"/>
          <cell r="U2109"/>
          <cell r="V2109"/>
          <cell r="X2109"/>
          <cell r="Y2109"/>
          <cell r="Z2109"/>
          <cell r="AG2109"/>
        </row>
        <row r="2110">
          <cell r="D2110"/>
          <cell r="E2110"/>
          <cell r="I2110"/>
          <cell r="J2110"/>
          <cell r="K2110"/>
          <cell r="L2110"/>
          <cell r="N2110"/>
          <cell r="R2110"/>
          <cell r="S2110"/>
          <cell r="T2110"/>
          <cell r="U2110"/>
          <cell r="V2110"/>
          <cell r="X2110"/>
          <cell r="Y2110"/>
          <cell r="Z2110"/>
          <cell r="AG2110"/>
        </row>
        <row r="2111">
          <cell r="D2111"/>
          <cell r="E2111"/>
          <cell r="I2111"/>
          <cell r="J2111"/>
          <cell r="K2111"/>
          <cell r="L2111"/>
          <cell r="N2111"/>
          <cell r="R2111"/>
          <cell r="S2111"/>
          <cell r="T2111"/>
          <cell r="U2111"/>
          <cell r="V2111"/>
          <cell r="X2111"/>
          <cell r="Y2111"/>
          <cell r="Z2111"/>
          <cell r="AG2111"/>
        </row>
        <row r="2112">
          <cell r="D2112"/>
          <cell r="E2112"/>
          <cell r="I2112"/>
          <cell r="J2112"/>
          <cell r="K2112"/>
          <cell r="L2112"/>
          <cell r="N2112"/>
          <cell r="R2112"/>
          <cell r="S2112"/>
          <cell r="T2112"/>
          <cell r="U2112"/>
          <cell r="V2112"/>
          <cell r="X2112"/>
          <cell r="Y2112"/>
          <cell r="Z2112"/>
          <cell r="AG2112"/>
        </row>
        <row r="2113">
          <cell r="D2113"/>
          <cell r="E2113"/>
          <cell r="I2113"/>
          <cell r="J2113"/>
          <cell r="K2113"/>
          <cell r="L2113"/>
          <cell r="N2113"/>
          <cell r="R2113"/>
          <cell r="S2113"/>
          <cell r="T2113"/>
          <cell r="U2113"/>
          <cell r="V2113"/>
          <cell r="X2113"/>
          <cell r="Y2113"/>
          <cell r="Z2113"/>
          <cell r="AG2113"/>
        </row>
        <row r="2114">
          <cell r="D2114"/>
          <cell r="E2114"/>
          <cell r="I2114"/>
          <cell r="J2114"/>
          <cell r="K2114"/>
          <cell r="L2114"/>
          <cell r="N2114"/>
          <cell r="R2114"/>
          <cell r="S2114"/>
          <cell r="T2114"/>
          <cell r="U2114"/>
          <cell r="V2114"/>
          <cell r="X2114"/>
          <cell r="Y2114"/>
          <cell r="Z2114"/>
          <cell r="AG2114"/>
        </row>
        <row r="2115">
          <cell r="D2115"/>
          <cell r="E2115"/>
          <cell r="I2115"/>
          <cell r="J2115"/>
          <cell r="K2115"/>
          <cell r="L2115"/>
          <cell r="N2115"/>
          <cell r="R2115"/>
          <cell r="S2115"/>
          <cell r="T2115"/>
          <cell r="U2115"/>
          <cell r="V2115"/>
          <cell r="X2115"/>
          <cell r="Y2115"/>
          <cell r="Z2115"/>
          <cell r="AG2115"/>
        </row>
        <row r="2116">
          <cell r="D2116"/>
          <cell r="E2116"/>
          <cell r="I2116"/>
          <cell r="J2116"/>
          <cell r="K2116"/>
          <cell r="L2116"/>
          <cell r="N2116"/>
          <cell r="R2116"/>
          <cell r="S2116"/>
          <cell r="T2116"/>
          <cell r="U2116"/>
          <cell r="V2116"/>
          <cell r="X2116"/>
          <cell r="Y2116"/>
          <cell r="Z2116"/>
          <cell r="AG2116"/>
        </row>
        <row r="2117">
          <cell r="D2117"/>
          <cell r="E2117"/>
          <cell r="I2117"/>
          <cell r="J2117"/>
          <cell r="K2117"/>
          <cell r="L2117"/>
          <cell r="N2117"/>
          <cell r="R2117"/>
          <cell r="S2117"/>
          <cell r="T2117"/>
          <cell r="U2117"/>
          <cell r="V2117"/>
          <cell r="X2117"/>
          <cell r="Y2117"/>
          <cell r="Z2117"/>
          <cell r="AG2117"/>
        </row>
        <row r="2118">
          <cell r="D2118"/>
          <cell r="E2118"/>
          <cell r="I2118"/>
          <cell r="J2118"/>
          <cell r="K2118"/>
          <cell r="L2118"/>
          <cell r="N2118"/>
          <cell r="R2118"/>
          <cell r="S2118"/>
          <cell r="T2118"/>
          <cell r="U2118"/>
          <cell r="V2118"/>
          <cell r="X2118"/>
          <cell r="Y2118"/>
          <cell r="Z2118"/>
          <cell r="AG2118"/>
        </row>
        <row r="2119">
          <cell r="D2119"/>
          <cell r="E2119"/>
          <cell r="I2119"/>
          <cell r="J2119"/>
          <cell r="K2119"/>
          <cell r="L2119"/>
          <cell r="N2119"/>
          <cell r="R2119"/>
          <cell r="S2119"/>
          <cell r="T2119"/>
          <cell r="U2119"/>
          <cell r="V2119"/>
          <cell r="X2119"/>
          <cell r="Y2119"/>
          <cell r="Z2119"/>
          <cell r="AG2119"/>
        </row>
        <row r="2120">
          <cell r="D2120"/>
          <cell r="E2120"/>
          <cell r="I2120"/>
          <cell r="J2120"/>
          <cell r="K2120"/>
          <cell r="L2120"/>
          <cell r="N2120"/>
          <cell r="R2120"/>
          <cell r="S2120"/>
          <cell r="T2120"/>
          <cell r="U2120"/>
          <cell r="V2120"/>
          <cell r="X2120"/>
          <cell r="Y2120"/>
          <cell r="Z2120"/>
          <cell r="AG2120"/>
        </row>
        <row r="2121">
          <cell r="D2121"/>
          <cell r="E2121"/>
          <cell r="I2121"/>
          <cell r="J2121"/>
          <cell r="K2121"/>
          <cell r="L2121"/>
          <cell r="N2121"/>
          <cell r="R2121"/>
          <cell r="S2121"/>
          <cell r="T2121"/>
          <cell r="U2121"/>
          <cell r="V2121"/>
          <cell r="X2121"/>
          <cell r="Y2121"/>
          <cell r="Z2121"/>
          <cell r="AG2121"/>
        </row>
        <row r="2122">
          <cell r="D2122"/>
          <cell r="E2122"/>
          <cell r="I2122"/>
          <cell r="J2122"/>
          <cell r="K2122"/>
          <cell r="L2122"/>
          <cell r="N2122"/>
          <cell r="R2122"/>
          <cell r="S2122"/>
          <cell r="T2122"/>
          <cell r="U2122"/>
          <cell r="V2122"/>
          <cell r="X2122"/>
          <cell r="Y2122"/>
          <cell r="Z2122"/>
          <cell r="AG2122"/>
        </row>
        <row r="2123">
          <cell r="D2123"/>
          <cell r="E2123"/>
          <cell r="I2123"/>
          <cell r="J2123"/>
          <cell r="K2123"/>
          <cell r="L2123"/>
          <cell r="N2123"/>
          <cell r="R2123"/>
          <cell r="S2123"/>
          <cell r="T2123"/>
          <cell r="U2123"/>
          <cell r="V2123"/>
          <cell r="X2123"/>
          <cell r="Y2123"/>
          <cell r="Z2123"/>
          <cell r="AG2123"/>
        </row>
        <row r="2124">
          <cell r="D2124"/>
          <cell r="E2124"/>
          <cell r="I2124"/>
          <cell r="J2124"/>
          <cell r="K2124"/>
          <cell r="L2124"/>
          <cell r="N2124"/>
          <cell r="R2124"/>
          <cell r="S2124"/>
          <cell r="T2124"/>
          <cell r="U2124"/>
          <cell r="V2124"/>
          <cell r="X2124"/>
          <cell r="Y2124"/>
          <cell r="Z2124"/>
          <cell r="AG2124"/>
        </row>
        <row r="2125">
          <cell r="D2125"/>
          <cell r="E2125"/>
          <cell r="I2125"/>
          <cell r="J2125"/>
          <cell r="K2125"/>
          <cell r="L2125"/>
          <cell r="N2125"/>
          <cell r="R2125"/>
          <cell r="S2125"/>
          <cell r="T2125"/>
          <cell r="U2125"/>
          <cell r="V2125"/>
          <cell r="X2125"/>
          <cell r="Y2125"/>
          <cell r="Z2125"/>
          <cell r="AG2125"/>
        </row>
        <row r="2126">
          <cell r="D2126"/>
          <cell r="E2126"/>
          <cell r="I2126"/>
          <cell r="J2126"/>
          <cell r="K2126"/>
          <cell r="L2126"/>
          <cell r="N2126"/>
          <cell r="R2126"/>
          <cell r="S2126"/>
          <cell r="T2126"/>
          <cell r="U2126"/>
          <cell r="V2126"/>
          <cell r="X2126"/>
          <cell r="Y2126"/>
          <cell r="Z2126"/>
          <cell r="AG2126"/>
        </row>
        <row r="2127">
          <cell r="D2127"/>
          <cell r="E2127"/>
          <cell r="I2127"/>
          <cell r="J2127"/>
          <cell r="K2127"/>
          <cell r="L2127"/>
          <cell r="N2127"/>
          <cell r="R2127"/>
          <cell r="S2127"/>
          <cell r="T2127"/>
          <cell r="U2127"/>
          <cell r="V2127"/>
          <cell r="X2127"/>
          <cell r="Y2127"/>
          <cell r="Z2127"/>
          <cell r="AG2127"/>
        </row>
        <row r="2128">
          <cell r="D2128"/>
          <cell r="E2128"/>
          <cell r="I2128"/>
          <cell r="J2128"/>
          <cell r="K2128"/>
          <cell r="L2128"/>
          <cell r="N2128"/>
          <cell r="R2128"/>
          <cell r="S2128"/>
          <cell r="T2128"/>
          <cell r="U2128"/>
          <cell r="V2128"/>
          <cell r="X2128"/>
          <cell r="Y2128"/>
          <cell r="Z2128"/>
          <cell r="AG2128"/>
        </row>
        <row r="2129">
          <cell r="D2129"/>
          <cell r="E2129"/>
          <cell r="I2129"/>
          <cell r="J2129"/>
          <cell r="K2129"/>
          <cell r="L2129"/>
          <cell r="N2129"/>
          <cell r="R2129"/>
          <cell r="S2129"/>
          <cell r="T2129"/>
          <cell r="U2129"/>
          <cell r="V2129"/>
          <cell r="X2129"/>
          <cell r="Y2129"/>
          <cell r="Z2129"/>
          <cell r="AG2129"/>
        </row>
        <row r="2130">
          <cell r="D2130"/>
          <cell r="E2130"/>
          <cell r="I2130"/>
          <cell r="J2130"/>
          <cell r="K2130"/>
          <cell r="L2130"/>
          <cell r="N2130"/>
          <cell r="R2130"/>
          <cell r="S2130"/>
          <cell r="T2130"/>
          <cell r="U2130"/>
          <cell r="V2130"/>
          <cell r="X2130"/>
          <cell r="Y2130"/>
          <cell r="Z2130"/>
          <cell r="AG2130"/>
        </row>
        <row r="2131">
          <cell r="D2131"/>
          <cell r="E2131"/>
          <cell r="I2131"/>
          <cell r="J2131"/>
          <cell r="K2131"/>
          <cell r="L2131"/>
          <cell r="N2131"/>
          <cell r="R2131"/>
          <cell r="S2131"/>
          <cell r="T2131"/>
          <cell r="U2131"/>
          <cell r="V2131"/>
          <cell r="X2131"/>
          <cell r="Y2131"/>
          <cell r="Z2131"/>
          <cell r="AG2131"/>
        </row>
        <row r="2132">
          <cell r="D2132"/>
          <cell r="E2132"/>
          <cell r="I2132"/>
          <cell r="J2132"/>
          <cell r="K2132"/>
          <cell r="L2132"/>
          <cell r="N2132"/>
          <cell r="R2132"/>
          <cell r="S2132"/>
          <cell r="T2132"/>
          <cell r="U2132"/>
          <cell r="V2132"/>
          <cell r="X2132"/>
          <cell r="Y2132"/>
          <cell r="Z2132"/>
          <cell r="AG2132"/>
        </row>
        <row r="2133">
          <cell r="D2133"/>
          <cell r="E2133"/>
          <cell r="I2133"/>
          <cell r="J2133"/>
          <cell r="K2133"/>
          <cell r="L2133"/>
          <cell r="N2133"/>
          <cell r="R2133"/>
          <cell r="S2133"/>
          <cell r="T2133"/>
          <cell r="U2133"/>
          <cell r="V2133"/>
          <cell r="X2133"/>
          <cell r="Y2133"/>
          <cell r="Z2133"/>
          <cell r="AG2133"/>
        </row>
        <row r="2134">
          <cell r="D2134"/>
          <cell r="E2134"/>
          <cell r="I2134"/>
          <cell r="J2134"/>
          <cell r="K2134"/>
          <cell r="L2134"/>
          <cell r="N2134"/>
          <cell r="R2134"/>
          <cell r="S2134"/>
          <cell r="T2134"/>
          <cell r="U2134"/>
          <cell r="V2134"/>
          <cell r="X2134"/>
          <cell r="Y2134"/>
          <cell r="Z2134"/>
          <cell r="AG2134"/>
        </row>
        <row r="2135">
          <cell r="D2135"/>
          <cell r="E2135"/>
          <cell r="I2135"/>
          <cell r="J2135"/>
          <cell r="K2135"/>
          <cell r="L2135"/>
          <cell r="N2135"/>
          <cell r="R2135"/>
          <cell r="S2135"/>
          <cell r="T2135"/>
          <cell r="U2135"/>
          <cell r="V2135"/>
          <cell r="X2135"/>
          <cell r="Y2135"/>
          <cell r="Z2135"/>
          <cell r="AG2135"/>
        </row>
        <row r="2136">
          <cell r="D2136"/>
          <cell r="E2136"/>
          <cell r="I2136"/>
          <cell r="J2136"/>
          <cell r="K2136"/>
          <cell r="L2136"/>
          <cell r="N2136"/>
          <cell r="R2136"/>
          <cell r="S2136"/>
          <cell r="T2136"/>
          <cell r="U2136"/>
          <cell r="V2136"/>
          <cell r="X2136"/>
          <cell r="Y2136"/>
          <cell r="Z2136"/>
          <cell r="AG2136"/>
        </row>
        <row r="2137">
          <cell r="D2137"/>
          <cell r="E2137"/>
          <cell r="I2137"/>
          <cell r="J2137"/>
          <cell r="K2137"/>
          <cell r="L2137"/>
          <cell r="N2137"/>
          <cell r="R2137"/>
          <cell r="S2137"/>
          <cell r="T2137"/>
          <cell r="U2137"/>
          <cell r="V2137"/>
          <cell r="X2137"/>
          <cell r="Y2137"/>
          <cell r="Z2137"/>
          <cell r="AG2137"/>
        </row>
        <row r="2138">
          <cell r="D2138"/>
          <cell r="E2138"/>
          <cell r="I2138"/>
          <cell r="J2138"/>
          <cell r="K2138"/>
          <cell r="L2138"/>
          <cell r="N2138"/>
          <cell r="R2138"/>
          <cell r="S2138"/>
          <cell r="T2138"/>
          <cell r="U2138"/>
          <cell r="V2138"/>
          <cell r="X2138"/>
          <cell r="Y2138"/>
          <cell r="Z2138"/>
          <cell r="AG2138"/>
        </row>
        <row r="2139">
          <cell r="D2139"/>
          <cell r="E2139"/>
          <cell r="I2139"/>
          <cell r="J2139"/>
          <cell r="K2139"/>
          <cell r="L2139"/>
          <cell r="N2139"/>
          <cell r="R2139"/>
          <cell r="S2139"/>
          <cell r="T2139"/>
          <cell r="U2139"/>
          <cell r="V2139"/>
          <cell r="X2139"/>
          <cell r="Y2139"/>
          <cell r="Z2139"/>
          <cell r="AG2139"/>
        </row>
        <row r="2140">
          <cell r="D2140"/>
          <cell r="E2140"/>
          <cell r="I2140"/>
          <cell r="J2140"/>
          <cell r="K2140"/>
          <cell r="L2140"/>
          <cell r="N2140"/>
          <cell r="R2140"/>
          <cell r="S2140"/>
          <cell r="T2140"/>
          <cell r="U2140"/>
          <cell r="V2140"/>
          <cell r="X2140"/>
          <cell r="Y2140"/>
          <cell r="Z2140"/>
          <cell r="AG2140"/>
        </row>
        <row r="2141">
          <cell r="D2141"/>
          <cell r="E2141"/>
          <cell r="I2141"/>
          <cell r="J2141"/>
          <cell r="K2141"/>
          <cell r="L2141"/>
          <cell r="N2141"/>
          <cell r="R2141"/>
          <cell r="S2141"/>
          <cell r="T2141"/>
          <cell r="U2141"/>
          <cell r="V2141"/>
          <cell r="X2141"/>
          <cell r="Y2141"/>
          <cell r="Z2141"/>
          <cell r="AG2141"/>
        </row>
        <row r="2142">
          <cell r="D2142"/>
          <cell r="E2142"/>
          <cell r="I2142"/>
          <cell r="J2142"/>
          <cell r="K2142"/>
          <cell r="L2142"/>
          <cell r="N2142"/>
          <cell r="R2142"/>
          <cell r="S2142"/>
          <cell r="T2142"/>
          <cell r="U2142"/>
          <cell r="V2142"/>
          <cell r="X2142"/>
          <cell r="Y2142"/>
          <cell r="Z2142"/>
          <cell r="AG2142"/>
        </row>
        <row r="2143">
          <cell r="D2143"/>
          <cell r="E2143"/>
          <cell r="I2143"/>
          <cell r="J2143"/>
          <cell r="K2143"/>
          <cell r="L2143"/>
          <cell r="N2143"/>
          <cell r="R2143"/>
          <cell r="S2143"/>
          <cell r="T2143"/>
          <cell r="U2143"/>
          <cell r="V2143"/>
          <cell r="X2143"/>
          <cell r="Y2143"/>
          <cell r="Z2143"/>
          <cell r="AG2143"/>
        </row>
        <row r="2144">
          <cell r="D2144"/>
          <cell r="E2144"/>
          <cell r="I2144"/>
          <cell r="J2144"/>
          <cell r="K2144"/>
          <cell r="L2144"/>
          <cell r="N2144"/>
          <cell r="R2144"/>
          <cell r="S2144"/>
          <cell r="T2144"/>
          <cell r="U2144"/>
          <cell r="V2144"/>
          <cell r="X2144"/>
          <cell r="Y2144"/>
          <cell r="Z2144"/>
          <cell r="AG2144"/>
        </row>
        <row r="2145">
          <cell r="D2145"/>
          <cell r="E2145"/>
          <cell r="I2145"/>
          <cell r="J2145"/>
          <cell r="K2145"/>
          <cell r="L2145"/>
          <cell r="N2145"/>
          <cell r="R2145"/>
          <cell r="S2145"/>
          <cell r="T2145"/>
          <cell r="U2145"/>
          <cell r="V2145"/>
          <cell r="X2145"/>
          <cell r="Y2145"/>
          <cell r="Z2145"/>
          <cell r="AG2145"/>
        </row>
        <row r="2146">
          <cell r="D2146"/>
          <cell r="E2146"/>
          <cell r="I2146"/>
          <cell r="J2146"/>
          <cell r="K2146"/>
          <cell r="L2146"/>
          <cell r="N2146"/>
          <cell r="R2146"/>
          <cell r="S2146"/>
          <cell r="T2146"/>
          <cell r="U2146"/>
          <cell r="V2146"/>
          <cell r="X2146"/>
          <cell r="Y2146"/>
          <cell r="Z2146"/>
          <cell r="AG2146"/>
        </row>
        <row r="2147">
          <cell r="D2147"/>
          <cell r="E2147"/>
          <cell r="I2147"/>
          <cell r="J2147"/>
          <cell r="K2147"/>
          <cell r="L2147"/>
          <cell r="N2147"/>
          <cell r="R2147"/>
          <cell r="S2147"/>
          <cell r="T2147"/>
          <cell r="U2147"/>
          <cell r="V2147"/>
          <cell r="X2147"/>
          <cell r="Y2147"/>
          <cell r="Z2147"/>
          <cell r="AG2147"/>
        </row>
        <row r="2148">
          <cell r="D2148"/>
          <cell r="E2148"/>
          <cell r="I2148"/>
          <cell r="J2148"/>
          <cell r="K2148"/>
          <cell r="L2148"/>
          <cell r="N2148"/>
          <cell r="R2148"/>
          <cell r="S2148"/>
          <cell r="T2148"/>
          <cell r="U2148"/>
          <cell r="V2148"/>
          <cell r="X2148"/>
          <cell r="Y2148"/>
          <cell r="Z2148"/>
          <cell r="AG2148"/>
        </row>
        <row r="2149">
          <cell r="D2149"/>
          <cell r="E2149"/>
          <cell r="I2149"/>
          <cell r="J2149"/>
          <cell r="K2149"/>
          <cell r="L2149"/>
          <cell r="N2149"/>
          <cell r="R2149"/>
          <cell r="S2149"/>
          <cell r="T2149"/>
          <cell r="U2149"/>
          <cell r="V2149"/>
          <cell r="X2149"/>
          <cell r="Y2149"/>
          <cell r="Z2149"/>
          <cell r="AG2149"/>
        </row>
        <row r="2150">
          <cell r="D2150"/>
          <cell r="E2150"/>
          <cell r="I2150"/>
          <cell r="J2150"/>
          <cell r="K2150"/>
          <cell r="L2150"/>
          <cell r="N2150"/>
          <cell r="R2150"/>
          <cell r="S2150"/>
          <cell r="T2150"/>
          <cell r="U2150"/>
          <cell r="V2150"/>
          <cell r="X2150"/>
          <cell r="Y2150"/>
          <cell r="Z2150"/>
          <cell r="AG2150"/>
        </row>
        <row r="2151">
          <cell r="D2151"/>
          <cell r="E2151"/>
          <cell r="I2151"/>
          <cell r="J2151"/>
          <cell r="K2151"/>
          <cell r="L2151"/>
          <cell r="N2151"/>
          <cell r="R2151"/>
          <cell r="S2151"/>
          <cell r="T2151"/>
          <cell r="U2151"/>
          <cell r="V2151"/>
          <cell r="X2151"/>
          <cell r="Y2151"/>
          <cell r="Z2151"/>
          <cell r="AG2151"/>
        </row>
        <row r="2152">
          <cell r="D2152"/>
          <cell r="E2152"/>
          <cell r="I2152"/>
          <cell r="J2152"/>
          <cell r="K2152"/>
          <cell r="L2152"/>
          <cell r="N2152"/>
          <cell r="R2152"/>
          <cell r="S2152"/>
          <cell r="T2152"/>
          <cell r="U2152"/>
          <cell r="V2152"/>
          <cell r="X2152"/>
          <cell r="Y2152"/>
          <cell r="Z2152"/>
          <cell r="AG2152"/>
        </row>
        <row r="2153">
          <cell r="D2153"/>
          <cell r="E2153"/>
          <cell r="I2153"/>
          <cell r="J2153"/>
          <cell r="K2153"/>
          <cell r="L2153"/>
          <cell r="N2153"/>
          <cell r="R2153"/>
          <cell r="S2153"/>
          <cell r="T2153"/>
          <cell r="U2153"/>
          <cell r="V2153"/>
          <cell r="X2153"/>
          <cell r="Y2153"/>
          <cell r="Z2153"/>
          <cell r="AG2153"/>
        </row>
        <row r="2154">
          <cell r="D2154"/>
          <cell r="E2154"/>
          <cell r="I2154"/>
          <cell r="J2154"/>
          <cell r="K2154"/>
          <cell r="L2154"/>
          <cell r="N2154"/>
          <cell r="R2154"/>
          <cell r="S2154"/>
          <cell r="T2154"/>
          <cell r="U2154"/>
          <cell r="V2154"/>
          <cell r="X2154"/>
          <cell r="Y2154"/>
          <cell r="Z2154"/>
          <cell r="AG2154"/>
        </row>
        <row r="2155">
          <cell r="D2155"/>
          <cell r="E2155"/>
          <cell r="I2155"/>
          <cell r="J2155"/>
          <cell r="K2155"/>
          <cell r="L2155"/>
          <cell r="N2155"/>
          <cell r="R2155"/>
          <cell r="S2155"/>
          <cell r="T2155"/>
          <cell r="U2155"/>
          <cell r="V2155"/>
          <cell r="X2155"/>
          <cell r="Y2155"/>
          <cell r="Z2155"/>
          <cell r="AG2155"/>
        </row>
        <row r="2156">
          <cell r="D2156"/>
          <cell r="E2156"/>
          <cell r="I2156"/>
          <cell r="J2156"/>
          <cell r="K2156"/>
          <cell r="L2156"/>
          <cell r="N2156"/>
          <cell r="R2156"/>
          <cell r="S2156"/>
          <cell r="T2156"/>
          <cell r="U2156"/>
          <cell r="V2156"/>
          <cell r="X2156"/>
          <cell r="Y2156"/>
          <cell r="Z2156"/>
          <cell r="AG2156"/>
        </row>
        <row r="2157">
          <cell r="D2157"/>
          <cell r="E2157"/>
          <cell r="I2157"/>
          <cell r="J2157"/>
          <cell r="K2157"/>
          <cell r="L2157"/>
          <cell r="N2157"/>
          <cell r="R2157"/>
          <cell r="S2157"/>
          <cell r="T2157"/>
          <cell r="U2157"/>
          <cell r="V2157"/>
          <cell r="X2157"/>
          <cell r="Y2157"/>
          <cell r="Z2157"/>
          <cell r="AG2157"/>
        </row>
        <row r="2158">
          <cell r="D2158"/>
          <cell r="E2158"/>
          <cell r="I2158"/>
          <cell r="J2158"/>
          <cell r="K2158"/>
          <cell r="L2158"/>
          <cell r="N2158"/>
          <cell r="R2158"/>
          <cell r="S2158"/>
          <cell r="T2158"/>
          <cell r="U2158"/>
          <cell r="V2158"/>
          <cell r="X2158"/>
          <cell r="Y2158"/>
          <cell r="Z2158"/>
          <cell r="AG2158"/>
        </row>
        <row r="2159">
          <cell r="D2159"/>
          <cell r="E2159"/>
          <cell r="I2159"/>
          <cell r="J2159"/>
          <cell r="K2159"/>
          <cell r="L2159"/>
          <cell r="N2159"/>
          <cell r="R2159"/>
          <cell r="S2159"/>
          <cell r="T2159"/>
          <cell r="U2159"/>
          <cell r="V2159"/>
          <cell r="X2159"/>
          <cell r="Y2159"/>
          <cell r="Z2159"/>
          <cell r="AG2159"/>
        </row>
        <row r="2160">
          <cell r="D2160"/>
          <cell r="E2160"/>
          <cell r="I2160"/>
          <cell r="J2160"/>
          <cell r="K2160"/>
          <cell r="L2160"/>
          <cell r="N2160"/>
          <cell r="R2160"/>
          <cell r="S2160"/>
          <cell r="T2160"/>
          <cell r="U2160"/>
          <cell r="V2160"/>
          <cell r="X2160"/>
          <cell r="Y2160"/>
          <cell r="Z2160"/>
          <cell r="AG2160"/>
        </row>
        <row r="2161">
          <cell r="D2161"/>
          <cell r="E2161"/>
          <cell r="I2161"/>
          <cell r="J2161"/>
          <cell r="K2161"/>
          <cell r="L2161"/>
          <cell r="N2161"/>
          <cell r="R2161"/>
          <cell r="S2161"/>
          <cell r="T2161"/>
          <cell r="U2161"/>
          <cell r="V2161"/>
          <cell r="X2161"/>
          <cell r="Y2161"/>
          <cell r="Z2161"/>
          <cell r="AG2161"/>
        </row>
        <row r="2162">
          <cell r="D2162"/>
          <cell r="E2162"/>
          <cell r="I2162"/>
          <cell r="J2162"/>
          <cell r="K2162"/>
          <cell r="L2162"/>
          <cell r="N2162"/>
          <cell r="R2162"/>
          <cell r="S2162"/>
          <cell r="T2162"/>
          <cell r="U2162"/>
          <cell r="V2162"/>
          <cell r="X2162"/>
          <cell r="Y2162"/>
          <cell r="Z2162"/>
          <cell r="AG2162"/>
        </row>
        <row r="2163">
          <cell r="D2163"/>
          <cell r="E2163"/>
          <cell r="I2163"/>
          <cell r="J2163"/>
          <cell r="K2163"/>
          <cell r="L2163"/>
          <cell r="N2163"/>
          <cell r="R2163"/>
          <cell r="S2163"/>
          <cell r="T2163"/>
          <cell r="U2163"/>
          <cell r="V2163"/>
          <cell r="X2163"/>
          <cell r="Y2163"/>
          <cell r="Z2163"/>
          <cell r="AG2163"/>
        </row>
        <row r="2164">
          <cell r="D2164"/>
          <cell r="E2164"/>
          <cell r="I2164"/>
          <cell r="J2164"/>
          <cell r="K2164"/>
          <cell r="L2164"/>
          <cell r="N2164"/>
          <cell r="R2164"/>
          <cell r="S2164"/>
          <cell r="T2164"/>
          <cell r="U2164"/>
          <cell r="V2164"/>
          <cell r="X2164"/>
          <cell r="Y2164"/>
          <cell r="Z2164"/>
          <cell r="AG2164"/>
        </row>
        <row r="2165">
          <cell r="D2165"/>
          <cell r="E2165"/>
          <cell r="I2165"/>
          <cell r="J2165"/>
          <cell r="K2165"/>
          <cell r="L2165"/>
          <cell r="N2165"/>
          <cell r="R2165"/>
          <cell r="S2165"/>
          <cell r="T2165"/>
          <cell r="U2165"/>
          <cell r="V2165"/>
          <cell r="X2165"/>
          <cell r="Y2165"/>
          <cell r="Z2165"/>
          <cell r="AG2165"/>
        </row>
        <row r="2166">
          <cell r="D2166"/>
          <cell r="E2166"/>
          <cell r="I2166"/>
          <cell r="J2166"/>
          <cell r="K2166"/>
          <cell r="L2166"/>
          <cell r="N2166"/>
          <cell r="R2166"/>
          <cell r="S2166"/>
          <cell r="T2166"/>
          <cell r="U2166"/>
          <cell r="V2166"/>
          <cell r="X2166"/>
          <cell r="Y2166"/>
          <cell r="Z2166"/>
          <cell r="AG2166"/>
        </row>
        <row r="2167">
          <cell r="D2167"/>
          <cell r="E2167"/>
          <cell r="I2167"/>
          <cell r="J2167"/>
          <cell r="K2167"/>
          <cell r="L2167"/>
          <cell r="N2167"/>
          <cell r="R2167"/>
          <cell r="S2167"/>
          <cell r="T2167"/>
          <cell r="U2167"/>
          <cell r="V2167"/>
          <cell r="X2167"/>
          <cell r="Y2167"/>
          <cell r="Z2167"/>
          <cell r="AG2167"/>
        </row>
        <row r="2168">
          <cell r="D2168"/>
          <cell r="E2168"/>
          <cell r="I2168"/>
          <cell r="J2168"/>
          <cell r="K2168"/>
          <cell r="L2168"/>
          <cell r="N2168"/>
          <cell r="R2168"/>
          <cell r="S2168"/>
          <cell r="T2168"/>
          <cell r="U2168"/>
          <cell r="V2168"/>
          <cell r="X2168"/>
          <cell r="Y2168"/>
          <cell r="Z2168"/>
          <cell r="AG2168"/>
        </row>
        <row r="2169">
          <cell r="D2169"/>
          <cell r="E2169"/>
          <cell r="I2169"/>
          <cell r="J2169"/>
          <cell r="K2169"/>
          <cell r="L2169"/>
          <cell r="N2169"/>
          <cell r="R2169"/>
          <cell r="S2169"/>
          <cell r="T2169"/>
          <cell r="U2169"/>
          <cell r="V2169"/>
          <cell r="X2169"/>
          <cell r="Y2169"/>
          <cell r="Z2169"/>
          <cell r="AG2169"/>
        </row>
        <row r="2170">
          <cell r="D2170"/>
          <cell r="E2170"/>
          <cell r="I2170"/>
          <cell r="J2170"/>
          <cell r="K2170"/>
          <cell r="L2170"/>
          <cell r="N2170"/>
          <cell r="R2170"/>
          <cell r="S2170"/>
          <cell r="T2170"/>
          <cell r="U2170"/>
          <cell r="V2170"/>
          <cell r="X2170"/>
          <cell r="Y2170"/>
          <cell r="Z2170"/>
          <cell r="AG2170"/>
        </row>
        <row r="2171">
          <cell r="D2171"/>
          <cell r="E2171"/>
          <cell r="I2171"/>
          <cell r="J2171"/>
          <cell r="K2171"/>
          <cell r="L2171"/>
          <cell r="N2171"/>
          <cell r="R2171"/>
          <cell r="S2171"/>
          <cell r="T2171"/>
          <cell r="U2171"/>
          <cell r="V2171"/>
          <cell r="X2171"/>
          <cell r="Y2171"/>
          <cell r="Z2171"/>
          <cell r="AG2171"/>
        </row>
        <row r="2172">
          <cell r="D2172"/>
          <cell r="E2172"/>
          <cell r="I2172"/>
          <cell r="J2172"/>
          <cell r="K2172"/>
          <cell r="L2172"/>
          <cell r="N2172"/>
          <cell r="R2172"/>
          <cell r="S2172"/>
          <cell r="T2172"/>
          <cell r="U2172"/>
          <cell r="V2172"/>
          <cell r="X2172"/>
          <cell r="Y2172"/>
          <cell r="Z2172"/>
          <cell r="AG2172"/>
        </row>
        <row r="2173">
          <cell r="D2173"/>
          <cell r="E2173"/>
          <cell r="I2173"/>
          <cell r="J2173"/>
          <cell r="K2173"/>
          <cell r="L2173"/>
          <cell r="N2173"/>
          <cell r="R2173"/>
          <cell r="S2173"/>
          <cell r="T2173"/>
          <cell r="U2173"/>
          <cell r="V2173"/>
          <cell r="X2173"/>
          <cell r="Y2173"/>
          <cell r="Z2173"/>
          <cell r="AG2173"/>
        </row>
        <row r="2174">
          <cell r="D2174"/>
          <cell r="E2174"/>
          <cell r="I2174"/>
          <cell r="J2174"/>
          <cell r="K2174"/>
          <cell r="L2174"/>
          <cell r="N2174"/>
          <cell r="R2174"/>
          <cell r="S2174"/>
          <cell r="T2174"/>
          <cell r="U2174"/>
          <cell r="V2174"/>
          <cell r="X2174"/>
          <cell r="Y2174"/>
          <cell r="Z2174"/>
          <cell r="AG2174"/>
        </row>
        <row r="2175">
          <cell r="D2175"/>
          <cell r="E2175"/>
          <cell r="I2175"/>
          <cell r="J2175"/>
          <cell r="K2175"/>
          <cell r="L2175"/>
          <cell r="N2175"/>
          <cell r="R2175"/>
          <cell r="S2175"/>
          <cell r="T2175"/>
          <cell r="U2175"/>
          <cell r="V2175"/>
          <cell r="X2175"/>
          <cell r="Y2175"/>
          <cell r="Z2175"/>
          <cell r="AG2175"/>
        </row>
        <row r="2176">
          <cell r="D2176"/>
          <cell r="E2176"/>
          <cell r="I2176"/>
          <cell r="J2176"/>
          <cell r="K2176"/>
          <cell r="L2176"/>
          <cell r="N2176"/>
          <cell r="R2176"/>
          <cell r="S2176"/>
          <cell r="T2176"/>
          <cell r="U2176"/>
          <cell r="V2176"/>
          <cell r="X2176"/>
          <cell r="Y2176"/>
          <cell r="Z2176"/>
          <cell r="AG2176"/>
        </row>
        <row r="2177">
          <cell r="D2177"/>
          <cell r="E2177"/>
          <cell r="I2177"/>
          <cell r="J2177"/>
          <cell r="K2177"/>
          <cell r="L2177"/>
          <cell r="N2177"/>
          <cell r="R2177"/>
          <cell r="S2177"/>
          <cell r="T2177"/>
          <cell r="U2177"/>
          <cell r="V2177"/>
          <cell r="X2177"/>
          <cell r="Y2177"/>
          <cell r="Z2177"/>
          <cell r="AG2177"/>
        </row>
        <row r="2178">
          <cell r="D2178"/>
          <cell r="E2178"/>
          <cell r="I2178"/>
          <cell r="J2178"/>
          <cell r="K2178"/>
          <cell r="L2178"/>
          <cell r="N2178"/>
          <cell r="R2178"/>
          <cell r="S2178"/>
          <cell r="T2178"/>
          <cell r="U2178"/>
          <cell r="V2178"/>
          <cell r="X2178"/>
          <cell r="Y2178"/>
          <cell r="Z2178"/>
          <cell r="AG2178"/>
        </row>
        <row r="2179">
          <cell r="D2179"/>
          <cell r="E2179"/>
          <cell r="I2179"/>
          <cell r="J2179"/>
          <cell r="K2179"/>
          <cell r="L2179"/>
          <cell r="N2179"/>
          <cell r="R2179"/>
          <cell r="S2179"/>
          <cell r="T2179"/>
          <cell r="U2179"/>
          <cell r="V2179"/>
          <cell r="X2179"/>
          <cell r="Y2179"/>
          <cell r="Z2179"/>
          <cell r="AG2179"/>
        </row>
        <row r="2180">
          <cell r="D2180"/>
          <cell r="E2180"/>
          <cell r="I2180"/>
          <cell r="J2180"/>
          <cell r="K2180"/>
          <cell r="L2180"/>
          <cell r="N2180"/>
          <cell r="R2180"/>
          <cell r="S2180"/>
          <cell r="T2180"/>
          <cell r="U2180"/>
          <cell r="V2180"/>
          <cell r="X2180"/>
          <cell r="Y2180"/>
          <cell r="Z2180"/>
          <cell r="AG2180"/>
        </row>
        <row r="2181">
          <cell r="D2181"/>
          <cell r="E2181"/>
          <cell r="I2181"/>
          <cell r="J2181"/>
          <cell r="K2181"/>
          <cell r="L2181"/>
          <cell r="N2181"/>
          <cell r="R2181"/>
          <cell r="S2181"/>
          <cell r="T2181"/>
          <cell r="U2181"/>
          <cell r="V2181"/>
          <cell r="X2181"/>
          <cell r="Y2181"/>
          <cell r="Z2181"/>
          <cell r="AG2181"/>
        </row>
        <row r="2182">
          <cell r="D2182"/>
          <cell r="E2182"/>
          <cell r="I2182"/>
          <cell r="J2182"/>
          <cell r="K2182"/>
          <cell r="L2182"/>
          <cell r="N2182"/>
          <cell r="R2182"/>
          <cell r="S2182"/>
          <cell r="T2182"/>
          <cell r="U2182"/>
          <cell r="V2182"/>
          <cell r="X2182"/>
          <cell r="Y2182"/>
          <cell r="Z2182"/>
          <cell r="AG2182"/>
        </row>
        <row r="2183">
          <cell r="D2183"/>
          <cell r="E2183"/>
          <cell r="I2183"/>
          <cell r="J2183"/>
          <cell r="K2183"/>
          <cell r="L2183"/>
          <cell r="N2183"/>
          <cell r="R2183"/>
          <cell r="S2183"/>
          <cell r="T2183"/>
          <cell r="U2183"/>
          <cell r="V2183"/>
          <cell r="X2183"/>
          <cell r="Y2183"/>
          <cell r="Z2183"/>
          <cell r="AG2183"/>
        </row>
        <row r="2184">
          <cell r="D2184"/>
          <cell r="E2184"/>
          <cell r="I2184"/>
          <cell r="J2184"/>
          <cell r="K2184"/>
          <cell r="L2184"/>
          <cell r="N2184"/>
          <cell r="R2184"/>
          <cell r="S2184"/>
          <cell r="T2184"/>
          <cell r="U2184"/>
          <cell r="V2184"/>
          <cell r="X2184"/>
          <cell r="Y2184"/>
          <cell r="Z2184"/>
          <cell r="AG2184"/>
        </row>
        <row r="2185">
          <cell r="D2185"/>
          <cell r="E2185"/>
          <cell r="I2185"/>
          <cell r="J2185"/>
          <cell r="K2185"/>
          <cell r="L2185"/>
          <cell r="N2185"/>
          <cell r="R2185"/>
          <cell r="S2185"/>
          <cell r="T2185"/>
          <cell r="U2185"/>
          <cell r="V2185"/>
          <cell r="X2185"/>
          <cell r="Y2185"/>
          <cell r="Z2185"/>
          <cell r="AG2185"/>
        </row>
        <row r="2186">
          <cell r="D2186"/>
          <cell r="E2186"/>
          <cell r="I2186"/>
          <cell r="J2186"/>
          <cell r="K2186"/>
          <cell r="L2186"/>
          <cell r="N2186"/>
          <cell r="R2186"/>
          <cell r="S2186"/>
          <cell r="T2186"/>
          <cell r="U2186"/>
          <cell r="V2186"/>
          <cell r="X2186"/>
          <cell r="Y2186"/>
          <cell r="Z2186"/>
          <cell r="AG2186"/>
        </row>
        <row r="2187">
          <cell r="D2187"/>
          <cell r="E2187"/>
          <cell r="I2187"/>
          <cell r="J2187"/>
          <cell r="K2187"/>
          <cell r="L2187"/>
          <cell r="N2187"/>
          <cell r="R2187"/>
          <cell r="S2187"/>
          <cell r="T2187"/>
          <cell r="U2187"/>
          <cell r="V2187"/>
          <cell r="X2187"/>
          <cell r="Y2187"/>
          <cell r="Z2187"/>
          <cell r="AG2187"/>
        </row>
        <row r="2188">
          <cell r="D2188"/>
          <cell r="E2188"/>
          <cell r="I2188"/>
          <cell r="J2188"/>
          <cell r="K2188"/>
          <cell r="L2188"/>
          <cell r="N2188"/>
          <cell r="R2188"/>
          <cell r="S2188"/>
          <cell r="T2188"/>
          <cell r="U2188"/>
          <cell r="V2188"/>
          <cell r="X2188"/>
          <cell r="Y2188"/>
          <cell r="Z2188"/>
          <cell r="AG2188"/>
        </row>
        <row r="2189">
          <cell r="D2189"/>
          <cell r="E2189"/>
          <cell r="I2189"/>
          <cell r="J2189"/>
          <cell r="K2189"/>
          <cell r="L2189"/>
          <cell r="N2189"/>
          <cell r="R2189"/>
          <cell r="S2189"/>
          <cell r="T2189"/>
          <cell r="U2189"/>
          <cell r="V2189"/>
          <cell r="X2189"/>
          <cell r="Y2189"/>
          <cell r="Z2189"/>
          <cell r="AG2189"/>
        </row>
        <row r="2190">
          <cell r="D2190"/>
          <cell r="E2190"/>
          <cell r="I2190"/>
          <cell r="J2190"/>
          <cell r="K2190"/>
          <cell r="L2190"/>
          <cell r="N2190"/>
          <cell r="R2190"/>
          <cell r="S2190"/>
          <cell r="T2190"/>
          <cell r="U2190"/>
          <cell r="V2190"/>
          <cell r="X2190"/>
          <cell r="Y2190"/>
          <cell r="Z2190"/>
          <cell r="AG2190"/>
        </row>
        <row r="2191">
          <cell r="D2191"/>
          <cell r="E2191"/>
          <cell r="I2191"/>
          <cell r="J2191"/>
          <cell r="K2191"/>
          <cell r="L2191"/>
          <cell r="N2191"/>
          <cell r="R2191"/>
          <cell r="S2191"/>
          <cell r="T2191"/>
          <cell r="U2191"/>
          <cell r="V2191"/>
          <cell r="X2191"/>
          <cell r="Y2191"/>
          <cell r="Z2191"/>
          <cell r="AG2191"/>
        </row>
        <row r="2192">
          <cell r="D2192"/>
          <cell r="E2192"/>
          <cell r="I2192"/>
          <cell r="J2192"/>
          <cell r="K2192"/>
          <cell r="L2192"/>
          <cell r="N2192"/>
          <cell r="R2192"/>
          <cell r="S2192"/>
          <cell r="T2192"/>
          <cell r="U2192"/>
          <cell r="V2192"/>
          <cell r="X2192"/>
          <cell r="Y2192"/>
          <cell r="Z2192"/>
          <cell r="AG2192"/>
        </row>
        <row r="2193">
          <cell r="D2193"/>
          <cell r="E2193"/>
          <cell r="I2193"/>
          <cell r="J2193"/>
          <cell r="K2193"/>
          <cell r="L2193"/>
          <cell r="N2193"/>
          <cell r="R2193"/>
          <cell r="S2193"/>
          <cell r="T2193"/>
          <cell r="U2193"/>
          <cell r="V2193"/>
          <cell r="X2193"/>
          <cell r="Y2193"/>
          <cell r="Z2193"/>
          <cell r="AG2193"/>
        </row>
        <row r="2194">
          <cell r="D2194"/>
          <cell r="E2194"/>
          <cell r="I2194"/>
          <cell r="J2194"/>
          <cell r="K2194"/>
          <cell r="L2194"/>
          <cell r="N2194"/>
          <cell r="R2194"/>
          <cell r="S2194"/>
          <cell r="T2194"/>
          <cell r="U2194"/>
          <cell r="V2194"/>
          <cell r="X2194"/>
          <cell r="Y2194"/>
          <cell r="Z2194"/>
          <cell r="AG2194"/>
        </row>
        <row r="2195">
          <cell r="D2195"/>
          <cell r="E2195"/>
          <cell r="I2195"/>
          <cell r="J2195"/>
          <cell r="K2195"/>
          <cell r="L2195"/>
          <cell r="N2195"/>
          <cell r="R2195"/>
          <cell r="S2195"/>
          <cell r="T2195"/>
          <cell r="U2195"/>
          <cell r="V2195"/>
          <cell r="X2195"/>
          <cell r="Y2195"/>
          <cell r="Z2195"/>
          <cell r="AG2195"/>
        </row>
        <row r="2196">
          <cell r="D2196"/>
          <cell r="E2196"/>
          <cell r="I2196"/>
          <cell r="J2196"/>
          <cell r="K2196"/>
          <cell r="L2196"/>
          <cell r="N2196"/>
          <cell r="R2196"/>
          <cell r="S2196"/>
          <cell r="T2196"/>
          <cell r="U2196"/>
          <cell r="V2196"/>
          <cell r="X2196"/>
          <cell r="Y2196"/>
          <cell r="Z2196"/>
          <cell r="AG2196"/>
        </row>
        <row r="2197">
          <cell r="D2197"/>
          <cell r="E2197"/>
          <cell r="I2197"/>
          <cell r="J2197"/>
          <cell r="K2197"/>
          <cell r="L2197"/>
          <cell r="N2197"/>
          <cell r="R2197"/>
          <cell r="S2197"/>
          <cell r="T2197"/>
          <cell r="U2197"/>
          <cell r="V2197"/>
          <cell r="X2197"/>
          <cell r="Y2197"/>
          <cell r="Z2197"/>
          <cell r="AG2197"/>
        </row>
        <row r="2198">
          <cell r="D2198"/>
          <cell r="E2198"/>
          <cell r="I2198"/>
          <cell r="J2198"/>
          <cell r="K2198"/>
          <cell r="L2198"/>
          <cell r="N2198"/>
          <cell r="R2198"/>
          <cell r="S2198"/>
          <cell r="T2198"/>
          <cell r="U2198"/>
          <cell r="V2198"/>
          <cell r="X2198"/>
          <cell r="Y2198"/>
          <cell r="Z2198"/>
          <cell r="AG2198"/>
        </row>
        <row r="2199">
          <cell r="D2199"/>
          <cell r="E2199"/>
          <cell r="I2199"/>
          <cell r="J2199"/>
          <cell r="K2199"/>
          <cell r="L2199"/>
          <cell r="N2199"/>
          <cell r="R2199"/>
          <cell r="S2199"/>
          <cell r="T2199"/>
          <cell r="U2199"/>
          <cell r="V2199"/>
          <cell r="X2199"/>
          <cell r="Y2199"/>
          <cell r="Z2199"/>
          <cell r="AG2199"/>
        </row>
        <row r="2200">
          <cell r="D2200"/>
          <cell r="E2200"/>
          <cell r="I2200"/>
          <cell r="J2200"/>
          <cell r="K2200"/>
          <cell r="L2200"/>
          <cell r="N2200"/>
          <cell r="R2200"/>
          <cell r="S2200"/>
          <cell r="T2200"/>
          <cell r="U2200"/>
          <cell r="V2200"/>
          <cell r="X2200"/>
          <cell r="Y2200"/>
          <cell r="Z2200"/>
          <cell r="AG2200"/>
        </row>
        <row r="2201">
          <cell r="D2201"/>
          <cell r="E2201"/>
          <cell r="I2201"/>
          <cell r="J2201"/>
          <cell r="K2201"/>
          <cell r="L2201"/>
          <cell r="N2201"/>
          <cell r="R2201"/>
          <cell r="S2201"/>
          <cell r="T2201"/>
          <cell r="U2201"/>
          <cell r="V2201"/>
          <cell r="X2201"/>
          <cell r="Y2201"/>
          <cell r="Z2201"/>
          <cell r="AG2201"/>
        </row>
        <row r="2202">
          <cell r="D2202"/>
          <cell r="E2202"/>
          <cell r="I2202"/>
          <cell r="J2202"/>
          <cell r="K2202"/>
          <cell r="L2202"/>
          <cell r="N2202"/>
          <cell r="R2202"/>
          <cell r="S2202"/>
          <cell r="T2202"/>
          <cell r="U2202"/>
          <cell r="V2202"/>
          <cell r="X2202"/>
          <cell r="Y2202"/>
          <cell r="Z2202"/>
          <cell r="AG2202"/>
        </row>
        <row r="2203">
          <cell r="D2203"/>
          <cell r="E2203"/>
          <cell r="I2203"/>
          <cell r="J2203"/>
          <cell r="K2203"/>
          <cell r="L2203"/>
          <cell r="N2203"/>
          <cell r="R2203"/>
          <cell r="S2203"/>
          <cell r="T2203"/>
          <cell r="U2203"/>
          <cell r="V2203"/>
          <cell r="X2203"/>
          <cell r="Y2203"/>
          <cell r="Z2203"/>
          <cell r="AG2203"/>
        </row>
        <row r="2204">
          <cell r="D2204"/>
          <cell r="E2204"/>
          <cell r="I2204"/>
          <cell r="J2204"/>
          <cell r="K2204"/>
          <cell r="L2204"/>
          <cell r="N2204"/>
          <cell r="R2204"/>
          <cell r="S2204"/>
          <cell r="T2204"/>
          <cell r="U2204"/>
          <cell r="V2204"/>
          <cell r="X2204"/>
          <cell r="Y2204"/>
          <cell r="Z2204"/>
          <cell r="AG2204"/>
        </row>
        <row r="2205">
          <cell r="D2205"/>
          <cell r="E2205"/>
          <cell r="I2205"/>
          <cell r="J2205"/>
          <cell r="K2205"/>
          <cell r="L2205"/>
          <cell r="N2205"/>
          <cell r="R2205"/>
          <cell r="S2205"/>
          <cell r="T2205"/>
          <cell r="U2205"/>
          <cell r="V2205"/>
          <cell r="X2205"/>
          <cell r="Y2205"/>
          <cell r="Z2205"/>
          <cell r="AG2205"/>
        </row>
        <row r="2206">
          <cell r="D2206"/>
          <cell r="E2206"/>
          <cell r="I2206"/>
          <cell r="J2206"/>
          <cell r="K2206"/>
          <cell r="L2206"/>
          <cell r="N2206"/>
          <cell r="R2206"/>
          <cell r="S2206"/>
          <cell r="T2206"/>
          <cell r="U2206"/>
          <cell r="V2206"/>
          <cell r="X2206"/>
          <cell r="Y2206"/>
          <cell r="Z2206"/>
          <cell r="AG2206"/>
        </row>
        <row r="2207">
          <cell r="D2207"/>
          <cell r="E2207"/>
          <cell r="I2207"/>
          <cell r="J2207"/>
          <cell r="K2207"/>
          <cell r="L2207"/>
          <cell r="N2207"/>
          <cell r="R2207"/>
          <cell r="S2207"/>
          <cell r="T2207"/>
          <cell r="U2207"/>
          <cell r="V2207"/>
          <cell r="X2207"/>
          <cell r="Y2207"/>
          <cell r="Z2207"/>
          <cell r="AG2207"/>
        </row>
        <row r="2208">
          <cell r="D2208"/>
          <cell r="E2208"/>
          <cell r="I2208"/>
          <cell r="J2208"/>
          <cell r="K2208"/>
          <cell r="L2208"/>
          <cell r="N2208"/>
          <cell r="R2208"/>
          <cell r="S2208"/>
          <cell r="T2208"/>
          <cell r="U2208"/>
          <cell r="V2208"/>
          <cell r="X2208"/>
          <cell r="Y2208"/>
          <cell r="Z2208"/>
          <cell r="AG2208"/>
        </row>
        <row r="2209">
          <cell r="D2209"/>
          <cell r="E2209"/>
          <cell r="I2209"/>
          <cell r="J2209"/>
          <cell r="K2209"/>
          <cell r="L2209"/>
          <cell r="N2209"/>
          <cell r="R2209"/>
          <cell r="S2209"/>
          <cell r="T2209"/>
          <cell r="U2209"/>
          <cell r="V2209"/>
          <cell r="X2209"/>
          <cell r="Y2209"/>
          <cell r="Z2209"/>
          <cell r="AG2209"/>
        </row>
        <row r="2210">
          <cell r="D2210"/>
          <cell r="E2210"/>
          <cell r="I2210"/>
          <cell r="J2210"/>
          <cell r="K2210"/>
          <cell r="L2210"/>
          <cell r="N2210"/>
          <cell r="R2210"/>
          <cell r="S2210"/>
          <cell r="T2210"/>
          <cell r="U2210"/>
          <cell r="V2210"/>
          <cell r="X2210"/>
          <cell r="Y2210"/>
          <cell r="Z2210"/>
          <cell r="AG2210"/>
        </row>
        <row r="2211">
          <cell r="D2211"/>
          <cell r="E2211"/>
          <cell r="I2211"/>
          <cell r="J2211"/>
          <cell r="K2211"/>
          <cell r="L2211"/>
          <cell r="N2211"/>
          <cell r="R2211"/>
          <cell r="S2211"/>
          <cell r="T2211"/>
          <cell r="U2211"/>
          <cell r="V2211"/>
          <cell r="X2211"/>
          <cell r="Y2211"/>
          <cell r="Z2211"/>
          <cell r="AG2211"/>
        </row>
        <row r="2212">
          <cell r="D2212"/>
          <cell r="E2212"/>
          <cell r="I2212"/>
          <cell r="J2212"/>
          <cell r="K2212"/>
          <cell r="L2212"/>
          <cell r="N2212"/>
          <cell r="R2212"/>
          <cell r="S2212"/>
          <cell r="T2212"/>
          <cell r="U2212"/>
          <cell r="V2212"/>
          <cell r="X2212"/>
          <cell r="Y2212"/>
          <cell r="Z2212"/>
          <cell r="AG2212"/>
        </row>
        <row r="2213">
          <cell r="D2213"/>
          <cell r="E2213"/>
          <cell r="I2213"/>
          <cell r="J2213"/>
          <cell r="K2213"/>
          <cell r="L2213"/>
          <cell r="N2213"/>
          <cell r="R2213"/>
          <cell r="S2213"/>
          <cell r="T2213"/>
          <cell r="U2213"/>
          <cell r="V2213"/>
          <cell r="X2213"/>
          <cell r="Y2213"/>
          <cell r="Z2213"/>
          <cell r="AG2213"/>
        </row>
        <row r="2214">
          <cell r="D2214"/>
          <cell r="E2214"/>
          <cell r="I2214"/>
          <cell r="J2214"/>
          <cell r="K2214"/>
          <cell r="L2214"/>
          <cell r="N2214"/>
          <cell r="R2214"/>
          <cell r="S2214"/>
          <cell r="T2214"/>
          <cell r="U2214"/>
          <cell r="V2214"/>
          <cell r="X2214"/>
          <cell r="Y2214"/>
          <cell r="Z2214"/>
          <cell r="AG2214"/>
        </row>
        <row r="2215">
          <cell r="D2215"/>
          <cell r="E2215"/>
          <cell r="I2215"/>
          <cell r="J2215"/>
          <cell r="K2215"/>
          <cell r="L2215"/>
          <cell r="N2215"/>
          <cell r="R2215"/>
          <cell r="S2215"/>
          <cell r="T2215"/>
          <cell r="U2215"/>
          <cell r="V2215"/>
          <cell r="X2215"/>
          <cell r="Y2215"/>
          <cell r="Z2215"/>
          <cell r="AG2215"/>
        </row>
        <row r="2216">
          <cell r="D2216"/>
          <cell r="E2216"/>
          <cell r="I2216"/>
          <cell r="J2216"/>
          <cell r="K2216"/>
          <cell r="L2216"/>
          <cell r="N2216"/>
          <cell r="R2216"/>
          <cell r="S2216"/>
          <cell r="T2216"/>
          <cell r="U2216"/>
          <cell r="V2216"/>
          <cell r="X2216"/>
          <cell r="Y2216"/>
          <cell r="Z2216"/>
          <cell r="AG2216"/>
        </row>
        <row r="2217">
          <cell r="D2217"/>
          <cell r="E2217"/>
          <cell r="I2217"/>
          <cell r="J2217"/>
          <cell r="K2217"/>
          <cell r="L2217"/>
          <cell r="N2217"/>
          <cell r="R2217"/>
          <cell r="S2217"/>
          <cell r="T2217"/>
          <cell r="U2217"/>
          <cell r="V2217"/>
          <cell r="X2217"/>
          <cell r="Y2217"/>
          <cell r="Z2217"/>
          <cell r="AG2217"/>
        </row>
        <row r="2218">
          <cell r="D2218"/>
          <cell r="E2218"/>
          <cell r="I2218"/>
          <cell r="J2218"/>
          <cell r="K2218"/>
          <cell r="L2218"/>
          <cell r="N2218"/>
          <cell r="R2218"/>
          <cell r="S2218"/>
          <cell r="T2218"/>
          <cell r="U2218"/>
          <cell r="V2218"/>
          <cell r="X2218"/>
          <cell r="Y2218"/>
          <cell r="Z2218"/>
          <cell r="AG2218"/>
        </row>
        <row r="2219">
          <cell r="D2219"/>
          <cell r="E2219"/>
          <cell r="I2219"/>
          <cell r="J2219"/>
          <cell r="K2219"/>
          <cell r="L2219"/>
          <cell r="N2219"/>
          <cell r="R2219"/>
          <cell r="S2219"/>
          <cell r="T2219"/>
          <cell r="U2219"/>
          <cell r="V2219"/>
          <cell r="X2219"/>
          <cell r="Y2219"/>
          <cell r="Z2219"/>
          <cell r="AG2219"/>
        </row>
        <row r="2220">
          <cell r="D2220"/>
          <cell r="E2220"/>
          <cell r="I2220"/>
          <cell r="J2220"/>
          <cell r="K2220"/>
          <cell r="L2220"/>
          <cell r="N2220"/>
          <cell r="R2220"/>
          <cell r="S2220"/>
          <cell r="T2220"/>
          <cell r="U2220"/>
          <cell r="V2220"/>
          <cell r="X2220"/>
          <cell r="Y2220"/>
          <cell r="Z2220"/>
          <cell r="AG2220"/>
        </row>
        <row r="2221">
          <cell r="D2221"/>
          <cell r="E2221"/>
          <cell r="I2221"/>
          <cell r="J2221"/>
          <cell r="K2221"/>
          <cell r="L2221"/>
          <cell r="N2221"/>
          <cell r="R2221"/>
          <cell r="S2221"/>
          <cell r="T2221"/>
          <cell r="U2221"/>
          <cell r="V2221"/>
          <cell r="X2221"/>
          <cell r="Y2221"/>
          <cell r="Z2221"/>
          <cell r="AG2221"/>
        </row>
        <row r="2222">
          <cell r="D2222"/>
          <cell r="E2222"/>
          <cell r="I2222"/>
          <cell r="J2222"/>
          <cell r="K2222"/>
          <cell r="L2222"/>
          <cell r="N2222"/>
          <cell r="R2222"/>
          <cell r="S2222"/>
          <cell r="T2222"/>
          <cell r="U2222"/>
          <cell r="V2222"/>
          <cell r="X2222"/>
          <cell r="Y2222"/>
          <cell r="Z2222"/>
          <cell r="AG2222"/>
        </row>
        <row r="2223">
          <cell r="D2223"/>
          <cell r="E2223"/>
          <cell r="I2223"/>
          <cell r="J2223"/>
          <cell r="K2223"/>
          <cell r="L2223"/>
          <cell r="N2223"/>
          <cell r="R2223"/>
          <cell r="S2223"/>
          <cell r="T2223"/>
          <cell r="U2223"/>
          <cell r="V2223"/>
          <cell r="X2223"/>
          <cell r="Y2223"/>
          <cell r="Z2223"/>
          <cell r="AG2223"/>
        </row>
        <row r="2224">
          <cell r="D2224"/>
          <cell r="E2224"/>
          <cell r="I2224"/>
          <cell r="J2224"/>
          <cell r="K2224"/>
          <cell r="L2224"/>
          <cell r="N2224"/>
          <cell r="R2224"/>
          <cell r="S2224"/>
          <cell r="T2224"/>
          <cell r="U2224"/>
          <cell r="V2224"/>
          <cell r="X2224"/>
          <cell r="Y2224"/>
          <cell r="Z2224"/>
          <cell r="AG2224"/>
        </row>
        <row r="2225">
          <cell r="D2225"/>
          <cell r="E2225"/>
          <cell r="I2225"/>
          <cell r="J2225"/>
          <cell r="K2225"/>
          <cell r="L2225"/>
          <cell r="N2225"/>
          <cell r="R2225"/>
          <cell r="S2225"/>
          <cell r="T2225"/>
          <cell r="U2225"/>
          <cell r="V2225"/>
          <cell r="X2225"/>
          <cell r="Y2225"/>
          <cell r="Z2225"/>
          <cell r="AG2225"/>
        </row>
        <row r="2226">
          <cell r="D2226"/>
          <cell r="E2226"/>
          <cell r="I2226"/>
          <cell r="J2226"/>
          <cell r="K2226"/>
          <cell r="L2226"/>
          <cell r="N2226"/>
          <cell r="R2226"/>
          <cell r="S2226"/>
          <cell r="T2226"/>
          <cell r="U2226"/>
          <cell r="V2226"/>
          <cell r="X2226"/>
          <cell r="Y2226"/>
          <cell r="Z2226"/>
          <cell r="AG2226"/>
        </row>
        <row r="2227">
          <cell r="D2227"/>
          <cell r="E2227"/>
          <cell r="I2227"/>
          <cell r="J2227"/>
          <cell r="K2227"/>
          <cell r="L2227"/>
          <cell r="N2227"/>
          <cell r="R2227"/>
          <cell r="S2227"/>
          <cell r="T2227"/>
          <cell r="U2227"/>
          <cell r="V2227"/>
          <cell r="X2227"/>
          <cell r="Y2227"/>
          <cell r="Z2227"/>
          <cell r="AG2227"/>
        </row>
        <row r="2228">
          <cell r="D2228"/>
          <cell r="E2228"/>
          <cell r="I2228"/>
          <cell r="J2228"/>
          <cell r="K2228"/>
          <cell r="L2228"/>
          <cell r="N2228"/>
          <cell r="R2228"/>
          <cell r="S2228"/>
          <cell r="T2228"/>
          <cell r="U2228"/>
          <cell r="V2228"/>
          <cell r="X2228"/>
          <cell r="Y2228"/>
          <cell r="Z2228"/>
          <cell r="AG2228"/>
        </row>
        <row r="2229">
          <cell r="D2229"/>
          <cell r="E2229"/>
          <cell r="I2229"/>
          <cell r="J2229"/>
          <cell r="K2229"/>
          <cell r="L2229"/>
          <cell r="N2229"/>
          <cell r="R2229"/>
          <cell r="S2229"/>
          <cell r="T2229"/>
          <cell r="U2229"/>
          <cell r="V2229"/>
          <cell r="X2229"/>
          <cell r="Y2229"/>
          <cell r="Z2229"/>
          <cell r="AG2229"/>
        </row>
        <row r="2230">
          <cell r="D2230"/>
          <cell r="E2230"/>
          <cell r="I2230"/>
          <cell r="J2230"/>
          <cell r="K2230"/>
          <cell r="L2230"/>
          <cell r="N2230"/>
          <cell r="R2230"/>
          <cell r="S2230"/>
          <cell r="T2230"/>
          <cell r="U2230"/>
          <cell r="V2230"/>
          <cell r="X2230"/>
          <cell r="Y2230"/>
          <cell r="Z2230"/>
          <cell r="AG2230"/>
        </row>
        <row r="2231">
          <cell r="D2231"/>
          <cell r="E2231"/>
          <cell r="I2231"/>
          <cell r="J2231"/>
          <cell r="K2231"/>
          <cell r="L2231"/>
          <cell r="N2231"/>
          <cell r="R2231"/>
          <cell r="S2231"/>
          <cell r="T2231"/>
          <cell r="U2231"/>
          <cell r="V2231"/>
          <cell r="X2231"/>
          <cell r="Y2231"/>
          <cell r="Z2231"/>
          <cell r="AG2231"/>
        </row>
        <row r="2232">
          <cell r="D2232"/>
          <cell r="E2232"/>
          <cell r="I2232"/>
          <cell r="J2232"/>
          <cell r="K2232"/>
          <cell r="L2232"/>
          <cell r="N2232"/>
          <cell r="R2232"/>
          <cell r="S2232"/>
          <cell r="T2232"/>
          <cell r="U2232"/>
          <cell r="V2232"/>
          <cell r="X2232"/>
          <cell r="Y2232"/>
          <cell r="Z2232"/>
          <cell r="AG2232"/>
        </row>
        <row r="2233">
          <cell r="D2233"/>
          <cell r="E2233"/>
          <cell r="I2233"/>
          <cell r="J2233"/>
          <cell r="K2233"/>
          <cell r="L2233"/>
          <cell r="N2233"/>
          <cell r="R2233"/>
          <cell r="S2233"/>
          <cell r="T2233"/>
          <cell r="U2233"/>
          <cell r="V2233"/>
          <cell r="X2233"/>
          <cell r="Y2233"/>
          <cell r="Z2233"/>
          <cell r="AG2233"/>
        </row>
        <row r="2234">
          <cell r="D2234"/>
          <cell r="E2234"/>
          <cell r="I2234"/>
          <cell r="J2234"/>
          <cell r="K2234"/>
          <cell r="L2234"/>
          <cell r="N2234"/>
          <cell r="R2234"/>
          <cell r="S2234"/>
          <cell r="T2234"/>
          <cell r="U2234"/>
          <cell r="V2234"/>
          <cell r="X2234"/>
          <cell r="Y2234"/>
          <cell r="Z2234"/>
          <cell r="AG2234"/>
        </row>
        <row r="2235">
          <cell r="D2235"/>
          <cell r="E2235"/>
          <cell r="I2235"/>
          <cell r="J2235"/>
          <cell r="K2235"/>
          <cell r="L2235"/>
          <cell r="N2235"/>
          <cell r="R2235"/>
          <cell r="S2235"/>
          <cell r="T2235"/>
          <cell r="U2235"/>
          <cell r="V2235"/>
          <cell r="X2235"/>
          <cell r="Y2235"/>
          <cell r="Z2235"/>
          <cell r="AG2235"/>
        </row>
        <row r="2236">
          <cell r="D2236"/>
          <cell r="E2236"/>
          <cell r="I2236"/>
          <cell r="J2236"/>
          <cell r="K2236"/>
          <cell r="L2236"/>
          <cell r="N2236"/>
          <cell r="R2236"/>
          <cell r="S2236"/>
          <cell r="T2236"/>
          <cell r="U2236"/>
          <cell r="V2236"/>
          <cell r="X2236"/>
          <cell r="Y2236"/>
          <cell r="Z2236"/>
          <cell r="AG2236"/>
        </row>
        <row r="2237">
          <cell r="D2237"/>
          <cell r="E2237"/>
          <cell r="I2237"/>
          <cell r="J2237"/>
          <cell r="K2237"/>
          <cell r="L2237"/>
          <cell r="N2237"/>
          <cell r="R2237"/>
          <cell r="S2237"/>
          <cell r="T2237"/>
          <cell r="U2237"/>
          <cell r="V2237"/>
          <cell r="X2237"/>
          <cell r="Y2237"/>
          <cell r="Z2237"/>
          <cell r="AG2237"/>
        </row>
        <row r="2238">
          <cell r="D2238"/>
          <cell r="E2238"/>
          <cell r="I2238"/>
          <cell r="J2238"/>
          <cell r="K2238"/>
          <cell r="L2238"/>
          <cell r="N2238"/>
          <cell r="R2238"/>
          <cell r="S2238"/>
          <cell r="T2238"/>
          <cell r="U2238"/>
          <cell r="V2238"/>
          <cell r="X2238"/>
          <cell r="Y2238"/>
          <cell r="Z2238"/>
          <cell r="AG2238"/>
        </row>
        <row r="2239">
          <cell r="D2239"/>
          <cell r="E2239"/>
          <cell r="I2239"/>
          <cell r="J2239"/>
          <cell r="K2239"/>
          <cell r="L2239"/>
          <cell r="N2239"/>
          <cell r="R2239"/>
          <cell r="S2239"/>
          <cell r="T2239"/>
          <cell r="U2239"/>
          <cell r="V2239"/>
          <cell r="X2239"/>
          <cell r="Y2239"/>
          <cell r="Z2239"/>
          <cell r="AG2239"/>
        </row>
        <row r="2240">
          <cell r="D2240"/>
          <cell r="E2240"/>
          <cell r="I2240"/>
          <cell r="J2240"/>
          <cell r="K2240"/>
          <cell r="L2240"/>
          <cell r="N2240"/>
          <cell r="R2240"/>
          <cell r="S2240"/>
          <cell r="T2240"/>
          <cell r="U2240"/>
          <cell r="V2240"/>
          <cell r="X2240"/>
          <cell r="Y2240"/>
          <cell r="Z2240"/>
          <cell r="AG2240"/>
        </row>
        <row r="2241">
          <cell r="D2241"/>
          <cell r="E2241"/>
          <cell r="I2241"/>
          <cell r="J2241"/>
          <cell r="K2241"/>
          <cell r="L2241"/>
          <cell r="N2241"/>
          <cell r="R2241"/>
          <cell r="S2241"/>
          <cell r="T2241"/>
          <cell r="U2241"/>
          <cell r="V2241"/>
          <cell r="X2241"/>
          <cell r="Y2241"/>
          <cell r="Z2241"/>
          <cell r="AG2241"/>
        </row>
        <row r="2242">
          <cell r="D2242"/>
          <cell r="E2242"/>
          <cell r="I2242"/>
          <cell r="J2242"/>
          <cell r="K2242"/>
          <cell r="L2242"/>
          <cell r="N2242"/>
          <cell r="R2242"/>
          <cell r="S2242"/>
          <cell r="T2242"/>
          <cell r="U2242"/>
          <cell r="V2242"/>
          <cell r="X2242"/>
          <cell r="Y2242"/>
          <cell r="Z2242"/>
          <cell r="AG2242"/>
        </row>
        <row r="2243">
          <cell r="D2243"/>
          <cell r="E2243"/>
          <cell r="I2243"/>
          <cell r="J2243"/>
          <cell r="K2243"/>
          <cell r="L2243"/>
          <cell r="N2243"/>
          <cell r="R2243"/>
          <cell r="S2243"/>
          <cell r="T2243"/>
          <cell r="U2243"/>
          <cell r="V2243"/>
          <cell r="X2243"/>
          <cell r="Y2243"/>
          <cell r="Z2243"/>
          <cell r="AG2243"/>
        </row>
        <row r="2244">
          <cell r="D2244"/>
          <cell r="E2244"/>
          <cell r="I2244"/>
          <cell r="J2244"/>
          <cell r="K2244"/>
          <cell r="L2244"/>
          <cell r="N2244"/>
          <cell r="R2244"/>
          <cell r="S2244"/>
          <cell r="T2244"/>
          <cell r="U2244"/>
          <cell r="V2244"/>
          <cell r="X2244"/>
          <cell r="Y2244"/>
          <cell r="Z2244"/>
          <cell r="AG2244"/>
        </row>
        <row r="2245">
          <cell r="D2245"/>
          <cell r="E2245"/>
          <cell r="I2245"/>
          <cell r="J2245"/>
          <cell r="K2245"/>
          <cell r="L2245"/>
          <cell r="N2245"/>
          <cell r="R2245"/>
          <cell r="S2245"/>
          <cell r="T2245"/>
          <cell r="U2245"/>
          <cell r="V2245"/>
          <cell r="X2245"/>
          <cell r="Y2245"/>
          <cell r="Z2245"/>
          <cell r="AG2245"/>
        </row>
        <row r="2246">
          <cell r="D2246"/>
          <cell r="E2246"/>
          <cell r="I2246"/>
          <cell r="J2246"/>
          <cell r="K2246"/>
          <cell r="L2246"/>
          <cell r="N2246"/>
          <cell r="R2246"/>
          <cell r="S2246"/>
          <cell r="T2246"/>
          <cell r="U2246"/>
          <cell r="V2246"/>
          <cell r="X2246"/>
          <cell r="Y2246"/>
          <cell r="Z2246"/>
          <cell r="AG2246"/>
        </row>
        <row r="2247">
          <cell r="D2247"/>
          <cell r="E2247"/>
          <cell r="I2247"/>
          <cell r="J2247"/>
          <cell r="K2247"/>
          <cell r="L2247"/>
          <cell r="N2247"/>
          <cell r="R2247"/>
          <cell r="S2247"/>
          <cell r="T2247"/>
          <cell r="U2247"/>
          <cell r="V2247"/>
          <cell r="X2247"/>
          <cell r="Y2247"/>
          <cell r="Z2247"/>
          <cell r="AG2247"/>
        </row>
        <row r="2248">
          <cell r="D2248"/>
          <cell r="E2248"/>
          <cell r="I2248"/>
          <cell r="J2248"/>
          <cell r="K2248"/>
          <cell r="L2248"/>
          <cell r="N2248"/>
          <cell r="R2248"/>
          <cell r="S2248"/>
          <cell r="T2248"/>
          <cell r="U2248"/>
          <cell r="V2248"/>
          <cell r="X2248"/>
          <cell r="Y2248"/>
          <cell r="Z2248"/>
          <cell r="AG2248"/>
        </row>
        <row r="2249">
          <cell r="D2249"/>
          <cell r="E2249"/>
          <cell r="I2249"/>
          <cell r="J2249"/>
          <cell r="K2249"/>
          <cell r="L2249"/>
          <cell r="N2249"/>
          <cell r="R2249"/>
          <cell r="S2249"/>
          <cell r="T2249"/>
          <cell r="U2249"/>
          <cell r="V2249"/>
          <cell r="X2249"/>
          <cell r="Y2249"/>
          <cell r="Z2249"/>
          <cell r="AG2249"/>
        </row>
        <row r="2250">
          <cell r="D2250"/>
          <cell r="E2250"/>
          <cell r="I2250"/>
          <cell r="J2250"/>
          <cell r="K2250"/>
          <cell r="L2250"/>
          <cell r="N2250"/>
          <cell r="R2250"/>
          <cell r="S2250"/>
          <cell r="T2250"/>
          <cell r="U2250"/>
          <cell r="V2250"/>
          <cell r="X2250"/>
          <cell r="Y2250"/>
          <cell r="Z2250"/>
          <cell r="AG2250"/>
        </row>
        <row r="2251">
          <cell r="D2251"/>
          <cell r="E2251"/>
          <cell r="I2251"/>
          <cell r="J2251"/>
          <cell r="K2251"/>
          <cell r="L2251"/>
          <cell r="N2251"/>
          <cell r="R2251"/>
          <cell r="S2251"/>
          <cell r="T2251"/>
          <cell r="U2251"/>
          <cell r="V2251"/>
          <cell r="X2251"/>
          <cell r="Y2251"/>
          <cell r="Z2251"/>
          <cell r="AG2251"/>
        </row>
        <row r="2252">
          <cell r="D2252"/>
          <cell r="E2252"/>
          <cell r="I2252"/>
          <cell r="J2252"/>
          <cell r="K2252"/>
          <cell r="L2252"/>
          <cell r="N2252"/>
          <cell r="R2252"/>
          <cell r="S2252"/>
          <cell r="T2252"/>
          <cell r="U2252"/>
          <cell r="V2252"/>
          <cell r="X2252"/>
          <cell r="Y2252"/>
          <cell r="Z2252"/>
          <cell r="AG2252"/>
        </row>
        <row r="2253">
          <cell r="D2253"/>
          <cell r="E2253"/>
          <cell r="I2253"/>
          <cell r="J2253"/>
          <cell r="K2253"/>
          <cell r="L2253"/>
          <cell r="N2253"/>
          <cell r="R2253"/>
          <cell r="S2253"/>
          <cell r="T2253"/>
          <cell r="U2253"/>
          <cell r="V2253"/>
          <cell r="X2253"/>
          <cell r="Y2253"/>
          <cell r="Z2253"/>
          <cell r="AG2253"/>
        </row>
        <row r="2254">
          <cell r="D2254"/>
          <cell r="E2254"/>
          <cell r="I2254"/>
          <cell r="J2254"/>
          <cell r="K2254"/>
          <cell r="L2254"/>
          <cell r="N2254"/>
          <cell r="R2254"/>
          <cell r="S2254"/>
          <cell r="T2254"/>
          <cell r="U2254"/>
          <cell r="V2254"/>
          <cell r="X2254"/>
          <cell r="Y2254"/>
          <cell r="Z2254"/>
          <cell r="AG2254"/>
        </row>
        <row r="2255">
          <cell r="D2255"/>
          <cell r="E2255"/>
          <cell r="I2255"/>
          <cell r="J2255"/>
          <cell r="K2255"/>
          <cell r="L2255"/>
          <cell r="N2255"/>
          <cell r="R2255"/>
          <cell r="S2255"/>
          <cell r="T2255"/>
          <cell r="U2255"/>
          <cell r="V2255"/>
          <cell r="X2255"/>
          <cell r="Y2255"/>
          <cell r="Z2255"/>
          <cell r="AG2255"/>
        </row>
        <row r="2256">
          <cell r="D2256"/>
          <cell r="E2256"/>
          <cell r="I2256"/>
          <cell r="J2256"/>
          <cell r="K2256"/>
          <cell r="L2256"/>
          <cell r="N2256"/>
          <cell r="R2256"/>
          <cell r="S2256"/>
          <cell r="T2256"/>
          <cell r="U2256"/>
          <cell r="V2256"/>
          <cell r="X2256"/>
          <cell r="Y2256"/>
          <cell r="Z2256"/>
          <cell r="AG2256"/>
        </row>
        <row r="2257">
          <cell r="D2257"/>
          <cell r="E2257"/>
          <cell r="I2257"/>
          <cell r="J2257"/>
          <cell r="K2257"/>
          <cell r="L2257"/>
          <cell r="N2257"/>
          <cell r="R2257"/>
          <cell r="S2257"/>
          <cell r="T2257"/>
          <cell r="U2257"/>
          <cell r="V2257"/>
          <cell r="X2257"/>
          <cell r="Y2257"/>
          <cell r="Z2257"/>
          <cell r="AG2257"/>
        </row>
        <row r="2258">
          <cell r="D2258"/>
          <cell r="E2258"/>
          <cell r="I2258"/>
          <cell r="J2258"/>
          <cell r="K2258"/>
          <cell r="L2258"/>
          <cell r="N2258"/>
          <cell r="R2258"/>
          <cell r="S2258"/>
          <cell r="T2258"/>
          <cell r="U2258"/>
          <cell r="V2258"/>
          <cell r="X2258"/>
          <cell r="Y2258"/>
          <cell r="Z2258"/>
          <cell r="AG2258"/>
        </row>
        <row r="2259">
          <cell r="D2259"/>
          <cell r="E2259"/>
          <cell r="I2259"/>
          <cell r="J2259"/>
          <cell r="K2259"/>
          <cell r="L2259"/>
          <cell r="N2259"/>
          <cell r="R2259"/>
          <cell r="S2259"/>
          <cell r="T2259"/>
          <cell r="U2259"/>
          <cell r="V2259"/>
          <cell r="X2259"/>
          <cell r="Y2259"/>
          <cell r="Z2259"/>
          <cell r="AG2259"/>
        </row>
        <row r="2260">
          <cell r="D2260"/>
          <cell r="E2260"/>
          <cell r="I2260"/>
          <cell r="J2260"/>
          <cell r="K2260"/>
          <cell r="L2260"/>
          <cell r="N2260"/>
          <cell r="R2260"/>
          <cell r="S2260"/>
          <cell r="T2260"/>
          <cell r="U2260"/>
          <cell r="V2260"/>
          <cell r="X2260"/>
          <cell r="Y2260"/>
          <cell r="Z2260"/>
          <cell r="AG2260"/>
        </row>
        <row r="2261">
          <cell r="D2261"/>
          <cell r="E2261"/>
          <cell r="I2261"/>
          <cell r="J2261"/>
          <cell r="K2261"/>
          <cell r="L2261"/>
          <cell r="N2261"/>
          <cell r="R2261"/>
          <cell r="S2261"/>
          <cell r="T2261"/>
          <cell r="U2261"/>
          <cell r="V2261"/>
          <cell r="X2261"/>
          <cell r="Y2261"/>
          <cell r="Z2261"/>
          <cell r="AG2261"/>
        </row>
        <row r="2262">
          <cell r="D2262"/>
          <cell r="E2262"/>
          <cell r="I2262"/>
          <cell r="J2262"/>
          <cell r="K2262"/>
          <cell r="L2262"/>
          <cell r="N2262"/>
          <cell r="R2262"/>
          <cell r="S2262"/>
          <cell r="T2262"/>
          <cell r="U2262"/>
          <cell r="V2262"/>
          <cell r="X2262"/>
          <cell r="Y2262"/>
          <cell r="Z2262"/>
          <cell r="AG2262"/>
        </row>
        <row r="2263">
          <cell r="D2263"/>
          <cell r="E2263"/>
          <cell r="I2263"/>
          <cell r="J2263"/>
          <cell r="K2263"/>
          <cell r="L2263"/>
          <cell r="N2263"/>
          <cell r="R2263"/>
          <cell r="S2263"/>
          <cell r="T2263"/>
          <cell r="U2263"/>
          <cell r="V2263"/>
          <cell r="X2263"/>
          <cell r="Y2263"/>
          <cell r="Z2263"/>
          <cell r="AG2263"/>
        </row>
        <row r="2264">
          <cell r="D2264"/>
          <cell r="E2264"/>
          <cell r="I2264"/>
          <cell r="J2264"/>
          <cell r="K2264"/>
          <cell r="L2264"/>
          <cell r="N2264"/>
          <cell r="R2264"/>
          <cell r="S2264"/>
          <cell r="T2264"/>
          <cell r="U2264"/>
          <cell r="V2264"/>
          <cell r="X2264"/>
          <cell r="Y2264"/>
          <cell r="Z2264"/>
          <cell r="AG2264"/>
        </row>
        <row r="2265">
          <cell r="D2265"/>
          <cell r="E2265"/>
          <cell r="I2265"/>
          <cell r="J2265"/>
          <cell r="K2265"/>
          <cell r="L2265"/>
          <cell r="N2265"/>
          <cell r="R2265"/>
          <cell r="S2265"/>
          <cell r="T2265"/>
          <cell r="U2265"/>
          <cell r="V2265"/>
          <cell r="X2265"/>
          <cell r="Y2265"/>
          <cell r="Z2265"/>
          <cell r="AG2265"/>
        </row>
        <row r="2266">
          <cell r="D2266"/>
          <cell r="E2266"/>
          <cell r="I2266"/>
          <cell r="J2266"/>
          <cell r="K2266"/>
          <cell r="L2266"/>
          <cell r="N2266"/>
          <cell r="R2266"/>
          <cell r="S2266"/>
          <cell r="T2266"/>
          <cell r="U2266"/>
          <cell r="V2266"/>
          <cell r="X2266"/>
          <cell r="Y2266"/>
          <cell r="Z2266"/>
          <cell r="AG2266"/>
        </row>
        <row r="2267">
          <cell r="D2267"/>
          <cell r="E2267"/>
          <cell r="I2267"/>
          <cell r="J2267"/>
          <cell r="K2267"/>
          <cell r="L2267"/>
          <cell r="N2267"/>
          <cell r="R2267"/>
          <cell r="S2267"/>
          <cell r="T2267"/>
          <cell r="U2267"/>
          <cell r="V2267"/>
          <cell r="X2267"/>
          <cell r="Y2267"/>
          <cell r="Z2267"/>
          <cell r="AG2267"/>
        </row>
        <row r="2268">
          <cell r="D2268"/>
          <cell r="E2268"/>
          <cell r="I2268"/>
          <cell r="J2268"/>
          <cell r="K2268"/>
          <cell r="L2268"/>
          <cell r="N2268"/>
          <cell r="R2268"/>
          <cell r="S2268"/>
          <cell r="T2268"/>
          <cell r="U2268"/>
          <cell r="V2268"/>
          <cell r="X2268"/>
          <cell r="Y2268"/>
          <cell r="Z2268"/>
          <cell r="AG2268"/>
        </row>
        <row r="2269">
          <cell r="D2269"/>
          <cell r="E2269"/>
          <cell r="I2269"/>
          <cell r="J2269"/>
          <cell r="K2269"/>
          <cell r="L2269"/>
          <cell r="N2269"/>
          <cell r="R2269"/>
          <cell r="S2269"/>
          <cell r="T2269"/>
          <cell r="U2269"/>
          <cell r="V2269"/>
          <cell r="X2269"/>
          <cell r="Y2269"/>
          <cell r="Z2269"/>
          <cell r="AG2269"/>
        </row>
        <row r="2270">
          <cell r="D2270"/>
          <cell r="E2270"/>
          <cell r="I2270"/>
          <cell r="J2270"/>
          <cell r="K2270"/>
          <cell r="L2270"/>
          <cell r="N2270"/>
          <cell r="R2270"/>
          <cell r="S2270"/>
          <cell r="T2270"/>
          <cell r="U2270"/>
          <cell r="V2270"/>
          <cell r="X2270"/>
          <cell r="Y2270"/>
          <cell r="Z2270"/>
          <cell r="AG2270"/>
        </row>
        <row r="2271">
          <cell r="D2271"/>
          <cell r="E2271"/>
          <cell r="I2271"/>
          <cell r="J2271"/>
          <cell r="K2271"/>
          <cell r="L2271"/>
          <cell r="N2271"/>
          <cell r="R2271"/>
          <cell r="S2271"/>
          <cell r="T2271"/>
          <cell r="U2271"/>
          <cell r="V2271"/>
          <cell r="X2271"/>
          <cell r="Y2271"/>
          <cell r="Z2271"/>
          <cell r="AG2271"/>
        </row>
        <row r="2272">
          <cell r="D2272"/>
          <cell r="E2272"/>
          <cell r="I2272"/>
          <cell r="J2272"/>
          <cell r="K2272"/>
          <cell r="L2272"/>
          <cell r="N2272"/>
          <cell r="R2272"/>
          <cell r="S2272"/>
          <cell r="T2272"/>
          <cell r="U2272"/>
          <cell r="V2272"/>
          <cell r="X2272"/>
          <cell r="Y2272"/>
          <cell r="Z2272"/>
          <cell r="AG2272"/>
        </row>
        <row r="2273">
          <cell r="D2273"/>
          <cell r="E2273"/>
          <cell r="I2273"/>
          <cell r="J2273"/>
          <cell r="K2273"/>
          <cell r="L2273"/>
          <cell r="N2273"/>
          <cell r="R2273"/>
          <cell r="S2273"/>
          <cell r="T2273"/>
          <cell r="U2273"/>
          <cell r="V2273"/>
          <cell r="X2273"/>
          <cell r="Y2273"/>
          <cell r="Z2273"/>
          <cell r="AG2273"/>
        </row>
        <row r="2274">
          <cell r="D2274"/>
          <cell r="E2274"/>
          <cell r="I2274"/>
          <cell r="J2274"/>
          <cell r="K2274"/>
          <cell r="L2274"/>
          <cell r="N2274"/>
          <cell r="R2274"/>
          <cell r="S2274"/>
          <cell r="T2274"/>
          <cell r="U2274"/>
          <cell r="V2274"/>
          <cell r="X2274"/>
          <cell r="Y2274"/>
          <cell r="Z2274"/>
          <cell r="AG2274"/>
        </row>
        <row r="2275">
          <cell r="D2275"/>
          <cell r="E2275"/>
          <cell r="I2275"/>
          <cell r="J2275"/>
          <cell r="K2275"/>
          <cell r="L2275"/>
          <cell r="N2275"/>
          <cell r="R2275"/>
          <cell r="S2275"/>
          <cell r="T2275"/>
          <cell r="U2275"/>
          <cell r="V2275"/>
          <cell r="X2275"/>
          <cell r="Y2275"/>
          <cell r="Z2275"/>
          <cell r="AG2275"/>
        </row>
        <row r="2276">
          <cell r="D2276"/>
          <cell r="E2276"/>
          <cell r="I2276"/>
          <cell r="J2276"/>
          <cell r="K2276"/>
          <cell r="L2276"/>
          <cell r="N2276"/>
          <cell r="R2276"/>
          <cell r="S2276"/>
          <cell r="T2276"/>
          <cell r="U2276"/>
          <cell r="V2276"/>
          <cell r="X2276"/>
          <cell r="Y2276"/>
          <cell r="Z2276"/>
          <cell r="AG2276"/>
        </row>
        <row r="2277">
          <cell r="D2277"/>
          <cell r="E2277"/>
          <cell r="I2277"/>
          <cell r="J2277"/>
          <cell r="K2277"/>
          <cell r="L2277"/>
          <cell r="N2277"/>
          <cell r="R2277"/>
          <cell r="S2277"/>
          <cell r="T2277"/>
          <cell r="U2277"/>
          <cell r="V2277"/>
          <cell r="X2277"/>
          <cell r="Y2277"/>
          <cell r="Z2277"/>
          <cell r="AG2277"/>
        </row>
        <row r="2278">
          <cell r="D2278"/>
          <cell r="E2278"/>
          <cell r="I2278"/>
          <cell r="J2278"/>
          <cell r="K2278"/>
          <cell r="L2278"/>
          <cell r="N2278"/>
          <cell r="R2278"/>
          <cell r="S2278"/>
          <cell r="T2278"/>
          <cell r="U2278"/>
          <cell r="V2278"/>
          <cell r="X2278"/>
          <cell r="Y2278"/>
          <cell r="Z2278"/>
          <cell r="AG2278"/>
        </row>
        <row r="2279">
          <cell r="D2279"/>
          <cell r="E2279"/>
          <cell r="I2279"/>
          <cell r="J2279"/>
          <cell r="K2279"/>
          <cell r="L2279"/>
          <cell r="N2279"/>
          <cell r="R2279"/>
          <cell r="S2279"/>
          <cell r="T2279"/>
          <cell r="U2279"/>
          <cell r="V2279"/>
          <cell r="X2279"/>
          <cell r="Y2279"/>
          <cell r="Z2279"/>
          <cell r="AG2279"/>
        </row>
        <row r="2280">
          <cell r="D2280"/>
          <cell r="E2280"/>
          <cell r="I2280"/>
          <cell r="J2280"/>
          <cell r="K2280"/>
          <cell r="L2280"/>
          <cell r="N2280"/>
          <cell r="R2280"/>
          <cell r="S2280"/>
          <cell r="T2280"/>
          <cell r="U2280"/>
          <cell r="V2280"/>
          <cell r="X2280"/>
          <cell r="Y2280"/>
          <cell r="Z2280"/>
          <cell r="AG2280"/>
        </row>
        <row r="2281">
          <cell r="D2281"/>
          <cell r="E2281"/>
          <cell r="I2281"/>
          <cell r="J2281"/>
          <cell r="K2281"/>
          <cell r="L2281"/>
          <cell r="N2281"/>
          <cell r="R2281"/>
          <cell r="S2281"/>
          <cell r="T2281"/>
          <cell r="U2281"/>
          <cell r="V2281"/>
          <cell r="X2281"/>
          <cell r="Y2281"/>
          <cell r="Z2281"/>
          <cell r="AG2281"/>
        </row>
        <row r="2282">
          <cell r="D2282"/>
          <cell r="E2282"/>
          <cell r="I2282"/>
          <cell r="J2282"/>
          <cell r="K2282"/>
          <cell r="L2282"/>
          <cell r="N2282"/>
          <cell r="R2282"/>
          <cell r="S2282"/>
          <cell r="T2282"/>
          <cell r="U2282"/>
          <cell r="V2282"/>
          <cell r="X2282"/>
          <cell r="Y2282"/>
          <cell r="Z2282"/>
          <cell r="AG2282"/>
        </row>
        <row r="2283">
          <cell r="D2283"/>
          <cell r="E2283"/>
          <cell r="I2283"/>
          <cell r="J2283"/>
          <cell r="K2283"/>
          <cell r="L2283"/>
          <cell r="N2283"/>
          <cell r="R2283"/>
          <cell r="S2283"/>
          <cell r="T2283"/>
          <cell r="U2283"/>
          <cell r="V2283"/>
          <cell r="X2283"/>
          <cell r="Y2283"/>
          <cell r="Z2283"/>
          <cell r="AG2283"/>
        </row>
        <row r="2284">
          <cell r="D2284"/>
          <cell r="E2284"/>
          <cell r="I2284"/>
          <cell r="J2284"/>
          <cell r="K2284"/>
          <cell r="L2284"/>
          <cell r="N2284"/>
          <cell r="R2284"/>
          <cell r="S2284"/>
          <cell r="T2284"/>
          <cell r="U2284"/>
          <cell r="V2284"/>
          <cell r="X2284"/>
          <cell r="Y2284"/>
          <cell r="Z2284"/>
          <cell r="AG2284"/>
        </row>
        <row r="2285">
          <cell r="D2285"/>
          <cell r="E2285"/>
          <cell r="I2285"/>
          <cell r="J2285"/>
          <cell r="K2285"/>
          <cell r="L2285"/>
          <cell r="N2285"/>
          <cell r="R2285"/>
          <cell r="S2285"/>
          <cell r="T2285"/>
          <cell r="U2285"/>
          <cell r="V2285"/>
          <cell r="X2285"/>
          <cell r="Y2285"/>
          <cell r="Z2285"/>
          <cell r="AG2285"/>
        </row>
        <row r="2286">
          <cell r="D2286"/>
          <cell r="E2286"/>
          <cell r="I2286"/>
          <cell r="J2286"/>
          <cell r="K2286"/>
          <cell r="L2286"/>
          <cell r="N2286"/>
          <cell r="R2286"/>
          <cell r="S2286"/>
          <cell r="T2286"/>
          <cell r="U2286"/>
          <cell r="V2286"/>
          <cell r="X2286"/>
          <cell r="Y2286"/>
          <cell r="Z2286"/>
          <cell r="AG2286"/>
        </row>
        <row r="2287">
          <cell r="D2287"/>
          <cell r="E2287"/>
          <cell r="I2287"/>
          <cell r="J2287"/>
          <cell r="K2287"/>
          <cell r="L2287"/>
          <cell r="N2287"/>
          <cell r="R2287"/>
          <cell r="S2287"/>
          <cell r="T2287"/>
          <cell r="U2287"/>
          <cell r="V2287"/>
          <cell r="X2287"/>
          <cell r="Y2287"/>
          <cell r="Z2287"/>
          <cell r="AG2287"/>
        </row>
        <row r="2288">
          <cell r="D2288"/>
          <cell r="E2288"/>
          <cell r="I2288"/>
          <cell r="J2288"/>
          <cell r="K2288"/>
          <cell r="L2288"/>
          <cell r="N2288"/>
          <cell r="R2288"/>
          <cell r="S2288"/>
          <cell r="T2288"/>
          <cell r="U2288"/>
          <cell r="V2288"/>
          <cell r="X2288"/>
          <cell r="Y2288"/>
          <cell r="Z2288"/>
          <cell r="AG2288"/>
        </row>
        <row r="2289">
          <cell r="D2289"/>
          <cell r="E2289"/>
          <cell r="I2289"/>
          <cell r="J2289"/>
          <cell r="K2289"/>
          <cell r="L2289"/>
          <cell r="N2289"/>
          <cell r="R2289"/>
          <cell r="S2289"/>
          <cell r="T2289"/>
          <cell r="U2289"/>
          <cell r="V2289"/>
          <cell r="X2289"/>
          <cell r="Y2289"/>
          <cell r="Z2289"/>
          <cell r="AG2289"/>
        </row>
        <row r="2290">
          <cell r="D2290"/>
          <cell r="E2290"/>
          <cell r="I2290"/>
          <cell r="J2290"/>
          <cell r="K2290"/>
          <cell r="L2290"/>
          <cell r="N2290"/>
          <cell r="R2290"/>
          <cell r="S2290"/>
          <cell r="T2290"/>
          <cell r="U2290"/>
          <cell r="V2290"/>
          <cell r="X2290"/>
          <cell r="Y2290"/>
          <cell r="Z2290"/>
          <cell r="AG2290"/>
        </row>
        <row r="2291">
          <cell r="D2291"/>
          <cell r="E2291"/>
          <cell r="I2291"/>
          <cell r="J2291"/>
          <cell r="K2291"/>
          <cell r="L2291"/>
          <cell r="N2291"/>
          <cell r="R2291"/>
          <cell r="S2291"/>
          <cell r="T2291"/>
          <cell r="U2291"/>
          <cell r="V2291"/>
          <cell r="X2291"/>
          <cell r="Y2291"/>
          <cell r="Z2291"/>
          <cell r="AG2291"/>
        </row>
        <row r="2292">
          <cell r="D2292"/>
          <cell r="E2292"/>
          <cell r="I2292"/>
          <cell r="J2292"/>
          <cell r="K2292"/>
          <cell r="L2292"/>
          <cell r="N2292"/>
          <cell r="R2292"/>
          <cell r="S2292"/>
          <cell r="T2292"/>
          <cell r="U2292"/>
          <cell r="V2292"/>
          <cell r="X2292"/>
          <cell r="Y2292"/>
          <cell r="Z2292"/>
          <cell r="AG2292"/>
        </row>
        <row r="2293">
          <cell r="D2293"/>
          <cell r="E2293"/>
          <cell r="I2293"/>
          <cell r="J2293"/>
          <cell r="K2293"/>
          <cell r="L2293"/>
          <cell r="N2293"/>
          <cell r="R2293"/>
          <cell r="S2293"/>
          <cell r="T2293"/>
          <cell r="U2293"/>
          <cell r="V2293"/>
          <cell r="X2293"/>
          <cell r="Y2293"/>
          <cell r="Z2293"/>
          <cell r="AG2293"/>
        </row>
        <row r="2294">
          <cell r="D2294"/>
          <cell r="E2294"/>
          <cell r="I2294"/>
          <cell r="J2294"/>
          <cell r="K2294"/>
          <cell r="L2294"/>
          <cell r="N2294"/>
          <cell r="R2294"/>
          <cell r="S2294"/>
          <cell r="T2294"/>
          <cell r="U2294"/>
          <cell r="V2294"/>
          <cell r="X2294"/>
          <cell r="Y2294"/>
          <cell r="Z2294"/>
          <cell r="AG2294"/>
        </row>
        <row r="2295">
          <cell r="D2295"/>
          <cell r="E2295"/>
          <cell r="I2295"/>
          <cell r="J2295"/>
          <cell r="K2295"/>
          <cell r="L2295"/>
          <cell r="N2295"/>
          <cell r="R2295"/>
          <cell r="S2295"/>
          <cell r="T2295"/>
          <cell r="U2295"/>
          <cell r="V2295"/>
          <cell r="X2295"/>
          <cell r="Y2295"/>
          <cell r="Z2295"/>
          <cell r="AG2295"/>
        </row>
        <row r="2296">
          <cell r="D2296"/>
          <cell r="E2296"/>
          <cell r="I2296"/>
          <cell r="J2296"/>
          <cell r="K2296"/>
          <cell r="L2296"/>
          <cell r="N2296"/>
          <cell r="R2296"/>
          <cell r="S2296"/>
          <cell r="T2296"/>
          <cell r="U2296"/>
          <cell r="V2296"/>
          <cell r="X2296"/>
          <cell r="Y2296"/>
          <cell r="Z2296"/>
          <cell r="AG2296"/>
        </row>
        <row r="2297">
          <cell r="D2297"/>
          <cell r="E2297"/>
          <cell r="I2297"/>
          <cell r="J2297"/>
          <cell r="K2297"/>
          <cell r="L2297"/>
          <cell r="N2297"/>
          <cell r="R2297"/>
          <cell r="S2297"/>
          <cell r="T2297"/>
          <cell r="U2297"/>
          <cell r="V2297"/>
          <cell r="X2297"/>
          <cell r="Y2297"/>
          <cell r="Z2297"/>
          <cell r="AG2297"/>
        </row>
        <row r="2298">
          <cell r="D2298"/>
          <cell r="E2298"/>
          <cell r="I2298"/>
          <cell r="J2298"/>
          <cell r="K2298"/>
          <cell r="L2298"/>
          <cell r="N2298"/>
          <cell r="R2298"/>
          <cell r="S2298"/>
          <cell r="T2298"/>
          <cell r="U2298"/>
          <cell r="V2298"/>
          <cell r="X2298"/>
          <cell r="Y2298"/>
          <cell r="Z2298"/>
          <cell r="AG2298"/>
        </row>
        <row r="2299">
          <cell r="D2299"/>
          <cell r="E2299"/>
          <cell r="I2299"/>
          <cell r="J2299"/>
          <cell r="K2299"/>
          <cell r="L2299"/>
          <cell r="N2299"/>
          <cell r="R2299"/>
          <cell r="S2299"/>
          <cell r="T2299"/>
          <cell r="U2299"/>
          <cell r="V2299"/>
          <cell r="X2299"/>
          <cell r="Y2299"/>
          <cell r="Z2299"/>
          <cell r="AG2299"/>
        </row>
        <row r="2300">
          <cell r="D2300"/>
          <cell r="E2300"/>
          <cell r="I2300"/>
          <cell r="J2300"/>
          <cell r="K2300"/>
          <cell r="L2300"/>
          <cell r="N2300"/>
          <cell r="R2300"/>
          <cell r="S2300"/>
          <cell r="T2300"/>
          <cell r="U2300"/>
          <cell r="V2300"/>
          <cell r="X2300"/>
          <cell r="Y2300"/>
          <cell r="Z2300"/>
          <cell r="AG2300"/>
        </row>
        <row r="2301">
          <cell r="D2301"/>
          <cell r="E2301"/>
          <cell r="I2301"/>
          <cell r="J2301"/>
          <cell r="K2301"/>
          <cell r="L2301"/>
          <cell r="N2301"/>
          <cell r="R2301"/>
          <cell r="S2301"/>
          <cell r="T2301"/>
          <cell r="U2301"/>
          <cell r="V2301"/>
          <cell r="X2301"/>
          <cell r="Y2301"/>
          <cell r="Z2301"/>
          <cell r="AG2301"/>
        </row>
        <row r="2302">
          <cell r="D2302"/>
          <cell r="E2302"/>
          <cell r="I2302"/>
          <cell r="J2302"/>
          <cell r="K2302"/>
          <cell r="L2302"/>
          <cell r="N2302"/>
          <cell r="R2302"/>
          <cell r="S2302"/>
          <cell r="T2302"/>
          <cell r="U2302"/>
          <cell r="V2302"/>
          <cell r="X2302"/>
          <cell r="Y2302"/>
          <cell r="Z2302"/>
          <cell r="AG2302"/>
        </row>
        <row r="2303">
          <cell r="D2303"/>
          <cell r="E2303"/>
          <cell r="I2303"/>
          <cell r="J2303"/>
          <cell r="K2303"/>
          <cell r="L2303"/>
          <cell r="N2303"/>
          <cell r="R2303"/>
          <cell r="S2303"/>
          <cell r="T2303"/>
          <cell r="U2303"/>
          <cell r="V2303"/>
          <cell r="X2303"/>
          <cell r="Y2303"/>
          <cell r="Z2303"/>
          <cell r="AG2303"/>
        </row>
        <row r="2304">
          <cell r="D2304"/>
          <cell r="E2304"/>
          <cell r="I2304"/>
          <cell r="J2304"/>
          <cell r="K2304"/>
          <cell r="L2304"/>
          <cell r="N2304"/>
          <cell r="R2304"/>
          <cell r="S2304"/>
          <cell r="T2304"/>
          <cell r="U2304"/>
          <cell r="V2304"/>
          <cell r="X2304"/>
          <cell r="Y2304"/>
          <cell r="Z2304"/>
          <cell r="AG2304"/>
        </row>
        <row r="2305">
          <cell r="D2305"/>
          <cell r="E2305"/>
          <cell r="I2305"/>
          <cell r="J2305"/>
          <cell r="K2305"/>
          <cell r="L2305"/>
          <cell r="N2305"/>
          <cell r="R2305"/>
          <cell r="S2305"/>
          <cell r="T2305"/>
          <cell r="U2305"/>
          <cell r="V2305"/>
          <cell r="X2305"/>
          <cell r="Y2305"/>
          <cell r="Z2305"/>
          <cell r="AG2305"/>
        </row>
        <row r="2306">
          <cell r="D2306"/>
          <cell r="E2306"/>
          <cell r="I2306"/>
          <cell r="J2306"/>
          <cell r="K2306"/>
          <cell r="L2306"/>
          <cell r="N2306"/>
          <cell r="R2306"/>
          <cell r="S2306"/>
          <cell r="T2306"/>
          <cell r="U2306"/>
          <cell r="V2306"/>
          <cell r="X2306"/>
          <cell r="Y2306"/>
          <cell r="Z2306"/>
          <cell r="AG2306"/>
        </row>
        <row r="2307">
          <cell r="D2307"/>
          <cell r="E2307"/>
          <cell r="I2307"/>
          <cell r="J2307"/>
          <cell r="K2307"/>
          <cell r="L2307"/>
          <cell r="N2307"/>
          <cell r="R2307"/>
          <cell r="S2307"/>
          <cell r="T2307"/>
          <cell r="U2307"/>
          <cell r="V2307"/>
          <cell r="X2307"/>
          <cell r="Y2307"/>
          <cell r="Z2307"/>
          <cell r="AG2307"/>
        </row>
        <row r="2308">
          <cell r="D2308"/>
          <cell r="E2308"/>
          <cell r="I2308"/>
          <cell r="J2308"/>
          <cell r="K2308"/>
          <cell r="L2308"/>
          <cell r="N2308"/>
          <cell r="R2308"/>
          <cell r="S2308"/>
          <cell r="T2308"/>
          <cell r="U2308"/>
          <cell r="V2308"/>
          <cell r="X2308"/>
          <cell r="Y2308"/>
          <cell r="Z2308"/>
          <cell r="AG2308"/>
        </row>
        <row r="2309">
          <cell r="D2309"/>
          <cell r="E2309"/>
          <cell r="I2309"/>
          <cell r="J2309"/>
          <cell r="K2309"/>
          <cell r="L2309"/>
          <cell r="N2309"/>
          <cell r="R2309"/>
          <cell r="S2309"/>
          <cell r="T2309"/>
          <cell r="U2309"/>
          <cell r="V2309"/>
          <cell r="X2309"/>
          <cell r="Y2309"/>
          <cell r="Z2309"/>
          <cell r="AG2309"/>
        </row>
        <row r="2310">
          <cell r="D2310"/>
          <cell r="E2310"/>
          <cell r="I2310"/>
          <cell r="J2310"/>
          <cell r="K2310"/>
          <cell r="L2310"/>
          <cell r="N2310"/>
          <cell r="R2310"/>
          <cell r="S2310"/>
          <cell r="T2310"/>
          <cell r="U2310"/>
          <cell r="V2310"/>
          <cell r="X2310"/>
          <cell r="Y2310"/>
          <cell r="Z2310"/>
          <cell r="AG2310"/>
        </row>
        <row r="2311">
          <cell r="D2311"/>
          <cell r="E2311"/>
          <cell r="I2311"/>
          <cell r="J2311"/>
          <cell r="K2311"/>
          <cell r="L2311"/>
          <cell r="N2311"/>
          <cell r="R2311"/>
          <cell r="S2311"/>
          <cell r="T2311"/>
          <cell r="U2311"/>
          <cell r="V2311"/>
          <cell r="X2311"/>
          <cell r="Y2311"/>
          <cell r="Z2311"/>
          <cell r="AG2311"/>
        </row>
        <row r="2312">
          <cell r="D2312"/>
          <cell r="E2312"/>
          <cell r="I2312"/>
          <cell r="J2312"/>
          <cell r="K2312"/>
          <cell r="L2312"/>
          <cell r="N2312"/>
          <cell r="R2312"/>
          <cell r="S2312"/>
          <cell r="T2312"/>
          <cell r="U2312"/>
          <cell r="V2312"/>
          <cell r="X2312"/>
          <cell r="Y2312"/>
          <cell r="Z2312"/>
          <cell r="AG2312"/>
        </row>
        <row r="2313">
          <cell r="D2313"/>
          <cell r="E2313"/>
          <cell r="I2313"/>
          <cell r="J2313"/>
          <cell r="K2313"/>
          <cell r="L2313"/>
          <cell r="N2313"/>
          <cell r="R2313"/>
          <cell r="S2313"/>
          <cell r="T2313"/>
          <cell r="U2313"/>
          <cell r="V2313"/>
          <cell r="X2313"/>
          <cell r="Y2313"/>
          <cell r="Z2313"/>
          <cell r="AG2313"/>
        </row>
        <row r="2314">
          <cell r="D2314"/>
          <cell r="E2314"/>
          <cell r="I2314"/>
          <cell r="J2314"/>
          <cell r="K2314"/>
          <cell r="L2314"/>
          <cell r="N2314"/>
          <cell r="R2314"/>
          <cell r="S2314"/>
          <cell r="T2314"/>
          <cell r="U2314"/>
          <cell r="V2314"/>
          <cell r="X2314"/>
          <cell r="Y2314"/>
          <cell r="Z2314"/>
          <cell r="AG2314"/>
        </row>
        <row r="2315">
          <cell r="D2315"/>
          <cell r="E2315"/>
          <cell r="I2315"/>
          <cell r="J2315"/>
          <cell r="K2315"/>
          <cell r="L2315"/>
          <cell r="N2315"/>
          <cell r="R2315"/>
          <cell r="S2315"/>
          <cell r="T2315"/>
          <cell r="U2315"/>
          <cell r="V2315"/>
          <cell r="X2315"/>
          <cell r="Y2315"/>
          <cell r="Z2315"/>
          <cell r="AG2315"/>
        </row>
        <row r="2316">
          <cell r="D2316"/>
          <cell r="E2316"/>
          <cell r="I2316"/>
          <cell r="J2316"/>
          <cell r="K2316"/>
          <cell r="L2316"/>
          <cell r="N2316"/>
          <cell r="R2316"/>
          <cell r="S2316"/>
          <cell r="T2316"/>
          <cell r="U2316"/>
          <cell r="V2316"/>
          <cell r="X2316"/>
          <cell r="Y2316"/>
          <cell r="Z2316"/>
          <cell r="AG2316"/>
        </row>
        <row r="2317">
          <cell r="D2317"/>
          <cell r="E2317"/>
          <cell r="I2317"/>
          <cell r="J2317"/>
          <cell r="K2317"/>
          <cell r="L2317"/>
          <cell r="N2317"/>
          <cell r="R2317"/>
          <cell r="S2317"/>
          <cell r="T2317"/>
          <cell r="U2317"/>
          <cell r="V2317"/>
          <cell r="X2317"/>
          <cell r="Y2317"/>
          <cell r="Z2317"/>
          <cell r="AG2317"/>
        </row>
        <row r="2318">
          <cell r="D2318"/>
          <cell r="E2318"/>
          <cell r="I2318"/>
          <cell r="J2318"/>
          <cell r="K2318"/>
          <cell r="L2318"/>
          <cell r="N2318"/>
          <cell r="R2318"/>
          <cell r="S2318"/>
          <cell r="T2318"/>
          <cell r="U2318"/>
          <cell r="V2318"/>
          <cell r="X2318"/>
          <cell r="Y2318"/>
          <cell r="Z2318"/>
          <cell r="AG2318"/>
        </row>
        <row r="2319">
          <cell r="D2319"/>
          <cell r="E2319"/>
          <cell r="I2319"/>
          <cell r="J2319"/>
          <cell r="K2319"/>
          <cell r="L2319"/>
          <cell r="N2319"/>
          <cell r="R2319"/>
          <cell r="S2319"/>
          <cell r="T2319"/>
          <cell r="U2319"/>
          <cell r="V2319"/>
          <cell r="X2319"/>
          <cell r="Y2319"/>
          <cell r="Z2319"/>
          <cell r="AG2319"/>
        </row>
        <row r="2320">
          <cell r="D2320"/>
          <cell r="E2320"/>
          <cell r="I2320"/>
          <cell r="J2320"/>
          <cell r="K2320"/>
          <cell r="L2320"/>
          <cell r="N2320"/>
          <cell r="R2320"/>
          <cell r="S2320"/>
          <cell r="T2320"/>
          <cell r="U2320"/>
          <cell r="V2320"/>
          <cell r="X2320"/>
          <cell r="Y2320"/>
          <cell r="Z2320"/>
          <cell r="AG2320"/>
        </row>
        <row r="2321">
          <cell r="D2321"/>
          <cell r="E2321"/>
          <cell r="I2321"/>
          <cell r="J2321"/>
          <cell r="K2321"/>
          <cell r="L2321"/>
          <cell r="N2321"/>
          <cell r="R2321"/>
          <cell r="S2321"/>
          <cell r="T2321"/>
          <cell r="U2321"/>
          <cell r="V2321"/>
          <cell r="X2321"/>
          <cell r="Y2321"/>
          <cell r="Z2321"/>
          <cell r="AG2321"/>
        </row>
        <row r="2322">
          <cell r="D2322"/>
          <cell r="E2322"/>
          <cell r="I2322"/>
          <cell r="J2322"/>
          <cell r="K2322"/>
          <cell r="L2322"/>
          <cell r="N2322"/>
          <cell r="R2322"/>
          <cell r="S2322"/>
          <cell r="T2322"/>
          <cell r="U2322"/>
          <cell r="V2322"/>
          <cell r="X2322"/>
          <cell r="Y2322"/>
          <cell r="Z2322"/>
          <cell r="AG2322"/>
        </row>
        <row r="2323">
          <cell r="D2323"/>
          <cell r="E2323"/>
          <cell r="I2323"/>
          <cell r="J2323"/>
          <cell r="K2323"/>
          <cell r="L2323"/>
          <cell r="N2323"/>
          <cell r="R2323"/>
          <cell r="S2323"/>
          <cell r="T2323"/>
          <cell r="U2323"/>
          <cell r="V2323"/>
          <cell r="X2323"/>
          <cell r="Y2323"/>
          <cell r="Z2323"/>
          <cell r="AG2323"/>
        </row>
        <row r="2324">
          <cell r="D2324"/>
          <cell r="E2324"/>
          <cell r="I2324"/>
          <cell r="J2324"/>
          <cell r="K2324"/>
          <cell r="L2324"/>
          <cell r="N2324"/>
          <cell r="R2324"/>
          <cell r="S2324"/>
          <cell r="T2324"/>
          <cell r="U2324"/>
          <cell r="V2324"/>
          <cell r="X2324"/>
          <cell r="Y2324"/>
          <cell r="Z2324"/>
          <cell r="AG2324"/>
        </row>
        <row r="2325">
          <cell r="D2325"/>
          <cell r="E2325"/>
          <cell r="I2325"/>
          <cell r="J2325"/>
          <cell r="K2325"/>
          <cell r="L2325"/>
          <cell r="N2325"/>
          <cell r="R2325"/>
          <cell r="S2325"/>
          <cell r="T2325"/>
          <cell r="U2325"/>
          <cell r="V2325"/>
          <cell r="X2325"/>
          <cell r="Y2325"/>
          <cell r="Z2325"/>
          <cell r="AG2325"/>
        </row>
        <row r="2326">
          <cell r="D2326"/>
          <cell r="E2326"/>
          <cell r="I2326"/>
          <cell r="J2326"/>
          <cell r="K2326"/>
          <cell r="L2326"/>
          <cell r="N2326"/>
          <cell r="R2326"/>
          <cell r="S2326"/>
          <cell r="T2326"/>
          <cell r="U2326"/>
          <cell r="V2326"/>
          <cell r="X2326"/>
          <cell r="Y2326"/>
          <cell r="Z2326"/>
          <cell r="AG2326"/>
        </row>
        <row r="2327">
          <cell r="D2327"/>
          <cell r="E2327"/>
          <cell r="I2327"/>
          <cell r="J2327"/>
          <cell r="K2327"/>
          <cell r="L2327"/>
          <cell r="N2327"/>
          <cell r="R2327"/>
          <cell r="S2327"/>
          <cell r="T2327"/>
          <cell r="U2327"/>
          <cell r="V2327"/>
          <cell r="X2327"/>
          <cell r="Y2327"/>
          <cell r="Z2327"/>
          <cell r="AG2327"/>
        </row>
        <row r="2328">
          <cell r="D2328"/>
          <cell r="E2328"/>
          <cell r="I2328"/>
          <cell r="J2328"/>
          <cell r="K2328"/>
          <cell r="L2328"/>
          <cell r="N2328"/>
          <cell r="R2328"/>
          <cell r="S2328"/>
          <cell r="T2328"/>
          <cell r="U2328"/>
          <cell r="V2328"/>
          <cell r="X2328"/>
          <cell r="Y2328"/>
          <cell r="Z2328"/>
          <cell r="AG2328"/>
        </row>
        <row r="2329">
          <cell r="D2329"/>
          <cell r="E2329"/>
          <cell r="I2329"/>
          <cell r="J2329"/>
          <cell r="K2329"/>
          <cell r="L2329"/>
          <cell r="N2329"/>
          <cell r="R2329"/>
          <cell r="S2329"/>
          <cell r="T2329"/>
          <cell r="U2329"/>
          <cell r="V2329"/>
          <cell r="X2329"/>
          <cell r="Y2329"/>
          <cell r="Z2329"/>
          <cell r="AG2329"/>
        </row>
        <row r="2330">
          <cell r="D2330"/>
          <cell r="E2330"/>
          <cell r="I2330"/>
          <cell r="J2330"/>
          <cell r="K2330"/>
          <cell r="L2330"/>
          <cell r="N2330"/>
          <cell r="R2330"/>
          <cell r="S2330"/>
          <cell r="T2330"/>
          <cell r="U2330"/>
          <cell r="V2330"/>
          <cell r="X2330"/>
          <cell r="Y2330"/>
          <cell r="Z2330"/>
          <cell r="AG2330"/>
        </row>
        <row r="2331">
          <cell r="D2331"/>
          <cell r="E2331"/>
          <cell r="I2331"/>
          <cell r="J2331"/>
          <cell r="K2331"/>
          <cell r="L2331"/>
          <cell r="N2331"/>
          <cell r="R2331"/>
          <cell r="S2331"/>
          <cell r="T2331"/>
          <cell r="U2331"/>
          <cell r="V2331"/>
          <cell r="X2331"/>
          <cell r="Y2331"/>
          <cell r="Z2331"/>
          <cell r="AG2331"/>
        </row>
        <row r="2332">
          <cell r="D2332"/>
          <cell r="E2332"/>
          <cell r="I2332"/>
          <cell r="J2332"/>
          <cell r="K2332"/>
          <cell r="L2332"/>
          <cell r="N2332"/>
          <cell r="R2332"/>
          <cell r="S2332"/>
          <cell r="T2332"/>
          <cell r="U2332"/>
          <cell r="V2332"/>
          <cell r="X2332"/>
          <cell r="Y2332"/>
          <cell r="Z2332"/>
          <cell r="AG2332"/>
        </row>
        <row r="2333">
          <cell r="D2333"/>
          <cell r="E2333"/>
          <cell r="I2333"/>
          <cell r="J2333"/>
          <cell r="K2333"/>
          <cell r="L2333"/>
          <cell r="N2333"/>
          <cell r="R2333"/>
          <cell r="S2333"/>
          <cell r="T2333"/>
          <cell r="U2333"/>
          <cell r="V2333"/>
          <cell r="X2333"/>
          <cell r="Y2333"/>
          <cell r="Z2333"/>
          <cell r="AG2333"/>
        </row>
        <row r="2334">
          <cell r="D2334"/>
          <cell r="E2334"/>
          <cell r="I2334"/>
          <cell r="J2334"/>
          <cell r="K2334"/>
          <cell r="L2334"/>
          <cell r="N2334"/>
          <cell r="R2334"/>
          <cell r="S2334"/>
          <cell r="T2334"/>
          <cell r="U2334"/>
          <cell r="V2334"/>
          <cell r="X2334"/>
          <cell r="Y2334"/>
          <cell r="Z2334"/>
          <cell r="AG2334"/>
        </row>
        <row r="2335">
          <cell r="D2335"/>
          <cell r="E2335"/>
          <cell r="I2335"/>
          <cell r="J2335"/>
          <cell r="K2335"/>
          <cell r="L2335"/>
          <cell r="N2335"/>
          <cell r="R2335"/>
          <cell r="S2335"/>
          <cell r="T2335"/>
          <cell r="U2335"/>
          <cell r="V2335"/>
          <cell r="X2335"/>
          <cell r="Y2335"/>
          <cell r="Z2335"/>
          <cell r="AG2335"/>
        </row>
        <row r="2336">
          <cell r="D2336"/>
          <cell r="E2336"/>
          <cell r="I2336"/>
          <cell r="J2336"/>
          <cell r="K2336"/>
          <cell r="L2336"/>
          <cell r="N2336"/>
          <cell r="R2336"/>
          <cell r="S2336"/>
          <cell r="T2336"/>
          <cell r="U2336"/>
          <cell r="V2336"/>
          <cell r="X2336"/>
          <cell r="Y2336"/>
          <cell r="Z2336"/>
          <cell r="AG2336"/>
        </row>
        <row r="2337">
          <cell r="D2337"/>
          <cell r="E2337"/>
          <cell r="I2337"/>
          <cell r="J2337"/>
          <cell r="K2337"/>
          <cell r="L2337"/>
          <cell r="N2337"/>
          <cell r="R2337"/>
          <cell r="S2337"/>
          <cell r="T2337"/>
          <cell r="U2337"/>
          <cell r="V2337"/>
          <cell r="X2337"/>
          <cell r="Y2337"/>
          <cell r="Z2337"/>
          <cell r="AG2337"/>
        </row>
        <row r="2338">
          <cell r="D2338"/>
          <cell r="E2338"/>
          <cell r="I2338"/>
          <cell r="J2338"/>
          <cell r="K2338"/>
          <cell r="L2338"/>
          <cell r="N2338"/>
          <cell r="R2338"/>
          <cell r="S2338"/>
          <cell r="T2338"/>
          <cell r="U2338"/>
          <cell r="V2338"/>
          <cell r="X2338"/>
          <cell r="Y2338"/>
          <cell r="Z2338"/>
          <cell r="AG2338"/>
        </row>
        <row r="2339">
          <cell r="D2339"/>
          <cell r="E2339"/>
          <cell r="I2339"/>
          <cell r="J2339"/>
          <cell r="K2339"/>
          <cell r="L2339"/>
          <cell r="N2339"/>
          <cell r="R2339"/>
          <cell r="S2339"/>
          <cell r="T2339"/>
          <cell r="U2339"/>
          <cell r="V2339"/>
          <cell r="X2339"/>
          <cell r="Y2339"/>
          <cell r="Z2339"/>
          <cell r="AG2339"/>
        </row>
        <row r="2340">
          <cell r="D2340"/>
          <cell r="E2340"/>
          <cell r="I2340"/>
          <cell r="J2340"/>
          <cell r="K2340"/>
          <cell r="L2340"/>
          <cell r="N2340"/>
          <cell r="R2340"/>
          <cell r="S2340"/>
          <cell r="T2340"/>
          <cell r="U2340"/>
          <cell r="V2340"/>
          <cell r="X2340"/>
          <cell r="Y2340"/>
          <cell r="Z2340"/>
          <cell r="AG2340"/>
        </row>
        <row r="2341">
          <cell r="D2341"/>
          <cell r="E2341"/>
          <cell r="I2341"/>
          <cell r="J2341"/>
          <cell r="K2341"/>
          <cell r="L2341"/>
          <cell r="N2341"/>
          <cell r="R2341"/>
          <cell r="S2341"/>
          <cell r="T2341"/>
          <cell r="U2341"/>
          <cell r="V2341"/>
          <cell r="X2341"/>
          <cell r="Y2341"/>
          <cell r="Z2341"/>
          <cell r="AG2341"/>
        </row>
        <row r="2342">
          <cell r="D2342"/>
          <cell r="E2342"/>
          <cell r="I2342"/>
          <cell r="J2342"/>
          <cell r="K2342"/>
          <cell r="L2342"/>
          <cell r="N2342"/>
          <cell r="R2342"/>
          <cell r="S2342"/>
          <cell r="T2342"/>
          <cell r="U2342"/>
          <cell r="V2342"/>
          <cell r="X2342"/>
          <cell r="Y2342"/>
          <cell r="Z2342"/>
          <cell r="AG2342"/>
        </row>
        <row r="2343">
          <cell r="D2343"/>
          <cell r="E2343"/>
          <cell r="I2343"/>
          <cell r="J2343"/>
          <cell r="K2343"/>
          <cell r="L2343"/>
          <cell r="N2343"/>
          <cell r="R2343"/>
          <cell r="S2343"/>
          <cell r="T2343"/>
          <cell r="U2343"/>
          <cell r="V2343"/>
          <cell r="X2343"/>
          <cell r="Y2343"/>
          <cell r="Z2343"/>
          <cell r="AG2343"/>
        </row>
        <row r="2344">
          <cell r="D2344"/>
          <cell r="E2344"/>
          <cell r="I2344"/>
          <cell r="J2344"/>
          <cell r="K2344"/>
          <cell r="L2344"/>
          <cell r="N2344"/>
          <cell r="R2344"/>
          <cell r="S2344"/>
          <cell r="T2344"/>
          <cell r="U2344"/>
          <cell r="V2344"/>
          <cell r="X2344"/>
          <cell r="Y2344"/>
          <cell r="Z2344"/>
          <cell r="AG2344"/>
        </row>
        <row r="2345">
          <cell r="D2345"/>
          <cell r="E2345"/>
          <cell r="I2345"/>
          <cell r="J2345"/>
          <cell r="K2345"/>
          <cell r="L2345"/>
          <cell r="N2345"/>
          <cell r="R2345"/>
          <cell r="S2345"/>
          <cell r="T2345"/>
          <cell r="U2345"/>
          <cell r="V2345"/>
          <cell r="X2345"/>
          <cell r="Y2345"/>
          <cell r="Z2345"/>
          <cell r="AG2345"/>
        </row>
        <row r="2346">
          <cell r="D2346"/>
          <cell r="E2346"/>
          <cell r="I2346"/>
          <cell r="J2346"/>
          <cell r="K2346"/>
          <cell r="L2346"/>
          <cell r="N2346"/>
          <cell r="R2346"/>
          <cell r="S2346"/>
          <cell r="T2346"/>
          <cell r="U2346"/>
          <cell r="V2346"/>
          <cell r="X2346"/>
          <cell r="Y2346"/>
          <cell r="Z2346"/>
          <cell r="AG2346"/>
        </row>
        <row r="2347">
          <cell r="D2347"/>
          <cell r="E2347"/>
          <cell r="I2347"/>
          <cell r="J2347"/>
          <cell r="K2347"/>
          <cell r="L2347"/>
          <cell r="N2347"/>
          <cell r="R2347"/>
          <cell r="S2347"/>
          <cell r="T2347"/>
          <cell r="U2347"/>
          <cell r="V2347"/>
          <cell r="X2347"/>
          <cell r="Y2347"/>
          <cell r="Z2347"/>
          <cell r="AG2347"/>
        </row>
        <row r="2348">
          <cell r="D2348"/>
          <cell r="E2348"/>
          <cell r="I2348"/>
          <cell r="J2348"/>
          <cell r="K2348"/>
          <cell r="L2348"/>
          <cell r="N2348"/>
          <cell r="R2348"/>
          <cell r="S2348"/>
          <cell r="T2348"/>
          <cell r="U2348"/>
          <cell r="V2348"/>
          <cell r="X2348"/>
          <cell r="Y2348"/>
          <cell r="Z2348"/>
          <cell r="AG2348"/>
        </row>
        <row r="2349">
          <cell r="D2349"/>
          <cell r="E2349"/>
          <cell r="I2349"/>
          <cell r="J2349"/>
          <cell r="K2349"/>
          <cell r="L2349"/>
          <cell r="N2349"/>
          <cell r="R2349"/>
          <cell r="S2349"/>
          <cell r="T2349"/>
          <cell r="U2349"/>
          <cell r="V2349"/>
          <cell r="X2349"/>
          <cell r="Y2349"/>
          <cell r="Z2349"/>
          <cell r="AG2349"/>
        </row>
        <row r="2350">
          <cell r="D2350"/>
          <cell r="E2350"/>
          <cell r="I2350"/>
          <cell r="J2350"/>
          <cell r="K2350"/>
          <cell r="L2350"/>
          <cell r="N2350"/>
          <cell r="R2350"/>
          <cell r="S2350"/>
          <cell r="T2350"/>
          <cell r="U2350"/>
          <cell r="V2350"/>
          <cell r="X2350"/>
          <cell r="Y2350"/>
          <cell r="Z2350"/>
          <cell r="AG2350"/>
        </row>
        <row r="2351">
          <cell r="D2351"/>
          <cell r="E2351"/>
          <cell r="I2351"/>
          <cell r="J2351"/>
          <cell r="K2351"/>
          <cell r="L2351"/>
          <cell r="N2351"/>
          <cell r="R2351"/>
          <cell r="S2351"/>
          <cell r="T2351"/>
          <cell r="U2351"/>
          <cell r="V2351"/>
          <cell r="X2351"/>
          <cell r="Y2351"/>
          <cell r="Z2351"/>
          <cell r="AG2351"/>
        </row>
        <row r="2352">
          <cell r="D2352"/>
          <cell r="E2352"/>
          <cell r="I2352"/>
          <cell r="J2352"/>
          <cell r="K2352"/>
          <cell r="L2352"/>
          <cell r="N2352"/>
          <cell r="R2352"/>
          <cell r="S2352"/>
          <cell r="T2352"/>
          <cell r="U2352"/>
          <cell r="V2352"/>
          <cell r="X2352"/>
          <cell r="Y2352"/>
          <cell r="Z2352"/>
          <cell r="AG2352"/>
        </row>
        <row r="2353">
          <cell r="D2353"/>
          <cell r="E2353"/>
          <cell r="I2353"/>
          <cell r="J2353"/>
          <cell r="K2353"/>
          <cell r="L2353"/>
          <cell r="N2353"/>
          <cell r="R2353"/>
          <cell r="S2353"/>
          <cell r="T2353"/>
          <cell r="U2353"/>
          <cell r="V2353"/>
          <cell r="X2353"/>
          <cell r="Y2353"/>
          <cell r="Z2353"/>
          <cell r="AG2353"/>
        </row>
        <row r="2354">
          <cell r="D2354"/>
          <cell r="E2354"/>
          <cell r="I2354"/>
          <cell r="J2354"/>
          <cell r="K2354"/>
          <cell r="L2354"/>
          <cell r="N2354"/>
          <cell r="R2354"/>
          <cell r="S2354"/>
          <cell r="T2354"/>
          <cell r="U2354"/>
          <cell r="V2354"/>
          <cell r="X2354"/>
          <cell r="Y2354"/>
          <cell r="Z2354"/>
          <cell r="AG2354"/>
        </row>
        <row r="2355">
          <cell r="D2355"/>
          <cell r="E2355"/>
          <cell r="I2355"/>
          <cell r="J2355"/>
          <cell r="K2355"/>
          <cell r="L2355"/>
          <cell r="N2355"/>
          <cell r="R2355"/>
          <cell r="S2355"/>
          <cell r="T2355"/>
          <cell r="U2355"/>
          <cell r="V2355"/>
          <cell r="X2355"/>
          <cell r="Y2355"/>
          <cell r="Z2355"/>
          <cell r="AG2355"/>
        </row>
        <row r="2356">
          <cell r="D2356"/>
          <cell r="E2356"/>
          <cell r="I2356"/>
          <cell r="J2356"/>
          <cell r="K2356"/>
          <cell r="L2356"/>
          <cell r="N2356"/>
          <cell r="R2356"/>
          <cell r="S2356"/>
          <cell r="T2356"/>
          <cell r="U2356"/>
          <cell r="V2356"/>
          <cell r="X2356"/>
          <cell r="Y2356"/>
          <cell r="Z2356"/>
          <cell r="AG2356"/>
        </row>
        <row r="2357">
          <cell r="D2357"/>
          <cell r="E2357"/>
          <cell r="I2357"/>
          <cell r="J2357"/>
          <cell r="K2357"/>
          <cell r="L2357"/>
          <cell r="N2357"/>
          <cell r="R2357"/>
          <cell r="S2357"/>
          <cell r="T2357"/>
          <cell r="U2357"/>
          <cell r="V2357"/>
          <cell r="X2357"/>
          <cell r="Y2357"/>
          <cell r="Z2357"/>
          <cell r="AG2357"/>
        </row>
        <row r="2358">
          <cell r="D2358"/>
          <cell r="E2358"/>
          <cell r="I2358"/>
          <cell r="J2358"/>
          <cell r="K2358"/>
          <cell r="L2358"/>
          <cell r="N2358"/>
          <cell r="R2358"/>
          <cell r="S2358"/>
          <cell r="T2358"/>
          <cell r="U2358"/>
          <cell r="V2358"/>
          <cell r="X2358"/>
          <cell r="Y2358"/>
          <cell r="Z2358"/>
          <cell r="AG2358"/>
        </row>
        <row r="2359">
          <cell r="D2359"/>
          <cell r="E2359"/>
          <cell r="I2359"/>
          <cell r="J2359"/>
          <cell r="K2359"/>
          <cell r="L2359"/>
          <cell r="N2359"/>
          <cell r="R2359"/>
          <cell r="S2359"/>
          <cell r="T2359"/>
          <cell r="U2359"/>
          <cell r="V2359"/>
          <cell r="X2359"/>
          <cell r="Y2359"/>
          <cell r="Z2359"/>
          <cell r="AG2359"/>
        </row>
        <row r="2360">
          <cell r="D2360"/>
          <cell r="E2360"/>
          <cell r="I2360"/>
          <cell r="J2360"/>
          <cell r="K2360"/>
          <cell r="L2360"/>
          <cell r="N2360"/>
          <cell r="R2360"/>
          <cell r="S2360"/>
          <cell r="T2360"/>
          <cell r="U2360"/>
          <cell r="V2360"/>
          <cell r="X2360"/>
          <cell r="Y2360"/>
          <cell r="Z2360"/>
          <cell r="AG2360"/>
        </row>
        <row r="2361">
          <cell r="D2361"/>
          <cell r="E2361"/>
          <cell r="I2361"/>
          <cell r="J2361"/>
          <cell r="K2361"/>
          <cell r="L2361"/>
          <cell r="N2361"/>
          <cell r="R2361"/>
          <cell r="S2361"/>
          <cell r="T2361"/>
          <cell r="U2361"/>
          <cell r="V2361"/>
          <cell r="X2361"/>
          <cell r="Y2361"/>
          <cell r="Z2361"/>
          <cell r="AG2361"/>
        </row>
        <row r="2362">
          <cell r="D2362"/>
          <cell r="E2362"/>
          <cell r="I2362"/>
          <cell r="J2362"/>
          <cell r="K2362"/>
          <cell r="L2362"/>
          <cell r="N2362"/>
          <cell r="R2362"/>
          <cell r="S2362"/>
          <cell r="T2362"/>
          <cell r="U2362"/>
          <cell r="V2362"/>
          <cell r="X2362"/>
          <cell r="Y2362"/>
          <cell r="Z2362"/>
          <cell r="AG2362"/>
        </row>
        <row r="2363">
          <cell r="D2363"/>
          <cell r="E2363"/>
          <cell r="I2363"/>
          <cell r="J2363"/>
          <cell r="K2363"/>
          <cell r="L2363"/>
          <cell r="N2363"/>
          <cell r="R2363"/>
          <cell r="S2363"/>
          <cell r="T2363"/>
          <cell r="U2363"/>
          <cell r="V2363"/>
          <cell r="X2363"/>
          <cell r="Y2363"/>
          <cell r="Z2363"/>
          <cell r="AG2363"/>
        </row>
        <row r="2364">
          <cell r="D2364"/>
          <cell r="E2364"/>
          <cell r="I2364"/>
          <cell r="J2364"/>
          <cell r="K2364"/>
          <cell r="L2364"/>
          <cell r="N2364"/>
          <cell r="R2364"/>
          <cell r="S2364"/>
          <cell r="T2364"/>
          <cell r="U2364"/>
          <cell r="V2364"/>
          <cell r="X2364"/>
          <cell r="Y2364"/>
          <cell r="Z2364"/>
          <cell r="AG2364"/>
        </row>
        <row r="2365">
          <cell r="D2365"/>
          <cell r="E2365"/>
          <cell r="I2365"/>
          <cell r="J2365"/>
          <cell r="K2365"/>
          <cell r="L2365"/>
          <cell r="N2365"/>
          <cell r="R2365"/>
          <cell r="S2365"/>
          <cell r="T2365"/>
          <cell r="U2365"/>
          <cell r="V2365"/>
          <cell r="X2365"/>
          <cell r="Y2365"/>
          <cell r="Z2365"/>
          <cell r="AG2365"/>
        </row>
        <row r="2366">
          <cell r="D2366"/>
          <cell r="E2366"/>
          <cell r="I2366"/>
          <cell r="J2366"/>
          <cell r="K2366"/>
          <cell r="L2366"/>
          <cell r="N2366"/>
          <cell r="R2366"/>
          <cell r="S2366"/>
          <cell r="T2366"/>
          <cell r="U2366"/>
          <cell r="V2366"/>
          <cell r="X2366"/>
          <cell r="Y2366"/>
          <cell r="Z2366"/>
          <cell r="AG2366"/>
        </row>
        <row r="2367">
          <cell r="D2367"/>
          <cell r="E2367"/>
          <cell r="I2367"/>
          <cell r="J2367"/>
          <cell r="K2367"/>
          <cell r="L2367"/>
          <cell r="N2367"/>
          <cell r="R2367"/>
          <cell r="S2367"/>
          <cell r="T2367"/>
          <cell r="U2367"/>
          <cell r="V2367"/>
          <cell r="X2367"/>
          <cell r="Y2367"/>
          <cell r="Z2367"/>
          <cell r="AG2367"/>
        </row>
        <row r="2368">
          <cell r="D2368"/>
          <cell r="E2368"/>
          <cell r="I2368"/>
          <cell r="J2368"/>
          <cell r="K2368"/>
          <cell r="L2368"/>
          <cell r="N2368"/>
          <cell r="R2368"/>
          <cell r="S2368"/>
          <cell r="T2368"/>
          <cell r="U2368"/>
          <cell r="V2368"/>
          <cell r="X2368"/>
          <cell r="Y2368"/>
          <cell r="Z2368"/>
          <cell r="AG2368"/>
        </row>
        <row r="2369">
          <cell r="D2369"/>
          <cell r="E2369"/>
          <cell r="I2369"/>
          <cell r="J2369"/>
          <cell r="K2369"/>
          <cell r="L2369"/>
          <cell r="N2369"/>
          <cell r="R2369"/>
          <cell r="S2369"/>
          <cell r="T2369"/>
          <cell r="U2369"/>
          <cell r="V2369"/>
          <cell r="X2369"/>
          <cell r="Y2369"/>
          <cell r="Z2369"/>
          <cell r="AG2369"/>
        </row>
        <row r="2370">
          <cell r="D2370"/>
          <cell r="E2370"/>
          <cell r="I2370"/>
          <cell r="J2370"/>
          <cell r="K2370"/>
          <cell r="L2370"/>
          <cell r="N2370"/>
          <cell r="R2370"/>
          <cell r="S2370"/>
          <cell r="T2370"/>
          <cell r="U2370"/>
          <cell r="V2370"/>
          <cell r="X2370"/>
          <cell r="Y2370"/>
          <cell r="Z2370"/>
          <cell r="AG2370"/>
        </row>
        <row r="2371">
          <cell r="D2371"/>
          <cell r="E2371"/>
          <cell r="I2371"/>
          <cell r="J2371"/>
          <cell r="K2371"/>
          <cell r="L2371"/>
          <cell r="N2371"/>
          <cell r="R2371"/>
          <cell r="S2371"/>
          <cell r="T2371"/>
          <cell r="U2371"/>
          <cell r="V2371"/>
          <cell r="X2371"/>
          <cell r="Y2371"/>
          <cell r="Z2371"/>
          <cell r="AG2371"/>
        </row>
        <row r="2372">
          <cell r="D2372"/>
          <cell r="E2372"/>
          <cell r="I2372"/>
          <cell r="J2372"/>
          <cell r="K2372"/>
          <cell r="L2372"/>
          <cell r="N2372"/>
          <cell r="R2372"/>
          <cell r="S2372"/>
          <cell r="T2372"/>
          <cell r="U2372"/>
          <cell r="V2372"/>
          <cell r="X2372"/>
          <cell r="Y2372"/>
          <cell r="Z2372"/>
          <cell r="AG2372"/>
        </row>
        <row r="2373">
          <cell r="D2373"/>
          <cell r="E2373"/>
          <cell r="I2373"/>
          <cell r="J2373"/>
          <cell r="K2373"/>
          <cell r="L2373"/>
          <cell r="N2373"/>
          <cell r="R2373"/>
          <cell r="S2373"/>
          <cell r="T2373"/>
          <cell r="U2373"/>
          <cell r="V2373"/>
          <cell r="X2373"/>
          <cell r="Y2373"/>
          <cell r="Z2373"/>
          <cell r="AG2373"/>
        </row>
        <row r="2374">
          <cell r="D2374"/>
          <cell r="E2374"/>
          <cell r="I2374"/>
          <cell r="J2374"/>
          <cell r="K2374"/>
          <cell r="L2374"/>
          <cell r="N2374"/>
          <cell r="R2374"/>
          <cell r="S2374"/>
          <cell r="T2374"/>
          <cell r="U2374"/>
          <cell r="V2374"/>
          <cell r="X2374"/>
          <cell r="Y2374"/>
          <cell r="Z2374"/>
          <cell r="AG2374"/>
        </row>
        <row r="2375">
          <cell r="D2375"/>
          <cell r="E2375"/>
          <cell r="I2375"/>
          <cell r="J2375"/>
          <cell r="K2375"/>
          <cell r="L2375"/>
          <cell r="N2375"/>
          <cell r="R2375"/>
          <cell r="S2375"/>
          <cell r="T2375"/>
          <cell r="U2375"/>
          <cell r="V2375"/>
          <cell r="X2375"/>
          <cell r="Y2375"/>
          <cell r="Z2375"/>
          <cell r="AG2375"/>
        </row>
        <row r="2376">
          <cell r="D2376"/>
          <cell r="E2376"/>
          <cell r="I2376"/>
          <cell r="J2376"/>
          <cell r="K2376"/>
          <cell r="L2376"/>
          <cell r="N2376"/>
          <cell r="R2376"/>
          <cell r="S2376"/>
          <cell r="T2376"/>
          <cell r="U2376"/>
          <cell r="V2376"/>
          <cell r="X2376"/>
          <cell r="Y2376"/>
          <cell r="Z2376"/>
          <cell r="AG2376"/>
        </row>
        <row r="2377">
          <cell r="D2377"/>
          <cell r="E2377"/>
          <cell r="I2377"/>
          <cell r="J2377"/>
          <cell r="K2377"/>
          <cell r="L2377"/>
          <cell r="N2377"/>
          <cell r="R2377"/>
          <cell r="S2377"/>
          <cell r="T2377"/>
          <cell r="U2377"/>
          <cell r="V2377"/>
          <cell r="X2377"/>
          <cell r="Y2377"/>
          <cell r="Z2377"/>
          <cell r="AG2377"/>
        </row>
        <row r="2378">
          <cell r="D2378"/>
          <cell r="E2378"/>
          <cell r="I2378"/>
          <cell r="J2378"/>
          <cell r="K2378"/>
          <cell r="L2378"/>
          <cell r="N2378"/>
          <cell r="R2378"/>
          <cell r="S2378"/>
          <cell r="T2378"/>
          <cell r="U2378"/>
          <cell r="V2378"/>
          <cell r="X2378"/>
          <cell r="Y2378"/>
          <cell r="Z2378"/>
          <cell r="AG2378"/>
        </row>
        <row r="2379">
          <cell r="D2379"/>
          <cell r="E2379"/>
          <cell r="I2379"/>
          <cell r="J2379"/>
          <cell r="K2379"/>
          <cell r="L2379"/>
          <cell r="N2379"/>
          <cell r="R2379"/>
          <cell r="S2379"/>
          <cell r="T2379"/>
          <cell r="U2379"/>
          <cell r="V2379"/>
          <cell r="X2379"/>
          <cell r="Y2379"/>
          <cell r="Z2379"/>
          <cell r="AG2379"/>
        </row>
        <row r="2380">
          <cell r="D2380"/>
          <cell r="E2380"/>
          <cell r="I2380"/>
          <cell r="J2380"/>
          <cell r="K2380"/>
          <cell r="L2380"/>
          <cell r="N2380"/>
          <cell r="R2380"/>
          <cell r="S2380"/>
          <cell r="T2380"/>
          <cell r="U2380"/>
          <cell r="V2380"/>
          <cell r="X2380"/>
          <cell r="Y2380"/>
          <cell r="Z2380"/>
          <cell r="AG2380"/>
        </row>
        <row r="2381">
          <cell r="D2381"/>
          <cell r="E2381"/>
          <cell r="I2381"/>
          <cell r="J2381"/>
          <cell r="K2381"/>
          <cell r="L2381"/>
          <cell r="N2381"/>
          <cell r="R2381"/>
          <cell r="S2381"/>
          <cell r="T2381"/>
          <cell r="U2381"/>
          <cell r="V2381"/>
          <cell r="X2381"/>
          <cell r="Y2381"/>
          <cell r="Z2381"/>
          <cell r="AG2381"/>
        </row>
        <row r="2382">
          <cell r="D2382"/>
          <cell r="E2382"/>
          <cell r="I2382"/>
          <cell r="J2382"/>
          <cell r="K2382"/>
          <cell r="L2382"/>
          <cell r="N2382"/>
          <cell r="R2382"/>
          <cell r="S2382"/>
          <cell r="T2382"/>
          <cell r="U2382"/>
          <cell r="V2382"/>
          <cell r="X2382"/>
          <cell r="Y2382"/>
          <cell r="Z2382"/>
          <cell r="AG2382"/>
        </row>
        <row r="2383">
          <cell r="D2383"/>
          <cell r="E2383"/>
          <cell r="I2383"/>
          <cell r="J2383"/>
          <cell r="K2383"/>
          <cell r="L2383"/>
          <cell r="N2383"/>
          <cell r="R2383"/>
          <cell r="S2383"/>
          <cell r="T2383"/>
          <cell r="U2383"/>
          <cell r="V2383"/>
          <cell r="X2383"/>
          <cell r="Y2383"/>
          <cell r="Z2383"/>
          <cell r="AG2383"/>
        </row>
        <row r="2384">
          <cell r="D2384"/>
          <cell r="E2384"/>
          <cell r="I2384"/>
          <cell r="J2384"/>
          <cell r="K2384"/>
          <cell r="L2384"/>
          <cell r="N2384"/>
          <cell r="R2384"/>
          <cell r="S2384"/>
          <cell r="T2384"/>
          <cell r="U2384"/>
          <cell r="V2384"/>
          <cell r="X2384"/>
          <cell r="Y2384"/>
          <cell r="Z2384"/>
          <cell r="AG2384"/>
        </row>
        <row r="2385">
          <cell r="D2385"/>
          <cell r="E2385"/>
          <cell r="I2385"/>
          <cell r="J2385"/>
          <cell r="K2385"/>
          <cell r="L2385"/>
          <cell r="N2385"/>
          <cell r="R2385"/>
          <cell r="S2385"/>
          <cell r="T2385"/>
          <cell r="U2385"/>
          <cell r="V2385"/>
          <cell r="X2385"/>
          <cell r="Y2385"/>
          <cell r="Z2385"/>
          <cell r="AG2385"/>
        </row>
        <row r="2386">
          <cell r="D2386"/>
          <cell r="E2386"/>
          <cell r="I2386"/>
          <cell r="J2386"/>
          <cell r="K2386"/>
          <cell r="L2386"/>
          <cell r="N2386"/>
          <cell r="R2386"/>
          <cell r="S2386"/>
          <cell r="T2386"/>
          <cell r="U2386"/>
          <cell r="V2386"/>
          <cell r="X2386"/>
          <cell r="Y2386"/>
          <cell r="Z2386"/>
          <cell r="AG2386"/>
        </row>
        <row r="2387">
          <cell r="D2387"/>
          <cell r="E2387"/>
          <cell r="I2387"/>
          <cell r="J2387"/>
          <cell r="K2387"/>
          <cell r="L2387"/>
          <cell r="N2387"/>
          <cell r="R2387"/>
          <cell r="S2387"/>
          <cell r="T2387"/>
          <cell r="U2387"/>
          <cell r="V2387"/>
          <cell r="X2387"/>
          <cell r="Y2387"/>
          <cell r="Z2387"/>
          <cell r="AG2387"/>
        </row>
        <row r="2388">
          <cell r="D2388"/>
          <cell r="E2388"/>
          <cell r="I2388"/>
          <cell r="J2388"/>
          <cell r="K2388"/>
          <cell r="L2388"/>
          <cell r="N2388"/>
          <cell r="R2388"/>
          <cell r="S2388"/>
          <cell r="T2388"/>
          <cell r="U2388"/>
          <cell r="V2388"/>
          <cell r="X2388"/>
          <cell r="Y2388"/>
          <cell r="Z2388"/>
          <cell r="AG2388"/>
        </row>
        <row r="2389">
          <cell r="D2389"/>
          <cell r="E2389"/>
          <cell r="I2389"/>
          <cell r="J2389"/>
          <cell r="K2389"/>
          <cell r="L2389"/>
          <cell r="N2389"/>
          <cell r="R2389"/>
          <cell r="S2389"/>
          <cell r="T2389"/>
          <cell r="U2389"/>
          <cell r="V2389"/>
          <cell r="X2389"/>
          <cell r="Y2389"/>
          <cell r="Z2389"/>
          <cell r="AG2389"/>
        </row>
        <row r="2390">
          <cell r="D2390"/>
          <cell r="E2390"/>
          <cell r="I2390"/>
          <cell r="J2390"/>
          <cell r="K2390"/>
          <cell r="L2390"/>
          <cell r="N2390"/>
          <cell r="R2390"/>
          <cell r="S2390"/>
          <cell r="T2390"/>
          <cell r="U2390"/>
          <cell r="V2390"/>
          <cell r="X2390"/>
          <cell r="Y2390"/>
          <cell r="Z2390"/>
          <cell r="AG2390"/>
        </row>
        <row r="2391">
          <cell r="D2391"/>
          <cell r="E2391"/>
          <cell r="I2391"/>
          <cell r="J2391"/>
          <cell r="K2391"/>
          <cell r="L2391"/>
          <cell r="N2391"/>
          <cell r="R2391"/>
          <cell r="S2391"/>
          <cell r="T2391"/>
          <cell r="U2391"/>
          <cell r="V2391"/>
          <cell r="X2391"/>
          <cell r="Y2391"/>
          <cell r="Z2391"/>
          <cell r="AG2391"/>
        </row>
        <row r="2392">
          <cell r="D2392"/>
          <cell r="E2392"/>
          <cell r="I2392"/>
          <cell r="J2392"/>
          <cell r="K2392"/>
          <cell r="L2392"/>
          <cell r="N2392"/>
          <cell r="R2392"/>
          <cell r="S2392"/>
          <cell r="T2392"/>
          <cell r="U2392"/>
          <cell r="V2392"/>
          <cell r="X2392"/>
          <cell r="Y2392"/>
          <cell r="Z2392"/>
          <cell r="AG2392"/>
        </row>
        <row r="2393">
          <cell r="D2393"/>
          <cell r="E2393"/>
          <cell r="I2393"/>
          <cell r="J2393"/>
          <cell r="K2393"/>
          <cell r="L2393"/>
          <cell r="N2393"/>
          <cell r="R2393"/>
          <cell r="S2393"/>
          <cell r="T2393"/>
          <cell r="U2393"/>
          <cell r="V2393"/>
          <cell r="X2393"/>
          <cell r="Y2393"/>
          <cell r="Z2393"/>
          <cell r="AG2393"/>
        </row>
        <row r="2394">
          <cell r="D2394"/>
          <cell r="E2394"/>
          <cell r="I2394"/>
          <cell r="J2394"/>
          <cell r="K2394"/>
          <cell r="L2394"/>
          <cell r="N2394"/>
          <cell r="R2394"/>
          <cell r="S2394"/>
          <cell r="T2394"/>
          <cell r="U2394"/>
          <cell r="V2394"/>
          <cell r="X2394"/>
          <cell r="Y2394"/>
          <cell r="Z2394"/>
          <cell r="AG2394"/>
        </row>
        <row r="2395">
          <cell r="D2395"/>
          <cell r="E2395"/>
          <cell r="I2395"/>
          <cell r="J2395"/>
          <cell r="K2395"/>
          <cell r="L2395"/>
          <cell r="N2395"/>
          <cell r="R2395"/>
          <cell r="S2395"/>
          <cell r="T2395"/>
          <cell r="U2395"/>
          <cell r="V2395"/>
          <cell r="X2395"/>
          <cell r="Y2395"/>
          <cell r="Z2395"/>
          <cell r="AG2395"/>
        </row>
        <row r="2396">
          <cell r="D2396"/>
          <cell r="E2396"/>
          <cell r="I2396"/>
          <cell r="J2396"/>
          <cell r="K2396"/>
          <cell r="L2396"/>
          <cell r="N2396"/>
          <cell r="R2396"/>
          <cell r="S2396"/>
          <cell r="T2396"/>
          <cell r="U2396"/>
          <cell r="V2396"/>
          <cell r="X2396"/>
          <cell r="Y2396"/>
          <cell r="Z2396"/>
          <cell r="AG2396"/>
        </row>
        <row r="2397">
          <cell r="D2397"/>
          <cell r="E2397"/>
          <cell r="I2397"/>
          <cell r="J2397"/>
          <cell r="K2397"/>
          <cell r="L2397"/>
          <cell r="N2397"/>
          <cell r="R2397"/>
          <cell r="S2397"/>
          <cell r="T2397"/>
          <cell r="U2397"/>
          <cell r="V2397"/>
          <cell r="X2397"/>
          <cell r="Y2397"/>
          <cell r="Z2397"/>
          <cell r="AG2397"/>
        </row>
        <row r="2398">
          <cell r="D2398"/>
          <cell r="E2398"/>
          <cell r="I2398"/>
          <cell r="J2398"/>
          <cell r="K2398"/>
          <cell r="L2398"/>
          <cell r="N2398"/>
          <cell r="R2398"/>
          <cell r="S2398"/>
          <cell r="T2398"/>
          <cell r="U2398"/>
          <cell r="V2398"/>
          <cell r="X2398"/>
          <cell r="Y2398"/>
          <cell r="Z2398"/>
          <cell r="AG2398"/>
        </row>
        <row r="2399">
          <cell r="D2399"/>
          <cell r="E2399"/>
          <cell r="I2399"/>
          <cell r="J2399"/>
          <cell r="K2399"/>
          <cell r="L2399"/>
          <cell r="N2399"/>
          <cell r="R2399"/>
          <cell r="S2399"/>
          <cell r="T2399"/>
          <cell r="U2399"/>
          <cell r="V2399"/>
          <cell r="X2399"/>
          <cell r="Y2399"/>
          <cell r="Z2399"/>
          <cell r="AG2399"/>
        </row>
        <row r="2400">
          <cell r="D2400"/>
          <cell r="E2400"/>
          <cell r="I2400"/>
          <cell r="J2400"/>
          <cell r="K2400"/>
          <cell r="L2400"/>
          <cell r="N2400"/>
          <cell r="R2400"/>
          <cell r="S2400"/>
          <cell r="T2400"/>
          <cell r="U2400"/>
          <cell r="V2400"/>
          <cell r="X2400"/>
          <cell r="Y2400"/>
          <cell r="Z2400"/>
          <cell r="AG2400"/>
        </row>
        <row r="2401">
          <cell r="D2401"/>
          <cell r="E2401"/>
          <cell r="I2401"/>
          <cell r="J2401"/>
          <cell r="K2401"/>
          <cell r="L2401"/>
          <cell r="N2401"/>
          <cell r="R2401"/>
          <cell r="S2401"/>
          <cell r="T2401"/>
          <cell r="U2401"/>
          <cell r="V2401"/>
          <cell r="X2401"/>
          <cell r="Y2401"/>
          <cell r="Z2401"/>
          <cell r="AG2401"/>
        </row>
        <row r="2402">
          <cell r="D2402"/>
          <cell r="E2402"/>
          <cell r="I2402"/>
          <cell r="J2402"/>
          <cell r="K2402"/>
          <cell r="L2402"/>
          <cell r="N2402"/>
          <cell r="R2402"/>
          <cell r="S2402"/>
          <cell r="T2402"/>
          <cell r="U2402"/>
          <cell r="V2402"/>
          <cell r="X2402"/>
          <cell r="Y2402"/>
          <cell r="Z2402"/>
          <cell r="AG2402"/>
        </row>
        <row r="2403">
          <cell r="D2403"/>
          <cell r="E2403"/>
          <cell r="I2403"/>
          <cell r="J2403"/>
          <cell r="K2403"/>
          <cell r="L2403"/>
          <cell r="N2403"/>
          <cell r="R2403"/>
          <cell r="S2403"/>
          <cell r="T2403"/>
          <cell r="U2403"/>
          <cell r="V2403"/>
          <cell r="X2403"/>
          <cell r="Y2403"/>
          <cell r="Z2403"/>
          <cell r="AG2403"/>
        </row>
        <row r="2404">
          <cell r="D2404"/>
          <cell r="E2404"/>
          <cell r="I2404"/>
          <cell r="J2404"/>
          <cell r="K2404"/>
          <cell r="L2404"/>
          <cell r="N2404"/>
          <cell r="R2404"/>
          <cell r="S2404"/>
          <cell r="T2404"/>
          <cell r="U2404"/>
          <cell r="V2404"/>
          <cell r="X2404"/>
          <cell r="Y2404"/>
          <cell r="Z2404"/>
          <cell r="AG2404"/>
        </row>
        <row r="2405">
          <cell r="D2405"/>
          <cell r="E2405"/>
          <cell r="I2405"/>
          <cell r="J2405"/>
          <cell r="K2405"/>
          <cell r="L2405"/>
          <cell r="N2405"/>
          <cell r="R2405"/>
          <cell r="S2405"/>
          <cell r="T2405"/>
          <cell r="U2405"/>
          <cell r="V2405"/>
          <cell r="X2405"/>
          <cell r="Y2405"/>
          <cell r="Z2405"/>
          <cell r="AG2405"/>
        </row>
        <row r="2406">
          <cell r="D2406"/>
          <cell r="E2406"/>
          <cell r="I2406"/>
          <cell r="J2406"/>
          <cell r="K2406"/>
          <cell r="L2406"/>
          <cell r="N2406"/>
          <cell r="R2406"/>
          <cell r="S2406"/>
          <cell r="T2406"/>
          <cell r="U2406"/>
          <cell r="V2406"/>
          <cell r="X2406"/>
          <cell r="Y2406"/>
          <cell r="Z2406"/>
          <cell r="AG2406"/>
        </row>
        <row r="2407">
          <cell r="D2407"/>
          <cell r="E2407"/>
          <cell r="I2407"/>
          <cell r="J2407"/>
          <cell r="K2407"/>
          <cell r="L2407"/>
          <cell r="N2407"/>
          <cell r="R2407"/>
          <cell r="S2407"/>
          <cell r="T2407"/>
          <cell r="U2407"/>
          <cell r="V2407"/>
          <cell r="X2407"/>
          <cell r="Y2407"/>
          <cell r="Z2407"/>
          <cell r="AG2407"/>
        </row>
        <row r="2408">
          <cell r="D2408"/>
          <cell r="E2408"/>
          <cell r="I2408"/>
          <cell r="J2408"/>
          <cell r="K2408"/>
          <cell r="L2408"/>
          <cell r="N2408"/>
          <cell r="R2408"/>
          <cell r="S2408"/>
          <cell r="T2408"/>
          <cell r="U2408"/>
          <cell r="V2408"/>
          <cell r="X2408"/>
          <cell r="Y2408"/>
          <cell r="Z2408"/>
          <cell r="AG2408"/>
        </row>
        <row r="2409">
          <cell r="D2409"/>
          <cell r="E2409"/>
          <cell r="I2409"/>
          <cell r="J2409"/>
          <cell r="K2409"/>
          <cell r="L2409"/>
          <cell r="N2409"/>
          <cell r="R2409"/>
          <cell r="S2409"/>
          <cell r="T2409"/>
          <cell r="U2409"/>
          <cell r="V2409"/>
          <cell r="X2409"/>
          <cell r="Y2409"/>
          <cell r="Z2409"/>
          <cell r="AG2409"/>
        </row>
        <row r="2410">
          <cell r="D2410"/>
          <cell r="E2410"/>
          <cell r="I2410"/>
          <cell r="J2410"/>
          <cell r="K2410"/>
          <cell r="L2410"/>
          <cell r="N2410"/>
          <cell r="R2410"/>
          <cell r="S2410"/>
          <cell r="T2410"/>
          <cell r="U2410"/>
          <cell r="V2410"/>
          <cell r="X2410"/>
          <cell r="Y2410"/>
          <cell r="Z2410"/>
          <cell r="AG2410"/>
        </row>
        <row r="2411">
          <cell r="D2411"/>
          <cell r="E2411"/>
          <cell r="I2411"/>
          <cell r="J2411"/>
          <cell r="K2411"/>
          <cell r="L2411"/>
          <cell r="N2411"/>
          <cell r="R2411"/>
          <cell r="S2411"/>
          <cell r="T2411"/>
          <cell r="U2411"/>
          <cell r="V2411"/>
          <cell r="X2411"/>
          <cell r="Y2411"/>
          <cell r="Z2411"/>
          <cell r="AG2411"/>
        </row>
        <row r="2412">
          <cell r="D2412"/>
          <cell r="E2412"/>
          <cell r="I2412"/>
          <cell r="J2412"/>
          <cell r="K2412"/>
          <cell r="L2412"/>
          <cell r="N2412"/>
          <cell r="R2412"/>
          <cell r="S2412"/>
          <cell r="T2412"/>
          <cell r="U2412"/>
          <cell r="V2412"/>
          <cell r="X2412"/>
          <cell r="Y2412"/>
          <cell r="Z2412"/>
          <cell r="AG2412"/>
        </row>
        <row r="2413">
          <cell r="D2413"/>
          <cell r="E2413"/>
          <cell r="I2413"/>
          <cell r="J2413"/>
          <cell r="K2413"/>
          <cell r="L2413"/>
          <cell r="N2413"/>
          <cell r="R2413"/>
          <cell r="S2413"/>
          <cell r="T2413"/>
          <cell r="U2413"/>
          <cell r="V2413"/>
          <cell r="X2413"/>
          <cell r="Y2413"/>
          <cell r="Z2413"/>
          <cell r="AG2413"/>
        </row>
        <row r="2414">
          <cell r="D2414"/>
          <cell r="E2414"/>
          <cell r="I2414"/>
          <cell r="J2414"/>
          <cell r="K2414"/>
          <cell r="L2414"/>
          <cell r="N2414"/>
          <cell r="R2414"/>
          <cell r="S2414"/>
          <cell r="T2414"/>
          <cell r="U2414"/>
          <cell r="V2414"/>
          <cell r="X2414"/>
          <cell r="Y2414"/>
          <cell r="Z2414"/>
          <cell r="AG2414"/>
        </row>
        <row r="2415">
          <cell r="D2415"/>
          <cell r="E2415"/>
          <cell r="I2415"/>
          <cell r="J2415"/>
          <cell r="K2415"/>
          <cell r="L2415"/>
          <cell r="N2415"/>
          <cell r="R2415"/>
          <cell r="S2415"/>
          <cell r="T2415"/>
          <cell r="U2415"/>
          <cell r="V2415"/>
          <cell r="X2415"/>
          <cell r="Y2415"/>
          <cell r="Z2415"/>
          <cell r="AG2415"/>
        </row>
        <row r="2416">
          <cell r="D2416"/>
          <cell r="E2416"/>
          <cell r="I2416"/>
          <cell r="J2416"/>
          <cell r="K2416"/>
          <cell r="L2416"/>
          <cell r="N2416"/>
          <cell r="R2416"/>
          <cell r="S2416"/>
          <cell r="T2416"/>
          <cell r="U2416"/>
          <cell r="V2416"/>
          <cell r="X2416"/>
          <cell r="Y2416"/>
          <cell r="Z2416"/>
          <cell r="AG2416"/>
        </row>
        <row r="2417">
          <cell r="D2417"/>
          <cell r="E2417"/>
          <cell r="I2417"/>
          <cell r="J2417"/>
          <cell r="K2417"/>
          <cell r="L2417"/>
          <cell r="N2417"/>
          <cell r="R2417"/>
          <cell r="S2417"/>
          <cell r="T2417"/>
          <cell r="U2417"/>
          <cell r="V2417"/>
          <cell r="X2417"/>
          <cell r="Y2417"/>
          <cell r="Z2417"/>
          <cell r="AG2417"/>
        </row>
        <row r="2418">
          <cell r="D2418"/>
          <cell r="E2418"/>
          <cell r="I2418"/>
          <cell r="J2418"/>
          <cell r="K2418"/>
          <cell r="L2418"/>
          <cell r="N2418"/>
          <cell r="R2418"/>
          <cell r="S2418"/>
          <cell r="T2418"/>
          <cell r="U2418"/>
          <cell r="V2418"/>
          <cell r="X2418"/>
          <cell r="Y2418"/>
          <cell r="Z2418"/>
          <cell r="AG2418"/>
        </row>
        <row r="2419">
          <cell r="D2419"/>
          <cell r="E2419"/>
          <cell r="I2419"/>
          <cell r="J2419"/>
          <cell r="K2419"/>
          <cell r="L2419"/>
          <cell r="N2419"/>
          <cell r="R2419"/>
          <cell r="S2419"/>
          <cell r="T2419"/>
          <cell r="U2419"/>
          <cell r="V2419"/>
          <cell r="X2419"/>
          <cell r="Y2419"/>
          <cell r="Z2419"/>
          <cell r="AG2419"/>
        </row>
        <row r="2420">
          <cell r="D2420"/>
          <cell r="E2420"/>
          <cell r="I2420"/>
          <cell r="J2420"/>
          <cell r="K2420"/>
          <cell r="L2420"/>
          <cell r="N2420"/>
          <cell r="R2420"/>
          <cell r="S2420"/>
          <cell r="T2420"/>
          <cell r="U2420"/>
          <cell r="V2420"/>
          <cell r="X2420"/>
          <cell r="Y2420"/>
          <cell r="Z2420"/>
          <cell r="AG2420"/>
        </row>
        <row r="2421">
          <cell r="D2421"/>
          <cell r="E2421"/>
          <cell r="I2421"/>
          <cell r="J2421"/>
          <cell r="K2421"/>
          <cell r="L2421"/>
          <cell r="N2421"/>
          <cell r="R2421"/>
          <cell r="S2421"/>
          <cell r="T2421"/>
          <cell r="U2421"/>
          <cell r="V2421"/>
          <cell r="X2421"/>
          <cell r="Y2421"/>
          <cell r="Z2421"/>
          <cell r="AG2421"/>
        </row>
        <row r="2422">
          <cell r="D2422"/>
          <cell r="E2422"/>
          <cell r="I2422"/>
          <cell r="J2422"/>
          <cell r="K2422"/>
          <cell r="L2422"/>
          <cell r="N2422"/>
          <cell r="R2422"/>
          <cell r="S2422"/>
          <cell r="T2422"/>
          <cell r="U2422"/>
          <cell r="V2422"/>
          <cell r="X2422"/>
          <cell r="Y2422"/>
          <cell r="Z2422"/>
          <cell r="AG2422"/>
        </row>
        <row r="2423">
          <cell r="D2423"/>
          <cell r="E2423"/>
          <cell r="I2423"/>
          <cell r="J2423"/>
          <cell r="K2423"/>
          <cell r="L2423"/>
          <cell r="N2423"/>
          <cell r="R2423"/>
          <cell r="S2423"/>
          <cell r="T2423"/>
          <cell r="U2423"/>
          <cell r="V2423"/>
          <cell r="X2423"/>
          <cell r="Y2423"/>
          <cell r="Z2423"/>
          <cell r="AG2423"/>
        </row>
        <row r="2424">
          <cell r="D2424"/>
          <cell r="E2424"/>
          <cell r="I2424"/>
          <cell r="J2424"/>
          <cell r="K2424"/>
          <cell r="L2424"/>
          <cell r="N2424"/>
          <cell r="R2424"/>
          <cell r="S2424"/>
          <cell r="T2424"/>
          <cell r="U2424"/>
          <cell r="V2424"/>
          <cell r="X2424"/>
          <cell r="Y2424"/>
          <cell r="Z2424"/>
          <cell r="AG2424"/>
        </row>
        <row r="2425">
          <cell r="D2425"/>
          <cell r="E2425"/>
          <cell r="I2425"/>
          <cell r="J2425"/>
          <cell r="K2425"/>
          <cell r="L2425"/>
          <cell r="N2425"/>
          <cell r="R2425"/>
          <cell r="S2425"/>
          <cell r="T2425"/>
          <cell r="U2425"/>
          <cell r="V2425"/>
          <cell r="X2425"/>
          <cell r="Y2425"/>
          <cell r="Z2425"/>
          <cell r="AG2425"/>
        </row>
        <row r="2426">
          <cell r="D2426"/>
          <cell r="E2426"/>
          <cell r="I2426"/>
          <cell r="J2426"/>
          <cell r="K2426"/>
          <cell r="L2426"/>
          <cell r="N2426"/>
          <cell r="R2426"/>
          <cell r="S2426"/>
          <cell r="T2426"/>
          <cell r="U2426"/>
          <cell r="V2426"/>
          <cell r="X2426"/>
          <cell r="Y2426"/>
          <cell r="Z2426"/>
          <cell r="AG2426"/>
        </row>
        <row r="2427">
          <cell r="D2427"/>
          <cell r="E2427"/>
          <cell r="I2427"/>
          <cell r="J2427"/>
          <cell r="K2427"/>
          <cell r="L2427"/>
          <cell r="N2427"/>
          <cell r="R2427"/>
          <cell r="S2427"/>
          <cell r="T2427"/>
          <cell r="U2427"/>
          <cell r="V2427"/>
          <cell r="X2427"/>
          <cell r="Y2427"/>
          <cell r="Z2427"/>
          <cell r="AG2427"/>
        </row>
        <row r="2428">
          <cell r="D2428"/>
          <cell r="E2428"/>
          <cell r="I2428"/>
          <cell r="J2428"/>
          <cell r="K2428"/>
          <cell r="L2428"/>
          <cell r="N2428"/>
          <cell r="R2428"/>
          <cell r="S2428"/>
          <cell r="T2428"/>
          <cell r="U2428"/>
          <cell r="V2428"/>
          <cell r="X2428"/>
          <cell r="Y2428"/>
          <cell r="Z2428"/>
          <cell r="AG2428"/>
        </row>
        <row r="2429">
          <cell r="D2429"/>
          <cell r="E2429"/>
          <cell r="I2429"/>
          <cell r="J2429"/>
          <cell r="K2429"/>
          <cell r="L2429"/>
          <cell r="N2429"/>
          <cell r="R2429"/>
          <cell r="S2429"/>
          <cell r="T2429"/>
          <cell r="U2429"/>
          <cell r="V2429"/>
          <cell r="X2429"/>
          <cell r="Y2429"/>
          <cell r="Z2429"/>
          <cell r="AG2429"/>
        </row>
        <row r="2430">
          <cell r="D2430"/>
          <cell r="E2430"/>
          <cell r="I2430"/>
          <cell r="J2430"/>
          <cell r="K2430"/>
          <cell r="L2430"/>
          <cell r="N2430"/>
          <cell r="R2430"/>
          <cell r="S2430"/>
          <cell r="T2430"/>
          <cell r="U2430"/>
          <cell r="V2430"/>
          <cell r="X2430"/>
          <cell r="Y2430"/>
          <cell r="Z2430"/>
          <cell r="AG2430"/>
        </row>
        <row r="2431">
          <cell r="D2431"/>
          <cell r="E2431"/>
          <cell r="I2431"/>
          <cell r="J2431"/>
          <cell r="K2431"/>
          <cell r="L2431"/>
          <cell r="N2431"/>
          <cell r="R2431"/>
          <cell r="S2431"/>
          <cell r="T2431"/>
          <cell r="U2431"/>
          <cell r="V2431"/>
          <cell r="X2431"/>
          <cell r="Y2431"/>
          <cell r="Z2431"/>
          <cell r="AG2431"/>
        </row>
        <row r="2432">
          <cell r="D2432"/>
          <cell r="E2432"/>
          <cell r="I2432"/>
          <cell r="J2432"/>
          <cell r="K2432"/>
          <cell r="L2432"/>
          <cell r="N2432"/>
          <cell r="R2432"/>
          <cell r="S2432"/>
          <cell r="T2432"/>
          <cell r="U2432"/>
          <cell r="V2432"/>
          <cell r="X2432"/>
          <cell r="Y2432"/>
          <cell r="Z2432"/>
          <cell r="AG2432"/>
        </row>
        <row r="2433">
          <cell r="D2433"/>
          <cell r="E2433"/>
          <cell r="I2433"/>
          <cell r="J2433"/>
          <cell r="K2433"/>
          <cell r="L2433"/>
          <cell r="N2433"/>
          <cell r="R2433"/>
          <cell r="S2433"/>
          <cell r="T2433"/>
          <cell r="U2433"/>
          <cell r="V2433"/>
          <cell r="X2433"/>
          <cell r="Y2433"/>
          <cell r="Z2433"/>
          <cell r="AG2433"/>
        </row>
        <row r="2434">
          <cell r="D2434"/>
          <cell r="E2434"/>
          <cell r="I2434"/>
          <cell r="J2434"/>
          <cell r="K2434"/>
          <cell r="L2434"/>
          <cell r="N2434"/>
          <cell r="R2434"/>
          <cell r="S2434"/>
          <cell r="T2434"/>
          <cell r="U2434"/>
          <cell r="V2434"/>
          <cell r="X2434"/>
          <cell r="Y2434"/>
          <cell r="Z2434"/>
          <cell r="AG2434"/>
        </row>
        <row r="2435">
          <cell r="D2435"/>
          <cell r="E2435"/>
          <cell r="I2435"/>
          <cell r="J2435"/>
          <cell r="K2435"/>
          <cell r="L2435"/>
          <cell r="N2435"/>
          <cell r="R2435"/>
          <cell r="S2435"/>
          <cell r="T2435"/>
          <cell r="U2435"/>
          <cell r="V2435"/>
          <cell r="X2435"/>
          <cell r="Y2435"/>
          <cell r="Z2435"/>
          <cell r="AG2435"/>
        </row>
        <row r="2436">
          <cell r="D2436"/>
          <cell r="E2436"/>
          <cell r="I2436"/>
          <cell r="J2436"/>
          <cell r="K2436"/>
          <cell r="L2436"/>
          <cell r="N2436"/>
          <cell r="R2436"/>
          <cell r="S2436"/>
          <cell r="T2436"/>
          <cell r="U2436"/>
          <cell r="V2436"/>
          <cell r="X2436"/>
          <cell r="Y2436"/>
          <cell r="Z2436"/>
          <cell r="AG2436"/>
        </row>
        <row r="2437">
          <cell r="D2437"/>
          <cell r="E2437"/>
          <cell r="I2437"/>
          <cell r="J2437"/>
          <cell r="K2437"/>
          <cell r="L2437"/>
          <cell r="N2437"/>
          <cell r="R2437"/>
          <cell r="S2437"/>
          <cell r="T2437"/>
          <cell r="U2437"/>
          <cell r="V2437"/>
          <cell r="X2437"/>
          <cell r="Y2437"/>
          <cell r="Z2437"/>
          <cell r="AG2437"/>
        </row>
        <row r="2438">
          <cell r="D2438"/>
          <cell r="E2438"/>
          <cell r="I2438"/>
          <cell r="J2438"/>
          <cell r="K2438"/>
          <cell r="L2438"/>
          <cell r="N2438"/>
          <cell r="R2438"/>
          <cell r="S2438"/>
          <cell r="T2438"/>
          <cell r="U2438"/>
          <cell r="V2438"/>
          <cell r="X2438"/>
          <cell r="Y2438"/>
          <cell r="Z2438"/>
          <cell r="AG2438"/>
        </row>
        <row r="2439">
          <cell r="D2439"/>
          <cell r="E2439"/>
          <cell r="I2439"/>
          <cell r="J2439"/>
          <cell r="K2439"/>
          <cell r="L2439"/>
          <cell r="N2439"/>
          <cell r="R2439"/>
          <cell r="S2439"/>
          <cell r="T2439"/>
          <cell r="U2439"/>
          <cell r="V2439"/>
          <cell r="X2439"/>
          <cell r="Y2439"/>
          <cell r="Z2439"/>
          <cell r="AG2439"/>
        </row>
        <row r="2440">
          <cell r="D2440"/>
          <cell r="E2440"/>
          <cell r="I2440"/>
          <cell r="J2440"/>
          <cell r="K2440"/>
          <cell r="L2440"/>
          <cell r="N2440"/>
          <cell r="R2440"/>
          <cell r="S2440"/>
          <cell r="T2440"/>
          <cell r="U2440"/>
          <cell r="V2440"/>
          <cell r="X2440"/>
          <cell r="Y2440"/>
          <cell r="Z2440"/>
          <cell r="AG2440"/>
        </row>
        <row r="2441">
          <cell r="D2441"/>
          <cell r="E2441"/>
          <cell r="I2441"/>
          <cell r="J2441"/>
          <cell r="K2441"/>
          <cell r="L2441"/>
          <cell r="N2441"/>
          <cell r="R2441"/>
          <cell r="S2441"/>
          <cell r="T2441"/>
          <cell r="U2441"/>
          <cell r="V2441"/>
          <cell r="X2441"/>
          <cell r="Y2441"/>
          <cell r="Z2441"/>
          <cell r="AG2441"/>
        </row>
        <row r="2442">
          <cell r="D2442"/>
          <cell r="E2442"/>
          <cell r="I2442"/>
          <cell r="J2442"/>
          <cell r="K2442"/>
          <cell r="L2442"/>
          <cell r="N2442"/>
          <cell r="R2442"/>
          <cell r="S2442"/>
          <cell r="T2442"/>
          <cell r="U2442"/>
          <cell r="V2442"/>
          <cell r="X2442"/>
          <cell r="Y2442"/>
          <cell r="Z2442"/>
          <cell r="AG2442"/>
        </row>
        <row r="2443">
          <cell r="D2443"/>
          <cell r="E2443"/>
          <cell r="I2443"/>
          <cell r="J2443"/>
          <cell r="K2443"/>
          <cell r="L2443"/>
          <cell r="N2443"/>
          <cell r="R2443"/>
          <cell r="S2443"/>
          <cell r="T2443"/>
          <cell r="U2443"/>
          <cell r="V2443"/>
          <cell r="X2443"/>
          <cell r="Y2443"/>
          <cell r="Z2443"/>
          <cell r="AG2443"/>
        </row>
        <row r="2444">
          <cell r="D2444"/>
          <cell r="E2444"/>
          <cell r="I2444"/>
          <cell r="J2444"/>
          <cell r="K2444"/>
          <cell r="L2444"/>
          <cell r="N2444"/>
          <cell r="R2444"/>
          <cell r="S2444"/>
          <cell r="T2444"/>
          <cell r="U2444"/>
          <cell r="V2444"/>
          <cell r="X2444"/>
          <cell r="Y2444"/>
          <cell r="Z2444"/>
          <cell r="AG2444"/>
        </row>
        <row r="2445">
          <cell r="D2445"/>
          <cell r="E2445"/>
          <cell r="I2445"/>
          <cell r="J2445"/>
          <cell r="K2445"/>
          <cell r="L2445"/>
          <cell r="N2445"/>
          <cell r="R2445"/>
          <cell r="S2445"/>
          <cell r="T2445"/>
          <cell r="U2445"/>
          <cell r="V2445"/>
          <cell r="X2445"/>
          <cell r="Y2445"/>
          <cell r="Z2445"/>
          <cell r="AG2445"/>
        </row>
        <row r="2446">
          <cell r="D2446"/>
          <cell r="E2446"/>
          <cell r="I2446"/>
          <cell r="J2446"/>
          <cell r="K2446"/>
          <cell r="L2446"/>
          <cell r="N2446"/>
          <cell r="R2446"/>
          <cell r="S2446"/>
          <cell r="T2446"/>
          <cell r="U2446"/>
          <cell r="V2446"/>
          <cell r="X2446"/>
          <cell r="Y2446"/>
          <cell r="Z2446"/>
          <cell r="AG2446"/>
        </row>
        <row r="2447">
          <cell r="D2447"/>
          <cell r="E2447"/>
          <cell r="I2447"/>
          <cell r="J2447"/>
          <cell r="K2447"/>
          <cell r="L2447"/>
          <cell r="N2447"/>
          <cell r="R2447"/>
          <cell r="S2447"/>
          <cell r="T2447"/>
          <cell r="U2447"/>
          <cell r="V2447"/>
          <cell r="X2447"/>
          <cell r="Y2447"/>
          <cell r="Z2447"/>
          <cell r="AG2447"/>
        </row>
        <row r="2448">
          <cell r="D2448"/>
          <cell r="E2448"/>
          <cell r="I2448"/>
          <cell r="J2448"/>
          <cell r="K2448"/>
          <cell r="L2448"/>
          <cell r="N2448"/>
          <cell r="R2448"/>
          <cell r="S2448"/>
          <cell r="T2448"/>
          <cell r="U2448"/>
          <cell r="V2448"/>
          <cell r="X2448"/>
          <cell r="Y2448"/>
          <cell r="Z2448"/>
          <cell r="AG2448"/>
        </row>
        <row r="2449">
          <cell r="D2449"/>
          <cell r="E2449"/>
          <cell r="I2449"/>
          <cell r="J2449"/>
          <cell r="K2449"/>
          <cell r="L2449"/>
          <cell r="N2449"/>
          <cell r="R2449"/>
          <cell r="S2449"/>
          <cell r="T2449"/>
          <cell r="U2449"/>
          <cell r="V2449"/>
          <cell r="X2449"/>
          <cell r="Y2449"/>
          <cell r="Z2449"/>
          <cell r="AG2449"/>
        </row>
        <row r="2450">
          <cell r="D2450"/>
          <cell r="E2450"/>
          <cell r="I2450"/>
          <cell r="J2450"/>
          <cell r="K2450"/>
          <cell r="L2450"/>
          <cell r="N2450"/>
          <cell r="R2450"/>
          <cell r="S2450"/>
          <cell r="T2450"/>
          <cell r="U2450"/>
          <cell r="V2450"/>
          <cell r="X2450"/>
          <cell r="Y2450"/>
          <cell r="Z2450"/>
          <cell r="AG2450"/>
        </row>
        <row r="2451">
          <cell r="D2451"/>
          <cell r="E2451"/>
          <cell r="I2451"/>
          <cell r="J2451"/>
          <cell r="K2451"/>
          <cell r="L2451"/>
          <cell r="N2451"/>
          <cell r="R2451"/>
          <cell r="S2451"/>
          <cell r="T2451"/>
          <cell r="U2451"/>
          <cell r="V2451"/>
          <cell r="X2451"/>
          <cell r="Y2451"/>
          <cell r="Z2451"/>
          <cell r="AG2451"/>
        </row>
        <row r="2452">
          <cell r="D2452"/>
          <cell r="E2452"/>
          <cell r="I2452"/>
          <cell r="J2452"/>
          <cell r="K2452"/>
          <cell r="L2452"/>
          <cell r="N2452"/>
          <cell r="R2452"/>
          <cell r="S2452"/>
          <cell r="T2452"/>
          <cell r="U2452"/>
          <cell r="V2452"/>
          <cell r="X2452"/>
          <cell r="Y2452"/>
          <cell r="Z2452"/>
          <cell r="AG2452"/>
        </row>
        <row r="2453">
          <cell r="D2453"/>
          <cell r="E2453"/>
          <cell r="I2453"/>
          <cell r="J2453"/>
          <cell r="K2453"/>
          <cell r="L2453"/>
          <cell r="N2453"/>
          <cell r="R2453"/>
          <cell r="S2453"/>
          <cell r="T2453"/>
          <cell r="U2453"/>
          <cell r="V2453"/>
          <cell r="X2453"/>
          <cell r="Y2453"/>
          <cell r="Z2453"/>
          <cell r="AG2453"/>
        </row>
        <row r="2454">
          <cell r="D2454"/>
          <cell r="E2454"/>
          <cell r="I2454"/>
          <cell r="J2454"/>
          <cell r="K2454"/>
          <cell r="L2454"/>
          <cell r="N2454"/>
          <cell r="R2454"/>
          <cell r="S2454"/>
          <cell r="T2454"/>
          <cell r="U2454"/>
          <cell r="V2454"/>
          <cell r="X2454"/>
          <cell r="Y2454"/>
          <cell r="Z2454"/>
          <cell r="AG2454"/>
        </row>
        <row r="2455">
          <cell r="D2455"/>
          <cell r="E2455"/>
          <cell r="I2455"/>
          <cell r="J2455"/>
          <cell r="K2455"/>
          <cell r="L2455"/>
          <cell r="N2455"/>
          <cell r="R2455"/>
          <cell r="S2455"/>
          <cell r="T2455"/>
          <cell r="U2455"/>
          <cell r="V2455"/>
          <cell r="X2455"/>
          <cell r="Y2455"/>
          <cell r="Z2455"/>
          <cell r="AG2455"/>
        </row>
        <row r="2456">
          <cell r="D2456"/>
          <cell r="E2456"/>
          <cell r="I2456"/>
          <cell r="J2456"/>
          <cell r="K2456"/>
          <cell r="L2456"/>
          <cell r="N2456"/>
          <cell r="R2456"/>
          <cell r="S2456"/>
          <cell r="T2456"/>
          <cell r="U2456"/>
          <cell r="V2456"/>
          <cell r="X2456"/>
          <cell r="Y2456"/>
          <cell r="Z2456"/>
          <cell r="AG2456"/>
        </row>
        <row r="2457">
          <cell r="D2457"/>
          <cell r="E2457"/>
          <cell r="I2457"/>
          <cell r="J2457"/>
          <cell r="K2457"/>
          <cell r="L2457"/>
          <cell r="N2457"/>
          <cell r="R2457"/>
          <cell r="S2457"/>
          <cell r="T2457"/>
          <cell r="U2457"/>
          <cell r="V2457"/>
          <cell r="X2457"/>
          <cell r="Y2457"/>
          <cell r="Z2457"/>
          <cell r="AG2457"/>
        </row>
        <row r="2458">
          <cell r="D2458"/>
          <cell r="E2458"/>
          <cell r="I2458"/>
          <cell r="J2458"/>
          <cell r="K2458"/>
          <cell r="L2458"/>
          <cell r="N2458"/>
          <cell r="R2458"/>
          <cell r="S2458"/>
          <cell r="T2458"/>
          <cell r="U2458"/>
          <cell r="V2458"/>
          <cell r="X2458"/>
          <cell r="Y2458"/>
          <cell r="Z2458"/>
          <cell r="AG2458"/>
        </row>
        <row r="2459">
          <cell r="D2459"/>
          <cell r="E2459"/>
          <cell r="I2459"/>
          <cell r="J2459"/>
          <cell r="K2459"/>
          <cell r="L2459"/>
          <cell r="N2459"/>
          <cell r="R2459"/>
          <cell r="S2459"/>
          <cell r="T2459"/>
          <cell r="U2459"/>
          <cell r="V2459"/>
          <cell r="X2459"/>
          <cell r="Y2459"/>
          <cell r="Z2459"/>
          <cell r="AG2459"/>
        </row>
        <row r="2460">
          <cell r="D2460"/>
          <cell r="E2460"/>
          <cell r="I2460"/>
          <cell r="J2460"/>
          <cell r="K2460"/>
          <cell r="L2460"/>
          <cell r="N2460"/>
          <cell r="R2460"/>
          <cell r="S2460"/>
          <cell r="T2460"/>
          <cell r="U2460"/>
          <cell r="V2460"/>
          <cell r="X2460"/>
          <cell r="Y2460"/>
          <cell r="Z2460"/>
          <cell r="AG2460"/>
        </row>
        <row r="2461">
          <cell r="D2461"/>
          <cell r="E2461"/>
          <cell r="I2461"/>
          <cell r="J2461"/>
          <cell r="K2461"/>
          <cell r="L2461"/>
          <cell r="N2461"/>
          <cell r="R2461"/>
          <cell r="S2461"/>
          <cell r="T2461"/>
          <cell r="U2461"/>
          <cell r="V2461"/>
          <cell r="X2461"/>
          <cell r="Y2461"/>
          <cell r="Z2461"/>
          <cell r="AG2461"/>
        </row>
        <row r="2462">
          <cell r="D2462"/>
          <cell r="E2462"/>
          <cell r="I2462"/>
          <cell r="J2462"/>
          <cell r="K2462"/>
          <cell r="L2462"/>
          <cell r="N2462"/>
          <cell r="R2462"/>
          <cell r="S2462"/>
          <cell r="T2462"/>
          <cell r="U2462"/>
          <cell r="V2462"/>
          <cell r="X2462"/>
          <cell r="Y2462"/>
          <cell r="Z2462"/>
          <cell r="AG2462"/>
        </row>
        <row r="2463">
          <cell r="D2463"/>
          <cell r="E2463"/>
          <cell r="I2463"/>
          <cell r="J2463"/>
          <cell r="K2463"/>
          <cell r="L2463"/>
          <cell r="N2463"/>
          <cell r="R2463"/>
          <cell r="S2463"/>
          <cell r="T2463"/>
          <cell r="U2463"/>
          <cell r="V2463"/>
          <cell r="X2463"/>
          <cell r="Y2463"/>
          <cell r="Z2463"/>
          <cell r="AG2463"/>
        </row>
        <row r="2464">
          <cell r="D2464"/>
          <cell r="E2464"/>
          <cell r="I2464"/>
          <cell r="J2464"/>
          <cell r="K2464"/>
          <cell r="L2464"/>
          <cell r="N2464"/>
          <cell r="R2464"/>
          <cell r="S2464"/>
          <cell r="T2464"/>
          <cell r="U2464"/>
          <cell r="V2464"/>
          <cell r="X2464"/>
          <cell r="Y2464"/>
          <cell r="Z2464"/>
          <cell r="AG2464"/>
        </row>
        <row r="2465">
          <cell r="D2465"/>
          <cell r="E2465"/>
          <cell r="I2465"/>
          <cell r="J2465"/>
          <cell r="K2465"/>
          <cell r="L2465"/>
          <cell r="N2465"/>
          <cell r="R2465"/>
          <cell r="S2465"/>
          <cell r="T2465"/>
          <cell r="U2465"/>
          <cell r="V2465"/>
          <cell r="X2465"/>
          <cell r="Y2465"/>
          <cell r="Z2465"/>
          <cell r="AG2465"/>
        </row>
        <row r="2466">
          <cell r="D2466"/>
          <cell r="E2466"/>
          <cell r="I2466"/>
          <cell r="J2466"/>
          <cell r="K2466"/>
          <cell r="L2466"/>
          <cell r="N2466"/>
          <cell r="R2466"/>
          <cell r="S2466"/>
          <cell r="T2466"/>
          <cell r="U2466"/>
          <cell r="V2466"/>
          <cell r="X2466"/>
          <cell r="Y2466"/>
          <cell r="Z2466"/>
          <cell r="AG2466"/>
        </row>
        <row r="2467">
          <cell r="D2467"/>
          <cell r="E2467"/>
          <cell r="I2467"/>
          <cell r="J2467"/>
          <cell r="K2467"/>
          <cell r="L2467"/>
          <cell r="N2467"/>
          <cell r="R2467"/>
          <cell r="S2467"/>
          <cell r="T2467"/>
          <cell r="U2467"/>
          <cell r="V2467"/>
          <cell r="X2467"/>
          <cell r="Y2467"/>
          <cell r="Z2467"/>
          <cell r="AG2467"/>
        </row>
        <row r="2468">
          <cell r="D2468"/>
          <cell r="E2468"/>
          <cell r="I2468"/>
          <cell r="J2468"/>
          <cell r="K2468"/>
          <cell r="L2468"/>
          <cell r="N2468"/>
          <cell r="R2468"/>
          <cell r="S2468"/>
          <cell r="T2468"/>
          <cell r="U2468"/>
          <cell r="V2468"/>
          <cell r="X2468"/>
          <cell r="Y2468"/>
          <cell r="Z2468"/>
          <cell r="AG2468"/>
        </row>
        <row r="2469">
          <cell r="D2469"/>
          <cell r="E2469"/>
          <cell r="I2469"/>
          <cell r="J2469"/>
          <cell r="K2469"/>
          <cell r="L2469"/>
          <cell r="N2469"/>
          <cell r="R2469"/>
          <cell r="S2469"/>
          <cell r="T2469"/>
          <cell r="U2469"/>
          <cell r="V2469"/>
          <cell r="X2469"/>
          <cell r="Y2469"/>
          <cell r="Z2469"/>
          <cell r="AG2469"/>
        </row>
        <row r="2470">
          <cell r="D2470"/>
          <cell r="E2470"/>
          <cell r="I2470"/>
          <cell r="J2470"/>
          <cell r="K2470"/>
          <cell r="L2470"/>
          <cell r="N2470"/>
          <cell r="R2470"/>
          <cell r="S2470"/>
          <cell r="T2470"/>
          <cell r="U2470"/>
          <cell r="V2470"/>
          <cell r="X2470"/>
          <cell r="Y2470"/>
          <cell r="Z2470"/>
          <cell r="AG2470"/>
        </row>
        <row r="2471">
          <cell r="D2471"/>
          <cell r="E2471"/>
          <cell r="I2471"/>
          <cell r="J2471"/>
          <cell r="K2471"/>
          <cell r="L2471"/>
          <cell r="N2471"/>
          <cell r="R2471"/>
          <cell r="S2471"/>
          <cell r="T2471"/>
          <cell r="U2471"/>
          <cell r="V2471"/>
          <cell r="X2471"/>
          <cell r="Y2471"/>
          <cell r="Z2471"/>
          <cell r="AG2471"/>
        </row>
        <row r="2472">
          <cell r="D2472"/>
          <cell r="E2472"/>
          <cell r="I2472"/>
          <cell r="J2472"/>
          <cell r="K2472"/>
          <cell r="L2472"/>
          <cell r="N2472"/>
          <cell r="R2472"/>
          <cell r="S2472"/>
          <cell r="T2472"/>
          <cell r="U2472"/>
          <cell r="V2472"/>
          <cell r="X2472"/>
          <cell r="Y2472"/>
          <cell r="Z2472"/>
          <cell r="AG2472"/>
        </row>
        <row r="2473">
          <cell r="D2473"/>
          <cell r="E2473"/>
          <cell r="I2473"/>
          <cell r="J2473"/>
          <cell r="K2473"/>
          <cell r="L2473"/>
          <cell r="N2473"/>
          <cell r="R2473"/>
          <cell r="S2473"/>
          <cell r="T2473"/>
          <cell r="U2473"/>
          <cell r="V2473"/>
          <cell r="X2473"/>
          <cell r="Y2473"/>
          <cell r="Z2473"/>
          <cell r="AG2473"/>
        </row>
        <row r="2474">
          <cell r="D2474"/>
          <cell r="E2474"/>
          <cell r="I2474"/>
          <cell r="J2474"/>
          <cell r="K2474"/>
          <cell r="L2474"/>
          <cell r="N2474"/>
          <cell r="R2474"/>
          <cell r="S2474"/>
          <cell r="T2474"/>
          <cell r="U2474"/>
          <cell r="V2474"/>
          <cell r="X2474"/>
          <cell r="Y2474"/>
          <cell r="Z2474"/>
          <cell r="AG2474"/>
        </row>
        <row r="2475">
          <cell r="D2475"/>
          <cell r="E2475"/>
          <cell r="I2475"/>
          <cell r="J2475"/>
          <cell r="K2475"/>
          <cell r="L2475"/>
          <cell r="N2475"/>
          <cell r="R2475"/>
          <cell r="S2475"/>
          <cell r="T2475"/>
          <cell r="U2475"/>
          <cell r="V2475"/>
          <cell r="X2475"/>
          <cell r="Y2475"/>
          <cell r="Z2475"/>
          <cell r="AG2475"/>
        </row>
        <row r="2476">
          <cell r="D2476"/>
          <cell r="E2476"/>
          <cell r="I2476"/>
          <cell r="J2476"/>
          <cell r="K2476"/>
          <cell r="L2476"/>
          <cell r="N2476"/>
          <cell r="R2476"/>
          <cell r="S2476"/>
          <cell r="T2476"/>
          <cell r="U2476"/>
          <cell r="V2476"/>
          <cell r="X2476"/>
          <cell r="Y2476"/>
          <cell r="Z2476"/>
          <cell r="AG2476"/>
        </row>
        <row r="2477">
          <cell r="D2477"/>
          <cell r="E2477"/>
          <cell r="I2477"/>
          <cell r="J2477"/>
          <cell r="K2477"/>
          <cell r="L2477"/>
          <cell r="N2477"/>
          <cell r="R2477"/>
          <cell r="S2477"/>
          <cell r="T2477"/>
          <cell r="U2477"/>
          <cell r="V2477"/>
          <cell r="X2477"/>
          <cell r="Y2477"/>
          <cell r="Z2477"/>
          <cell r="AG2477"/>
        </row>
        <row r="2478">
          <cell r="D2478"/>
          <cell r="E2478"/>
          <cell r="I2478"/>
          <cell r="J2478"/>
          <cell r="K2478"/>
          <cell r="L2478"/>
          <cell r="N2478"/>
          <cell r="R2478"/>
          <cell r="S2478"/>
          <cell r="T2478"/>
          <cell r="U2478"/>
          <cell r="V2478"/>
          <cell r="X2478"/>
          <cell r="Y2478"/>
          <cell r="Z2478"/>
          <cell r="AG2478"/>
        </row>
        <row r="2479">
          <cell r="D2479"/>
          <cell r="E2479"/>
          <cell r="I2479"/>
          <cell r="J2479"/>
          <cell r="K2479"/>
          <cell r="L2479"/>
          <cell r="N2479"/>
          <cell r="R2479"/>
          <cell r="S2479"/>
          <cell r="T2479"/>
          <cell r="U2479"/>
          <cell r="V2479"/>
          <cell r="X2479"/>
          <cell r="Y2479"/>
          <cell r="Z2479"/>
          <cell r="AG2479"/>
        </row>
        <row r="2480">
          <cell r="D2480"/>
          <cell r="E2480"/>
          <cell r="I2480"/>
          <cell r="J2480"/>
          <cell r="K2480"/>
          <cell r="L2480"/>
          <cell r="N2480"/>
          <cell r="R2480"/>
          <cell r="S2480"/>
          <cell r="T2480"/>
          <cell r="U2480"/>
          <cell r="V2480"/>
          <cell r="X2480"/>
          <cell r="Y2480"/>
          <cell r="Z2480"/>
          <cell r="AG2480"/>
        </row>
        <row r="2481">
          <cell r="D2481"/>
          <cell r="E2481"/>
          <cell r="I2481"/>
          <cell r="J2481"/>
          <cell r="K2481"/>
          <cell r="L2481"/>
          <cell r="N2481"/>
          <cell r="R2481"/>
          <cell r="S2481"/>
          <cell r="T2481"/>
          <cell r="U2481"/>
          <cell r="V2481"/>
          <cell r="X2481"/>
          <cell r="Y2481"/>
          <cell r="Z2481"/>
          <cell r="AG2481"/>
        </row>
        <row r="2482">
          <cell r="D2482"/>
          <cell r="E2482"/>
          <cell r="I2482"/>
          <cell r="J2482"/>
          <cell r="K2482"/>
          <cell r="L2482"/>
          <cell r="N2482"/>
          <cell r="R2482"/>
          <cell r="S2482"/>
          <cell r="T2482"/>
          <cell r="U2482"/>
          <cell r="V2482"/>
          <cell r="X2482"/>
          <cell r="Y2482"/>
          <cell r="Z2482"/>
          <cell r="AG2482"/>
        </row>
        <row r="2483">
          <cell r="D2483"/>
          <cell r="E2483"/>
          <cell r="I2483"/>
          <cell r="J2483"/>
          <cell r="K2483"/>
          <cell r="L2483"/>
          <cell r="N2483"/>
          <cell r="R2483"/>
          <cell r="S2483"/>
          <cell r="T2483"/>
          <cell r="U2483"/>
          <cell r="V2483"/>
          <cell r="X2483"/>
          <cell r="Y2483"/>
          <cell r="Z2483"/>
          <cell r="AG2483"/>
        </row>
        <row r="2484">
          <cell r="D2484"/>
          <cell r="E2484"/>
          <cell r="I2484"/>
          <cell r="J2484"/>
          <cell r="K2484"/>
          <cell r="L2484"/>
          <cell r="N2484"/>
          <cell r="R2484"/>
          <cell r="S2484"/>
          <cell r="T2484"/>
          <cell r="U2484"/>
          <cell r="V2484"/>
          <cell r="X2484"/>
          <cell r="Y2484"/>
          <cell r="Z2484"/>
          <cell r="AG2484"/>
        </row>
        <row r="2485">
          <cell r="D2485"/>
          <cell r="E2485"/>
          <cell r="I2485"/>
          <cell r="J2485"/>
          <cell r="K2485"/>
          <cell r="L2485"/>
          <cell r="N2485"/>
          <cell r="R2485"/>
          <cell r="S2485"/>
          <cell r="T2485"/>
          <cell r="U2485"/>
          <cell r="V2485"/>
          <cell r="X2485"/>
          <cell r="Y2485"/>
          <cell r="Z2485"/>
          <cell r="AG2485"/>
        </row>
        <row r="2486">
          <cell r="D2486"/>
          <cell r="E2486"/>
          <cell r="I2486"/>
          <cell r="J2486"/>
          <cell r="K2486"/>
          <cell r="L2486"/>
          <cell r="N2486"/>
          <cell r="R2486"/>
          <cell r="S2486"/>
          <cell r="T2486"/>
          <cell r="U2486"/>
          <cell r="V2486"/>
          <cell r="X2486"/>
          <cell r="Y2486"/>
          <cell r="Z2486"/>
          <cell r="AG2486"/>
        </row>
        <row r="2487">
          <cell r="D2487"/>
          <cell r="E2487"/>
          <cell r="I2487"/>
          <cell r="J2487"/>
          <cell r="K2487"/>
          <cell r="L2487"/>
          <cell r="N2487"/>
          <cell r="R2487"/>
          <cell r="S2487"/>
          <cell r="T2487"/>
          <cell r="U2487"/>
          <cell r="V2487"/>
          <cell r="X2487"/>
          <cell r="Y2487"/>
          <cell r="Z2487"/>
          <cell r="AG2487"/>
        </row>
        <row r="2488">
          <cell r="D2488"/>
          <cell r="E2488"/>
          <cell r="I2488"/>
          <cell r="J2488"/>
          <cell r="K2488"/>
          <cell r="L2488"/>
          <cell r="N2488"/>
          <cell r="R2488"/>
          <cell r="S2488"/>
          <cell r="T2488"/>
          <cell r="U2488"/>
          <cell r="V2488"/>
          <cell r="X2488"/>
          <cell r="Y2488"/>
          <cell r="Z2488"/>
          <cell r="AG2488"/>
        </row>
        <row r="2489">
          <cell r="D2489"/>
          <cell r="E2489"/>
          <cell r="I2489"/>
          <cell r="J2489"/>
          <cell r="K2489"/>
          <cell r="L2489"/>
          <cell r="N2489"/>
          <cell r="R2489"/>
          <cell r="S2489"/>
          <cell r="T2489"/>
          <cell r="U2489"/>
          <cell r="V2489"/>
          <cell r="X2489"/>
          <cell r="Y2489"/>
          <cell r="Z2489"/>
          <cell r="AG2489"/>
        </row>
        <row r="2490">
          <cell r="D2490"/>
          <cell r="E2490"/>
          <cell r="I2490"/>
          <cell r="J2490"/>
          <cell r="K2490"/>
          <cell r="L2490"/>
          <cell r="N2490"/>
          <cell r="R2490"/>
          <cell r="S2490"/>
          <cell r="T2490"/>
          <cell r="U2490"/>
          <cell r="V2490"/>
          <cell r="X2490"/>
          <cell r="Y2490"/>
          <cell r="Z2490"/>
          <cell r="AG2490"/>
        </row>
        <row r="2491">
          <cell r="D2491"/>
          <cell r="E2491"/>
          <cell r="I2491"/>
          <cell r="J2491"/>
          <cell r="K2491"/>
          <cell r="L2491"/>
          <cell r="N2491"/>
          <cell r="R2491"/>
          <cell r="S2491"/>
          <cell r="T2491"/>
          <cell r="U2491"/>
          <cell r="V2491"/>
          <cell r="X2491"/>
          <cell r="Y2491"/>
          <cell r="Z2491"/>
          <cell r="AG2491"/>
        </row>
        <row r="2492">
          <cell r="D2492"/>
          <cell r="E2492"/>
          <cell r="I2492"/>
          <cell r="J2492"/>
          <cell r="K2492"/>
          <cell r="L2492"/>
          <cell r="N2492"/>
          <cell r="R2492"/>
          <cell r="S2492"/>
          <cell r="T2492"/>
          <cell r="U2492"/>
          <cell r="V2492"/>
          <cell r="X2492"/>
          <cell r="Y2492"/>
          <cell r="Z2492"/>
          <cell r="AG2492"/>
        </row>
        <row r="2493">
          <cell r="D2493"/>
          <cell r="E2493"/>
          <cell r="I2493"/>
          <cell r="J2493"/>
          <cell r="K2493"/>
          <cell r="L2493"/>
          <cell r="N2493"/>
          <cell r="R2493"/>
          <cell r="S2493"/>
          <cell r="T2493"/>
          <cell r="U2493"/>
          <cell r="V2493"/>
          <cell r="X2493"/>
          <cell r="Y2493"/>
          <cell r="Z2493"/>
          <cell r="AG2493"/>
        </row>
        <row r="2494">
          <cell r="D2494"/>
          <cell r="E2494"/>
          <cell r="I2494"/>
          <cell r="J2494"/>
          <cell r="K2494"/>
          <cell r="L2494"/>
          <cell r="N2494"/>
          <cell r="R2494"/>
          <cell r="S2494"/>
          <cell r="T2494"/>
          <cell r="U2494"/>
          <cell r="V2494"/>
          <cell r="X2494"/>
          <cell r="Y2494"/>
          <cell r="Z2494"/>
          <cell r="AG2494"/>
        </row>
        <row r="2495">
          <cell r="D2495"/>
          <cell r="E2495"/>
          <cell r="I2495"/>
          <cell r="J2495"/>
          <cell r="K2495"/>
          <cell r="L2495"/>
          <cell r="N2495"/>
          <cell r="R2495"/>
          <cell r="S2495"/>
          <cell r="T2495"/>
          <cell r="U2495"/>
          <cell r="V2495"/>
          <cell r="X2495"/>
          <cell r="Y2495"/>
          <cell r="Z2495"/>
          <cell r="AG2495"/>
        </row>
        <row r="2496">
          <cell r="D2496"/>
          <cell r="E2496"/>
          <cell r="I2496"/>
          <cell r="J2496"/>
          <cell r="K2496"/>
          <cell r="L2496"/>
          <cell r="N2496"/>
          <cell r="R2496"/>
          <cell r="S2496"/>
          <cell r="T2496"/>
          <cell r="U2496"/>
          <cell r="V2496"/>
          <cell r="X2496"/>
          <cell r="Y2496"/>
          <cell r="Z2496"/>
          <cell r="AG2496"/>
        </row>
        <row r="2497">
          <cell r="D2497"/>
          <cell r="E2497"/>
          <cell r="I2497"/>
          <cell r="J2497"/>
          <cell r="K2497"/>
          <cell r="L2497"/>
          <cell r="N2497"/>
          <cell r="R2497"/>
          <cell r="S2497"/>
          <cell r="T2497"/>
          <cell r="U2497"/>
          <cell r="V2497"/>
          <cell r="X2497"/>
          <cell r="Y2497"/>
          <cell r="Z2497"/>
          <cell r="AG2497"/>
        </row>
        <row r="2498">
          <cell r="D2498"/>
          <cell r="E2498"/>
          <cell r="I2498"/>
          <cell r="J2498"/>
          <cell r="K2498"/>
          <cell r="L2498"/>
          <cell r="N2498"/>
          <cell r="R2498"/>
          <cell r="S2498"/>
          <cell r="T2498"/>
          <cell r="U2498"/>
          <cell r="V2498"/>
          <cell r="X2498"/>
          <cell r="Y2498"/>
          <cell r="Z2498"/>
          <cell r="AG2498"/>
        </row>
        <row r="2499">
          <cell r="D2499"/>
          <cell r="E2499"/>
          <cell r="I2499"/>
          <cell r="J2499"/>
          <cell r="K2499"/>
          <cell r="L2499"/>
          <cell r="N2499"/>
          <cell r="R2499"/>
          <cell r="S2499"/>
          <cell r="T2499"/>
          <cell r="U2499"/>
          <cell r="V2499"/>
          <cell r="X2499"/>
          <cell r="Y2499"/>
          <cell r="Z2499"/>
          <cell r="AG2499"/>
        </row>
        <row r="2500">
          <cell r="D2500"/>
          <cell r="E2500"/>
          <cell r="I2500"/>
          <cell r="J2500"/>
          <cell r="K2500"/>
          <cell r="L2500"/>
          <cell r="N2500"/>
          <cell r="R2500"/>
          <cell r="S2500"/>
          <cell r="T2500"/>
          <cell r="U2500"/>
          <cell r="V2500"/>
          <cell r="X2500"/>
          <cell r="Y2500"/>
          <cell r="Z2500"/>
          <cell r="AG2500"/>
        </row>
        <row r="2501">
          <cell r="D2501"/>
          <cell r="E2501"/>
          <cell r="I2501"/>
          <cell r="J2501"/>
          <cell r="K2501"/>
          <cell r="L2501"/>
          <cell r="N2501"/>
          <cell r="R2501"/>
          <cell r="S2501"/>
          <cell r="T2501"/>
          <cell r="U2501"/>
          <cell r="V2501"/>
          <cell r="X2501"/>
          <cell r="Y2501"/>
          <cell r="Z2501"/>
          <cell r="AG2501"/>
        </row>
        <row r="2502">
          <cell r="D2502"/>
          <cell r="E2502"/>
          <cell r="I2502"/>
          <cell r="J2502"/>
          <cell r="K2502"/>
          <cell r="L2502"/>
          <cell r="N2502"/>
          <cell r="R2502"/>
          <cell r="S2502"/>
          <cell r="T2502"/>
          <cell r="U2502"/>
          <cell r="V2502"/>
          <cell r="X2502"/>
          <cell r="Y2502"/>
          <cell r="Z2502"/>
          <cell r="AG2502"/>
        </row>
        <row r="2503">
          <cell r="D2503"/>
          <cell r="E2503"/>
          <cell r="I2503"/>
          <cell r="J2503"/>
          <cell r="K2503"/>
          <cell r="L2503"/>
          <cell r="N2503"/>
          <cell r="R2503"/>
          <cell r="S2503"/>
          <cell r="T2503"/>
          <cell r="U2503"/>
          <cell r="V2503"/>
          <cell r="X2503"/>
          <cell r="Y2503"/>
          <cell r="Z2503"/>
          <cell r="AG2503"/>
        </row>
        <row r="2504">
          <cell r="D2504"/>
          <cell r="E2504"/>
          <cell r="I2504"/>
          <cell r="J2504"/>
          <cell r="K2504"/>
          <cell r="L2504"/>
          <cell r="N2504"/>
          <cell r="R2504"/>
          <cell r="S2504"/>
          <cell r="T2504"/>
          <cell r="U2504"/>
          <cell r="V2504"/>
          <cell r="X2504"/>
          <cell r="Y2504"/>
          <cell r="Z2504"/>
          <cell r="AG2504"/>
        </row>
        <row r="2505">
          <cell r="D2505"/>
          <cell r="E2505"/>
          <cell r="I2505"/>
          <cell r="J2505"/>
          <cell r="K2505"/>
          <cell r="L2505"/>
          <cell r="N2505"/>
          <cell r="R2505"/>
          <cell r="S2505"/>
          <cell r="T2505"/>
          <cell r="U2505"/>
          <cell r="V2505"/>
          <cell r="X2505"/>
          <cell r="Y2505"/>
          <cell r="Z2505"/>
          <cell r="AG2505"/>
        </row>
        <row r="2506">
          <cell r="D2506"/>
          <cell r="E2506"/>
          <cell r="I2506"/>
          <cell r="J2506"/>
          <cell r="K2506"/>
          <cell r="L2506"/>
          <cell r="N2506"/>
          <cell r="R2506"/>
          <cell r="S2506"/>
          <cell r="T2506"/>
          <cell r="U2506"/>
          <cell r="V2506"/>
          <cell r="X2506"/>
          <cell r="Y2506"/>
          <cell r="Z2506"/>
          <cell r="AG2506"/>
        </row>
        <row r="2507">
          <cell r="D2507"/>
          <cell r="E2507"/>
          <cell r="I2507"/>
          <cell r="J2507"/>
          <cell r="K2507"/>
          <cell r="L2507"/>
          <cell r="N2507"/>
          <cell r="R2507"/>
          <cell r="S2507"/>
          <cell r="T2507"/>
          <cell r="U2507"/>
          <cell r="V2507"/>
          <cell r="X2507"/>
          <cell r="Y2507"/>
          <cell r="Z2507"/>
          <cell r="AG2507"/>
        </row>
        <row r="2508">
          <cell r="D2508"/>
          <cell r="E2508"/>
          <cell r="I2508"/>
          <cell r="J2508"/>
          <cell r="K2508"/>
          <cell r="L2508"/>
          <cell r="N2508"/>
          <cell r="R2508"/>
          <cell r="S2508"/>
          <cell r="T2508"/>
          <cell r="U2508"/>
          <cell r="V2508"/>
          <cell r="X2508"/>
          <cell r="Y2508"/>
          <cell r="Z2508"/>
          <cell r="AG2508"/>
        </row>
        <row r="2509">
          <cell r="D2509"/>
          <cell r="E2509"/>
          <cell r="I2509"/>
          <cell r="J2509"/>
          <cell r="K2509"/>
          <cell r="L2509"/>
          <cell r="N2509"/>
          <cell r="R2509"/>
          <cell r="S2509"/>
          <cell r="T2509"/>
          <cell r="U2509"/>
          <cell r="V2509"/>
          <cell r="X2509"/>
          <cell r="Y2509"/>
          <cell r="Z2509"/>
          <cell r="AG2509"/>
        </row>
        <row r="2510">
          <cell r="D2510"/>
          <cell r="E2510"/>
          <cell r="I2510"/>
          <cell r="J2510"/>
          <cell r="K2510"/>
          <cell r="L2510"/>
          <cell r="N2510"/>
          <cell r="R2510"/>
          <cell r="S2510"/>
          <cell r="T2510"/>
          <cell r="U2510"/>
          <cell r="V2510"/>
          <cell r="X2510"/>
          <cell r="Y2510"/>
          <cell r="Z2510"/>
          <cell r="AG2510"/>
        </row>
        <row r="2511">
          <cell r="D2511"/>
          <cell r="E2511"/>
          <cell r="I2511"/>
          <cell r="J2511"/>
          <cell r="K2511"/>
          <cell r="L2511"/>
          <cell r="N2511"/>
          <cell r="R2511"/>
          <cell r="S2511"/>
          <cell r="T2511"/>
          <cell r="U2511"/>
          <cell r="V2511"/>
          <cell r="X2511"/>
          <cell r="Y2511"/>
          <cell r="Z2511"/>
          <cell r="AG2511"/>
        </row>
        <row r="2512">
          <cell r="D2512"/>
          <cell r="E2512"/>
          <cell r="I2512"/>
          <cell r="J2512"/>
          <cell r="K2512"/>
          <cell r="L2512"/>
          <cell r="N2512"/>
          <cell r="R2512"/>
          <cell r="S2512"/>
          <cell r="T2512"/>
          <cell r="U2512"/>
          <cell r="V2512"/>
          <cell r="X2512"/>
          <cell r="Y2512"/>
          <cell r="Z2512"/>
          <cell r="AG2512"/>
        </row>
        <row r="2513">
          <cell r="D2513"/>
          <cell r="E2513"/>
          <cell r="I2513"/>
          <cell r="J2513"/>
          <cell r="K2513"/>
          <cell r="L2513"/>
          <cell r="N2513"/>
          <cell r="R2513"/>
          <cell r="S2513"/>
          <cell r="T2513"/>
          <cell r="U2513"/>
          <cell r="V2513"/>
          <cell r="X2513"/>
          <cell r="Y2513"/>
          <cell r="Z2513"/>
          <cell r="AG2513"/>
        </row>
        <row r="2514">
          <cell r="D2514"/>
          <cell r="E2514"/>
          <cell r="I2514"/>
          <cell r="J2514"/>
          <cell r="K2514"/>
          <cell r="L2514"/>
          <cell r="N2514"/>
          <cell r="R2514"/>
          <cell r="S2514"/>
          <cell r="T2514"/>
          <cell r="U2514"/>
          <cell r="V2514"/>
          <cell r="X2514"/>
          <cell r="Y2514"/>
          <cell r="Z2514"/>
          <cell r="AG2514"/>
        </row>
        <row r="2515">
          <cell r="D2515"/>
          <cell r="E2515"/>
          <cell r="I2515"/>
          <cell r="J2515"/>
          <cell r="K2515"/>
          <cell r="L2515"/>
          <cell r="N2515"/>
          <cell r="R2515"/>
          <cell r="S2515"/>
          <cell r="T2515"/>
          <cell r="U2515"/>
          <cell r="V2515"/>
          <cell r="X2515"/>
          <cell r="Y2515"/>
          <cell r="Z2515"/>
          <cell r="AG2515"/>
        </row>
        <row r="2516">
          <cell r="D2516"/>
          <cell r="E2516"/>
          <cell r="I2516"/>
          <cell r="J2516"/>
          <cell r="K2516"/>
          <cell r="L2516"/>
          <cell r="N2516"/>
          <cell r="R2516"/>
          <cell r="S2516"/>
          <cell r="T2516"/>
          <cell r="U2516"/>
          <cell r="V2516"/>
          <cell r="X2516"/>
          <cell r="Y2516"/>
          <cell r="Z2516"/>
          <cell r="AG2516"/>
        </row>
        <row r="2517">
          <cell r="D2517"/>
          <cell r="E2517"/>
          <cell r="I2517"/>
          <cell r="J2517"/>
          <cell r="K2517"/>
          <cell r="L2517"/>
          <cell r="N2517"/>
          <cell r="R2517"/>
          <cell r="S2517"/>
          <cell r="T2517"/>
          <cell r="U2517"/>
          <cell r="V2517"/>
          <cell r="X2517"/>
          <cell r="Y2517"/>
          <cell r="Z2517"/>
          <cell r="AG2517"/>
        </row>
        <row r="2518">
          <cell r="D2518"/>
          <cell r="E2518"/>
          <cell r="I2518"/>
          <cell r="J2518"/>
          <cell r="K2518"/>
          <cell r="L2518"/>
          <cell r="N2518"/>
          <cell r="R2518"/>
          <cell r="S2518"/>
          <cell r="T2518"/>
          <cell r="U2518"/>
          <cell r="V2518"/>
          <cell r="X2518"/>
          <cell r="Y2518"/>
          <cell r="Z2518"/>
          <cell r="AG2518"/>
        </row>
        <row r="2519">
          <cell r="D2519"/>
          <cell r="E2519"/>
          <cell r="I2519"/>
          <cell r="J2519"/>
          <cell r="K2519"/>
          <cell r="L2519"/>
          <cell r="N2519"/>
          <cell r="R2519"/>
          <cell r="S2519"/>
          <cell r="T2519"/>
          <cell r="U2519"/>
          <cell r="V2519"/>
          <cell r="X2519"/>
          <cell r="Y2519"/>
          <cell r="Z2519"/>
          <cell r="AG2519"/>
        </row>
        <row r="2520">
          <cell r="D2520"/>
          <cell r="E2520"/>
          <cell r="I2520"/>
          <cell r="J2520"/>
          <cell r="K2520"/>
          <cell r="L2520"/>
          <cell r="N2520"/>
          <cell r="R2520"/>
          <cell r="S2520"/>
          <cell r="T2520"/>
          <cell r="U2520"/>
          <cell r="V2520"/>
          <cell r="X2520"/>
          <cell r="Y2520"/>
          <cell r="Z2520"/>
          <cell r="AG2520"/>
        </row>
        <row r="2521">
          <cell r="D2521"/>
          <cell r="E2521"/>
          <cell r="I2521"/>
          <cell r="J2521"/>
          <cell r="K2521"/>
          <cell r="L2521"/>
          <cell r="N2521"/>
          <cell r="R2521"/>
          <cell r="S2521"/>
          <cell r="T2521"/>
          <cell r="U2521"/>
          <cell r="V2521"/>
          <cell r="X2521"/>
          <cell r="Y2521"/>
          <cell r="Z2521"/>
          <cell r="AG2521"/>
        </row>
        <row r="2522">
          <cell r="D2522"/>
          <cell r="E2522"/>
          <cell r="I2522"/>
          <cell r="J2522"/>
          <cell r="K2522"/>
          <cell r="L2522"/>
          <cell r="N2522"/>
          <cell r="R2522"/>
          <cell r="S2522"/>
          <cell r="T2522"/>
          <cell r="U2522"/>
          <cell r="V2522"/>
          <cell r="X2522"/>
          <cell r="Y2522"/>
          <cell r="Z2522"/>
          <cell r="AG2522"/>
        </row>
        <row r="2523">
          <cell r="D2523"/>
          <cell r="E2523"/>
          <cell r="I2523"/>
          <cell r="J2523"/>
          <cell r="K2523"/>
          <cell r="L2523"/>
          <cell r="N2523"/>
          <cell r="R2523"/>
          <cell r="S2523"/>
          <cell r="T2523"/>
          <cell r="U2523"/>
          <cell r="V2523"/>
          <cell r="X2523"/>
          <cell r="Y2523"/>
          <cell r="Z2523"/>
          <cell r="AG2523"/>
        </row>
        <row r="2524">
          <cell r="D2524"/>
          <cell r="E2524"/>
          <cell r="I2524"/>
          <cell r="J2524"/>
          <cell r="K2524"/>
          <cell r="L2524"/>
          <cell r="N2524"/>
          <cell r="R2524"/>
          <cell r="S2524"/>
          <cell r="T2524"/>
          <cell r="U2524"/>
          <cell r="V2524"/>
          <cell r="X2524"/>
          <cell r="Y2524"/>
          <cell r="Z2524"/>
          <cell r="AG2524"/>
        </row>
        <row r="2525">
          <cell r="D2525"/>
          <cell r="E2525"/>
          <cell r="I2525"/>
          <cell r="J2525"/>
          <cell r="K2525"/>
          <cell r="L2525"/>
          <cell r="N2525"/>
          <cell r="R2525"/>
          <cell r="S2525"/>
          <cell r="T2525"/>
          <cell r="U2525"/>
          <cell r="V2525"/>
          <cell r="X2525"/>
          <cell r="Y2525"/>
          <cell r="Z2525"/>
          <cell r="AG2525"/>
        </row>
        <row r="2526">
          <cell r="D2526"/>
          <cell r="E2526"/>
          <cell r="I2526"/>
          <cell r="J2526"/>
          <cell r="K2526"/>
          <cell r="L2526"/>
          <cell r="N2526"/>
          <cell r="R2526"/>
          <cell r="S2526"/>
          <cell r="T2526"/>
          <cell r="U2526"/>
          <cell r="V2526"/>
          <cell r="X2526"/>
          <cell r="Y2526"/>
          <cell r="Z2526"/>
          <cell r="AG2526"/>
        </row>
        <row r="2527">
          <cell r="D2527"/>
          <cell r="E2527"/>
          <cell r="I2527"/>
          <cell r="J2527"/>
          <cell r="K2527"/>
          <cell r="L2527"/>
          <cell r="N2527"/>
          <cell r="R2527"/>
          <cell r="S2527"/>
          <cell r="T2527"/>
          <cell r="U2527"/>
          <cell r="V2527"/>
          <cell r="X2527"/>
          <cell r="Y2527"/>
          <cell r="Z2527"/>
          <cell r="AG2527"/>
        </row>
        <row r="2528">
          <cell r="D2528"/>
          <cell r="E2528"/>
          <cell r="I2528"/>
          <cell r="J2528"/>
          <cell r="K2528"/>
          <cell r="L2528"/>
          <cell r="N2528"/>
          <cell r="R2528"/>
          <cell r="S2528"/>
          <cell r="T2528"/>
          <cell r="U2528"/>
          <cell r="V2528"/>
          <cell r="X2528"/>
          <cell r="Y2528"/>
          <cell r="Z2528"/>
          <cell r="AG2528"/>
        </row>
        <row r="2529">
          <cell r="D2529"/>
          <cell r="E2529"/>
          <cell r="I2529"/>
          <cell r="J2529"/>
          <cell r="K2529"/>
          <cell r="L2529"/>
          <cell r="N2529"/>
          <cell r="R2529"/>
          <cell r="S2529"/>
          <cell r="T2529"/>
          <cell r="U2529"/>
          <cell r="V2529"/>
          <cell r="X2529"/>
          <cell r="Y2529"/>
          <cell r="Z2529"/>
          <cell r="AG2529"/>
        </row>
        <row r="2530">
          <cell r="D2530"/>
          <cell r="E2530"/>
          <cell r="I2530"/>
          <cell r="J2530"/>
          <cell r="K2530"/>
          <cell r="L2530"/>
          <cell r="N2530"/>
          <cell r="R2530"/>
          <cell r="S2530"/>
          <cell r="T2530"/>
          <cell r="U2530"/>
          <cell r="V2530"/>
          <cell r="X2530"/>
          <cell r="Y2530"/>
          <cell r="Z2530"/>
          <cell r="AG2530"/>
        </row>
        <row r="2531">
          <cell r="D2531"/>
          <cell r="E2531"/>
          <cell r="I2531"/>
          <cell r="J2531"/>
          <cell r="K2531"/>
          <cell r="L2531"/>
          <cell r="N2531"/>
          <cell r="R2531"/>
          <cell r="S2531"/>
          <cell r="T2531"/>
          <cell r="U2531"/>
          <cell r="V2531"/>
          <cell r="X2531"/>
          <cell r="Y2531"/>
          <cell r="Z2531"/>
          <cell r="AG2531"/>
        </row>
        <row r="2532">
          <cell r="D2532"/>
          <cell r="E2532"/>
          <cell r="I2532"/>
          <cell r="J2532"/>
          <cell r="K2532"/>
          <cell r="L2532"/>
          <cell r="N2532"/>
          <cell r="R2532"/>
          <cell r="S2532"/>
          <cell r="T2532"/>
          <cell r="U2532"/>
          <cell r="V2532"/>
          <cell r="X2532"/>
          <cell r="Y2532"/>
          <cell r="Z2532"/>
          <cell r="AG2532"/>
        </row>
        <row r="2533">
          <cell r="D2533"/>
          <cell r="E2533"/>
          <cell r="I2533"/>
          <cell r="J2533"/>
          <cell r="K2533"/>
          <cell r="L2533"/>
          <cell r="N2533"/>
          <cell r="R2533"/>
          <cell r="S2533"/>
          <cell r="T2533"/>
          <cell r="U2533"/>
          <cell r="V2533"/>
          <cell r="X2533"/>
          <cell r="Y2533"/>
          <cell r="Z2533"/>
          <cell r="AG2533"/>
        </row>
        <row r="2534">
          <cell r="D2534"/>
          <cell r="E2534"/>
          <cell r="I2534"/>
          <cell r="J2534"/>
          <cell r="K2534"/>
          <cell r="L2534"/>
          <cell r="N2534"/>
          <cell r="R2534"/>
          <cell r="S2534"/>
          <cell r="T2534"/>
          <cell r="U2534"/>
          <cell r="V2534"/>
          <cell r="X2534"/>
          <cell r="Y2534"/>
          <cell r="Z2534"/>
          <cell r="AG2534"/>
        </row>
        <row r="2535">
          <cell r="D2535"/>
          <cell r="E2535"/>
          <cell r="I2535"/>
          <cell r="J2535"/>
          <cell r="K2535"/>
          <cell r="L2535"/>
          <cell r="N2535"/>
          <cell r="R2535"/>
          <cell r="S2535"/>
          <cell r="T2535"/>
          <cell r="U2535"/>
          <cell r="V2535"/>
          <cell r="X2535"/>
          <cell r="Y2535"/>
          <cell r="Z2535"/>
          <cell r="AG2535"/>
        </row>
        <row r="2536">
          <cell r="D2536"/>
          <cell r="E2536"/>
          <cell r="I2536"/>
          <cell r="J2536"/>
          <cell r="K2536"/>
          <cell r="L2536"/>
          <cell r="N2536"/>
          <cell r="R2536"/>
          <cell r="S2536"/>
          <cell r="T2536"/>
          <cell r="U2536"/>
          <cell r="V2536"/>
          <cell r="X2536"/>
          <cell r="Y2536"/>
          <cell r="Z2536"/>
          <cell r="AG2536"/>
        </row>
        <row r="2537">
          <cell r="D2537"/>
          <cell r="E2537"/>
          <cell r="I2537"/>
          <cell r="J2537"/>
          <cell r="K2537"/>
          <cell r="L2537"/>
          <cell r="N2537"/>
          <cell r="R2537"/>
          <cell r="S2537"/>
          <cell r="T2537"/>
          <cell r="U2537"/>
          <cell r="V2537"/>
          <cell r="X2537"/>
          <cell r="Y2537"/>
          <cell r="Z2537"/>
          <cell r="AG2537"/>
        </row>
        <row r="2538">
          <cell r="D2538"/>
          <cell r="E2538"/>
          <cell r="I2538"/>
          <cell r="J2538"/>
          <cell r="K2538"/>
          <cell r="L2538"/>
          <cell r="N2538"/>
          <cell r="R2538"/>
          <cell r="S2538"/>
          <cell r="T2538"/>
          <cell r="U2538"/>
          <cell r="V2538"/>
          <cell r="X2538"/>
          <cell r="Y2538"/>
          <cell r="Z2538"/>
          <cell r="AG2538"/>
        </row>
        <row r="2539">
          <cell r="D2539"/>
          <cell r="E2539"/>
          <cell r="I2539"/>
          <cell r="J2539"/>
          <cell r="K2539"/>
          <cell r="L2539"/>
          <cell r="N2539"/>
          <cell r="R2539"/>
          <cell r="S2539"/>
          <cell r="T2539"/>
          <cell r="U2539"/>
          <cell r="V2539"/>
          <cell r="X2539"/>
          <cell r="Y2539"/>
          <cell r="Z2539"/>
          <cell r="AG2539"/>
        </row>
        <row r="2540">
          <cell r="D2540"/>
          <cell r="E2540"/>
          <cell r="I2540"/>
          <cell r="J2540"/>
          <cell r="K2540"/>
          <cell r="L2540"/>
          <cell r="N2540"/>
          <cell r="R2540"/>
          <cell r="S2540"/>
          <cell r="T2540"/>
          <cell r="U2540"/>
          <cell r="V2540"/>
          <cell r="X2540"/>
          <cell r="Y2540"/>
          <cell r="Z2540"/>
          <cell r="AG2540"/>
        </row>
        <row r="2541">
          <cell r="D2541"/>
          <cell r="E2541"/>
          <cell r="I2541"/>
          <cell r="J2541"/>
          <cell r="K2541"/>
          <cell r="L2541"/>
          <cell r="N2541"/>
          <cell r="R2541"/>
          <cell r="S2541"/>
          <cell r="T2541"/>
          <cell r="U2541"/>
          <cell r="V2541"/>
          <cell r="X2541"/>
          <cell r="Y2541"/>
          <cell r="Z2541"/>
          <cell r="AG2541"/>
        </row>
        <row r="2542">
          <cell r="D2542"/>
          <cell r="E2542"/>
          <cell r="I2542"/>
          <cell r="J2542"/>
          <cell r="K2542"/>
          <cell r="L2542"/>
          <cell r="N2542"/>
          <cell r="R2542"/>
          <cell r="S2542"/>
          <cell r="T2542"/>
          <cell r="U2542"/>
          <cell r="V2542"/>
          <cell r="X2542"/>
          <cell r="Y2542"/>
          <cell r="Z2542"/>
          <cell r="AG2542"/>
        </row>
        <row r="2543">
          <cell r="D2543"/>
          <cell r="E2543"/>
          <cell r="I2543"/>
          <cell r="J2543"/>
          <cell r="K2543"/>
          <cell r="L2543"/>
          <cell r="N2543"/>
          <cell r="R2543"/>
          <cell r="S2543"/>
          <cell r="T2543"/>
          <cell r="U2543"/>
          <cell r="V2543"/>
          <cell r="X2543"/>
          <cell r="Y2543"/>
          <cell r="Z2543"/>
          <cell r="AG2543"/>
        </row>
        <row r="2544">
          <cell r="D2544"/>
          <cell r="E2544"/>
          <cell r="I2544"/>
          <cell r="J2544"/>
          <cell r="K2544"/>
          <cell r="L2544"/>
          <cell r="N2544"/>
          <cell r="R2544"/>
          <cell r="S2544"/>
          <cell r="T2544"/>
          <cell r="U2544"/>
          <cell r="V2544"/>
          <cell r="X2544"/>
          <cell r="Y2544"/>
          <cell r="Z2544"/>
          <cell r="AG2544"/>
        </row>
        <row r="2545">
          <cell r="D2545"/>
          <cell r="E2545"/>
          <cell r="I2545"/>
          <cell r="J2545"/>
          <cell r="K2545"/>
          <cell r="L2545"/>
          <cell r="N2545"/>
          <cell r="R2545"/>
          <cell r="S2545"/>
          <cell r="T2545"/>
          <cell r="U2545"/>
          <cell r="V2545"/>
          <cell r="X2545"/>
          <cell r="Y2545"/>
          <cell r="Z2545"/>
          <cell r="AG2545"/>
        </row>
        <row r="2546">
          <cell r="D2546"/>
          <cell r="E2546"/>
          <cell r="I2546"/>
          <cell r="J2546"/>
          <cell r="K2546"/>
          <cell r="L2546"/>
          <cell r="N2546"/>
          <cell r="R2546"/>
          <cell r="S2546"/>
          <cell r="T2546"/>
          <cell r="U2546"/>
          <cell r="V2546"/>
          <cell r="X2546"/>
          <cell r="Y2546"/>
          <cell r="Z2546"/>
          <cell r="AG2546"/>
        </row>
        <row r="2547">
          <cell r="D2547"/>
          <cell r="E2547"/>
          <cell r="I2547"/>
          <cell r="J2547"/>
          <cell r="K2547"/>
          <cell r="L2547"/>
          <cell r="N2547"/>
          <cell r="R2547"/>
          <cell r="S2547"/>
          <cell r="T2547"/>
          <cell r="U2547"/>
          <cell r="V2547"/>
          <cell r="X2547"/>
          <cell r="Y2547"/>
          <cell r="Z2547"/>
          <cell r="AG2547"/>
        </row>
        <row r="2548">
          <cell r="D2548"/>
          <cell r="E2548"/>
          <cell r="I2548"/>
          <cell r="J2548"/>
          <cell r="K2548"/>
          <cell r="L2548"/>
          <cell r="N2548"/>
          <cell r="R2548"/>
          <cell r="S2548"/>
          <cell r="T2548"/>
          <cell r="U2548"/>
          <cell r="V2548"/>
          <cell r="X2548"/>
          <cell r="Y2548"/>
          <cell r="Z2548"/>
          <cell r="AG2548"/>
        </row>
        <row r="2549">
          <cell r="D2549"/>
          <cell r="E2549"/>
          <cell r="I2549"/>
          <cell r="J2549"/>
          <cell r="K2549"/>
          <cell r="L2549"/>
          <cell r="N2549"/>
          <cell r="R2549"/>
          <cell r="S2549"/>
          <cell r="T2549"/>
          <cell r="U2549"/>
          <cell r="V2549"/>
          <cell r="X2549"/>
          <cell r="Y2549"/>
          <cell r="Z2549"/>
          <cell r="AG2549"/>
        </row>
        <row r="2550">
          <cell r="D2550"/>
          <cell r="E2550"/>
          <cell r="I2550"/>
          <cell r="J2550"/>
          <cell r="K2550"/>
          <cell r="L2550"/>
          <cell r="N2550"/>
          <cell r="R2550"/>
          <cell r="S2550"/>
          <cell r="T2550"/>
          <cell r="U2550"/>
          <cell r="V2550"/>
          <cell r="X2550"/>
          <cell r="Y2550"/>
          <cell r="Z2550"/>
          <cell r="AG2550"/>
        </row>
        <row r="2551">
          <cell r="D2551"/>
          <cell r="E2551"/>
          <cell r="I2551"/>
          <cell r="J2551"/>
          <cell r="K2551"/>
          <cell r="L2551"/>
          <cell r="N2551"/>
          <cell r="R2551"/>
          <cell r="S2551"/>
          <cell r="T2551"/>
          <cell r="U2551"/>
          <cell r="V2551"/>
          <cell r="X2551"/>
          <cell r="Y2551"/>
          <cell r="Z2551"/>
          <cell r="AG2551"/>
        </row>
        <row r="2552">
          <cell r="D2552"/>
          <cell r="E2552"/>
          <cell r="I2552"/>
          <cell r="J2552"/>
          <cell r="K2552"/>
          <cell r="L2552"/>
          <cell r="N2552"/>
          <cell r="R2552"/>
          <cell r="S2552"/>
          <cell r="T2552"/>
          <cell r="U2552"/>
          <cell r="V2552"/>
          <cell r="X2552"/>
          <cell r="Y2552"/>
          <cell r="Z2552"/>
          <cell r="AG2552"/>
        </row>
        <row r="2553">
          <cell r="D2553"/>
          <cell r="E2553"/>
          <cell r="I2553"/>
          <cell r="J2553"/>
          <cell r="K2553"/>
          <cell r="L2553"/>
          <cell r="N2553"/>
          <cell r="R2553"/>
          <cell r="S2553"/>
          <cell r="T2553"/>
          <cell r="U2553"/>
          <cell r="V2553"/>
          <cell r="X2553"/>
          <cell r="Y2553"/>
          <cell r="Z2553"/>
          <cell r="AG2553"/>
        </row>
        <row r="2554">
          <cell r="D2554"/>
          <cell r="E2554"/>
          <cell r="I2554"/>
          <cell r="J2554"/>
          <cell r="K2554"/>
          <cell r="L2554"/>
          <cell r="N2554"/>
          <cell r="R2554"/>
          <cell r="S2554"/>
          <cell r="T2554"/>
          <cell r="U2554"/>
          <cell r="V2554"/>
          <cell r="X2554"/>
          <cell r="Y2554"/>
          <cell r="Z2554"/>
          <cell r="AG2554"/>
        </row>
        <row r="2555">
          <cell r="D2555"/>
          <cell r="E2555"/>
          <cell r="I2555"/>
          <cell r="J2555"/>
          <cell r="K2555"/>
          <cell r="L2555"/>
          <cell r="N2555"/>
          <cell r="R2555"/>
          <cell r="S2555"/>
          <cell r="T2555"/>
          <cell r="U2555"/>
          <cell r="V2555"/>
          <cell r="X2555"/>
          <cell r="Y2555"/>
          <cell r="Z2555"/>
          <cell r="AG2555"/>
        </row>
        <row r="2556">
          <cell r="D2556"/>
          <cell r="E2556"/>
          <cell r="I2556"/>
          <cell r="J2556"/>
          <cell r="K2556"/>
          <cell r="L2556"/>
          <cell r="N2556"/>
          <cell r="R2556"/>
          <cell r="S2556"/>
          <cell r="T2556"/>
          <cell r="U2556"/>
          <cell r="V2556"/>
          <cell r="X2556"/>
          <cell r="Y2556"/>
          <cell r="Z2556"/>
          <cell r="AG2556"/>
        </row>
        <row r="2557">
          <cell r="D2557"/>
          <cell r="E2557"/>
          <cell r="I2557"/>
          <cell r="J2557"/>
          <cell r="K2557"/>
          <cell r="L2557"/>
          <cell r="N2557"/>
          <cell r="R2557"/>
          <cell r="S2557"/>
          <cell r="T2557"/>
          <cell r="U2557"/>
          <cell r="V2557"/>
          <cell r="X2557"/>
          <cell r="Y2557"/>
          <cell r="Z2557"/>
          <cell r="AG2557"/>
        </row>
        <row r="2558">
          <cell r="D2558"/>
          <cell r="E2558"/>
          <cell r="I2558"/>
          <cell r="J2558"/>
          <cell r="K2558"/>
          <cell r="L2558"/>
          <cell r="N2558"/>
          <cell r="R2558"/>
          <cell r="S2558"/>
          <cell r="T2558"/>
          <cell r="U2558"/>
          <cell r="V2558"/>
          <cell r="X2558"/>
          <cell r="Y2558"/>
          <cell r="Z2558"/>
          <cell r="AG2558"/>
        </row>
        <row r="2559">
          <cell r="D2559"/>
          <cell r="E2559"/>
          <cell r="I2559"/>
          <cell r="J2559"/>
          <cell r="K2559"/>
          <cell r="L2559"/>
          <cell r="N2559"/>
          <cell r="R2559"/>
          <cell r="S2559"/>
          <cell r="T2559"/>
          <cell r="U2559"/>
          <cell r="V2559"/>
          <cell r="X2559"/>
          <cell r="Y2559"/>
          <cell r="Z2559"/>
          <cell r="AG2559"/>
        </row>
        <row r="2560">
          <cell r="D2560"/>
          <cell r="E2560"/>
          <cell r="I2560"/>
          <cell r="J2560"/>
          <cell r="K2560"/>
          <cell r="L2560"/>
          <cell r="N2560"/>
          <cell r="R2560"/>
          <cell r="S2560"/>
          <cell r="T2560"/>
          <cell r="U2560"/>
          <cell r="V2560"/>
          <cell r="X2560"/>
          <cell r="Y2560"/>
          <cell r="Z2560"/>
          <cell r="AG2560"/>
        </row>
        <row r="2561">
          <cell r="D2561"/>
          <cell r="E2561"/>
          <cell r="I2561"/>
          <cell r="J2561"/>
          <cell r="K2561"/>
          <cell r="L2561"/>
          <cell r="N2561"/>
          <cell r="R2561"/>
          <cell r="S2561"/>
          <cell r="T2561"/>
          <cell r="U2561"/>
          <cell r="V2561"/>
          <cell r="X2561"/>
          <cell r="Y2561"/>
          <cell r="Z2561"/>
          <cell r="AG2561"/>
        </row>
        <row r="2562">
          <cell r="D2562"/>
          <cell r="E2562"/>
          <cell r="I2562"/>
          <cell r="J2562"/>
          <cell r="K2562"/>
          <cell r="L2562"/>
          <cell r="N2562"/>
          <cell r="R2562"/>
          <cell r="S2562"/>
          <cell r="T2562"/>
          <cell r="U2562"/>
          <cell r="V2562"/>
          <cell r="X2562"/>
          <cell r="Y2562"/>
          <cell r="Z2562"/>
          <cell r="AG2562"/>
        </row>
        <row r="2563">
          <cell r="D2563"/>
          <cell r="E2563"/>
          <cell r="I2563"/>
          <cell r="J2563"/>
          <cell r="K2563"/>
          <cell r="L2563"/>
          <cell r="N2563"/>
          <cell r="R2563"/>
          <cell r="S2563"/>
          <cell r="T2563"/>
          <cell r="U2563"/>
          <cell r="V2563"/>
          <cell r="X2563"/>
          <cell r="Y2563"/>
          <cell r="Z2563"/>
          <cell r="AG2563"/>
        </row>
        <row r="2564">
          <cell r="D2564"/>
          <cell r="E2564"/>
          <cell r="I2564"/>
          <cell r="J2564"/>
          <cell r="K2564"/>
          <cell r="L2564"/>
          <cell r="N2564"/>
          <cell r="R2564"/>
          <cell r="S2564"/>
          <cell r="T2564"/>
          <cell r="U2564"/>
          <cell r="V2564"/>
          <cell r="X2564"/>
          <cell r="Y2564"/>
          <cell r="Z2564"/>
          <cell r="AG2564"/>
        </row>
        <row r="2565">
          <cell r="D2565"/>
          <cell r="E2565"/>
          <cell r="I2565"/>
          <cell r="J2565"/>
          <cell r="K2565"/>
          <cell r="L2565"/>
          <cell r="N2565"/>
          <cell r="R2565"/>
          <cell r="S2565"/>
          <cell r="T2565"/>
          <cell r="U2565"/>
          <cell r="V2565"/>
          <cell r="X2565"/>
          <cell r="Y2565"/>
          <cell r="Z2565"/>
          <cell r="AG2565"/>
        </row>
        <row r="2566">
          <cell r="D2566"/>
          <cell r="E2566"/>
          <cell r="I2566"/>
          <cell r="J2566"/>
          <cell r="K2566"/>
          <cell r="L2566"/>
          <cell r="N2566"/>
          <cell r="R2566"/>
          <cell r="S2566"/>
          <cell r="T2566"/>
          <cell r="U2566"/>
          <cell r="V2566"/>
          <cell r="X2566"/>
          <cell r="Y2566"/>
          <cell r="Z2566"/>
          <cell r="AG2566"/>
        </row>
        <row r="2567">
          <cell r="D2567"/>
          <cell r="E2567"/>
          <cell r="I2567"/>
          <cell r="J2567"/>
          <cell r="K2567"/>
          <cell r="L2567"/>
          <cell r="N2567"/>
          <cell r="R2567"/>
          <cell r="S2567"/>
          <cell r="T2567"/>
          <cell r="U2567"/>
          <cell r="V2567"/>
          <cell r="X2567"/>
          <cell r="Y2567"/>
          <cell r="Z2567"/>
          <cell r="AG2567"/>
        </row>
        <row r="2568">
          <cell r="D2568"/>
          <cell r="E2568"/>
          <cell r="I2568"/>
          <cell r="J2568"/>
          <cell r="K2568"/>
          <cell r="L2568"/>
          <cell r="N2568"/>
          <cell r="R2568"/>
          <cell r="S2568"/>
          <cell r="T2568"/>
          <cell r="U2568"/>
          <cell r="V2568"/>
          <cell r="X2568"/>
          <cell r="Y2568"/>
          <cell r="Z2568"/>
          <cell r="AG2568"/>
        </row>
        <row r="2569">
          <cell r="D2569"/>
          <cell r="E2569"/>
          <cell r="I2569"/>
          <cell r="J2569"/>
          <cell r="K2569"/>
          <cell r="L2569"/>
          <cell r="N2569"/>
          <cell r="R2569"/>
          <cell r="S2569"/>
          <cell r="T2569"/>
          <cell r="U2569"/>
          <cell r="V2569"/>
          <cell r="X2569"/>
          <cell r="Y2569"/>
          <cell r="Z2569"/>
          <cell r="AG2569"/>
        </row>
        <row r="2570">
          <cell r="D2570"/>
          <cell r="E2570"/>
          <cell r="I2570"/>
          <cell r="J2570"/>
          <cell r="K2570"/>
          <cell r="L2570"/>
          <cell r="N2570"/>
          <cell r="R2570"/>
          <cell r="S2570"/>
          <cell r="T2570"/>
          <cell r="U2570"/>
          <cell r="V2570"/>
          <cell r="X2570"/>
          <cell r="Y2570"/>
          <cell r="Z2570"/>
          <cell r="AG2570"/>
        </row>
        <row r="2571">
          <cell r="D2571"/>
          <cell r="E2571"/>
          <cell r="I2571"/>
          <cell r="J2571"/>
          <cell r="K2571"/>
          <cell r="L2571"/>
          <cell r="N2571"/>
          <cell r="R2571"/>
          <cell r="S2571"/>
          <cell r="T2571"/>
          <cell r="U2571"/>
          <cell r="V2571"/>
          <cell r="X2571"/>
          <cell r="Y2571"/>
          <cell r="Z2571"/>
          <cell r="AG2571"/>
        </row>
        <row r="2572">
          <cell r="D2572"/>
          <cell r="E2572"/>
          <cell r="I2572"/>
          <cell r="J2572"/>
          <cell r="K2572"/>
          <cell r="L2572"/>
          <cell r="N2572"/>
          <cell r="R2572"/>
          <cell r="S2572"/>
          <cell r="T2572"/>
          <cell r="U2572"/>
          <cell r="V2572"/>
          <cell r="X2572"/>
          <cell r="Y2572"/>
          <cell r="Z2572"/>
          <cell r="AG2572"/>
        </row>
        <row r="2573">
          <cell r="D2573"/>
          <cell r="E2573"/>
          <cell r="I2573"/>
          <cell r="J2573"/>
          <cell r="K2573"/>
          <cell r="L2573"/>
          <cell r="N2573"/>
          <cell r="R2573"/>
          <cell r="S2573"/>
          <cell r="T2573"/>
          <cell r="U2573"/>
          <cell r="V2573"/>
          <cell r="X2573"/>
          <cell r="Y2573"/>
          <cell r="Z2573"/>
          <cell r="AG2573"/>
        </row>
        <row r="2574">
          <cell r="D2574"/>
          <cell r="E2574"/>
          <cell r="I2574"/>
          <cell r="J2574"/>
          <cell r="K2574"/>
          <cell r="L2574"/>
          <cell r="N2574"/>
          <cell r="R2574"/>
          <cell r="S2574"/>
          <cell r="T2574"/>
          <cell r="U2574"/>
          <cell r="V2574"/>
          <cell r="X2574"/>
          <cell r="Y2574"/>
          <cell r="Z2574"/>
          <cell r="AG2574"/>
        </row>
        <row r="2575">
          <cell r="D2575"/>
          <cell r="E2575"/>
          <cell r="I2575"/>
          <cell r="J2575"/>
          <cell r="K2575"/>
          <cell r="L2575"/>
          <cell r="N2575"/>
          <cell r="R2575"/>
          <cell r="S2575"/>
          <cell r="T2575"/>
          <cell r="U2575"/>
          <cell r="V2575"/>
          <cell r="X2575"/>
          <cell r="Y2575"/>
          <cell r="Z2575"/>
          <cell r="AG2575"/>
        </row>
        <row r="2576">
          <cell r="D2576"/>
          <cell r="E2576"/>
          <cell r="I2576"/>
          <cell r="J2576"/>
          <cell r="K2576"/>
          <cell r="L2576"/>
          <cell r="N2576"/>
          <cell r="R2576"/>
          <cell r="S2576"/>
          <cell r="T2576"/>
          <cell r="U2576"/>
          <cell r="V2576"/>
          <cell r="X2576"/>
          <cell r="Y2576"/>
          <cell r="Z2576"/>
          <cell r="AG2576"/>
        </row>
        <row r="2577">
          <cell r="D2577"/>
          <cell r="E2577"/>
          <cell r="I2577"/>
          <cell r="J2577"/>
          <cell r="K2577"/>
          <cell r="L2577"/>
          <cell r="N2577"/>
          <cell r="R2577"/>
          <cell r="S2577"/>
          <cell r="T2577"/>
          <cell r="U2577"/>
          <cell r="V2577"/>
          <cell r="X2577"/>
          <cell r="Y2577"/>
          <cell r="Z2577"/>
          <cell r="AG2577"/>
        </row>
        <row r="2578">
          <cell r="D2578"/>
          <cell r="E2578"/>
          <cell r="I2578"/>
          <cell r="J2578"/>
          <cell r="K2578"/>
          <cell r="L2578"/>
          <cell r="N2578"/>
          <cell r="R2578"/>
          <cell r="S2578"/>
          <cell r="T2578"/>
          <cell r="U2578"/>
          <cell r="V2578"/>
          <cell r="X2578"/>
          <cell r="Y2578"/>
          <cell r="Z2578"/>
          <cell r="AG2578"/>
        </row>
        <row r="2579">
          <cell r="D2579"/>
          <cell r="E2579"/>
          <cell r="I2579"/>
          <cell r="J2579"/>
          <cell r="K2579"/>
          <cell r="L2579"/>
          <cell r="N2579"/>
          <cell r="R2579"/>
          <cell r="S2579"/>
          <cell r="T2579"/>
          <cell r="U2579"/>
          <cell r="V2579"/>
          <cell r="X2579"/>
          <cell r="Y2579"/>
          <cell r="Z2579"/>
          <cell r="AG2579"/>
        </row>
        <row r="2580">
          <cell r="D2580"/>
          <cell r="E2580"/>
          <cell r="I2580"/>
          <cell r="J2580"/>
          <cell r="K2580"/>
          <cell r="L2580"/>
          <cell r="N2580"/>
          <cell r="R2580"/>
          <cell r="S2580"/>
          <cell r="T2580"/>
          <cell r="U2580"/>
          <cell r="V2580"/>
          <cell r="X2580"/>
          <cell r="Y2580"/>
          <cell r="Z2580"/>
          <cell r="AG2580"/>
        </row>
        <row r="2581">
          <cell r="D2581"/>
          <cell r="E2581"/>
          <cell r="I2581"/>
          <cell r="J2581"/>
          <cell r="K2581"/>
          <cell r="L2581"/>
          <cell r="N2581"/>
          <cell r="R2581"/>
          <cell r="S2581"/>
          <cell r="T2581"/>
          <cell r="U2581"/>
          <cell r="V2581"/>
          <cell r="X2581"/>
          <cell r="Y2581"/>
          <cell r="Z2581"/>
          <cell r="AG2581"/>
        </row>
        <row r="2582">
          <cell r="D2582"/>
          <cell r="E2582"/>
          <cell r="I2582"/>
          <cell r="J2582"/>
          <cell r="K2582"/>
          <cell r="L2582"/>
          <cell r="N2582"/>
          <cell r="R2582"/>
          <cell r="S2582"/>
          <cell r="T2582"/>
          <cell r="U2582"/>
          <cell r="V2582"/>
          <cell r="X2582"/>
          <cell r="Y2582"/>
          <cell r="Z2582"/>
          <cell r="AG2582"/>
        </row>
        <row r="2583">
          <cell r="D2583"/>
          <cell r="E2583"/>
          <cell r="I2583"/>
          <cell r="J2583"/>
          <cell r="K2583"/>
          <cell r="L2583"/>
          <cell r="N2583"/>
          <cell r="R2583"/>
          <cell r="S2583"/>
          <cell r="T2583"/>
          <cell r="U2583"/>
          <cell r="V2583"/>
          <cell r="X2583"/>
          <cell r="Y2583"/>
          <cell r="Z2583"/>
          <cell r="AG2583"/>
        </row>
        <row r="2584">
          <cell r="D2584"/>
          <cell r="E2584"/>
          <cell r="I2584"/>
          <cell r="J2584"/>
          <cell r="K2584"/>
          <cell r="L2584"/>
          <cell r="N2584"/>
          <cell r="R2584"/>
          <cell r="S2584"/>
          <cell r="T2584"/>
          <cell r="U2584"/>
          <cell r="V2584"/>
          <cell r="X2584"/>
          <cell r="Y2584"/>
          <cell r="Z2584"/>
          <cell r="AG2584"/>
        </row>
        <row r="2585">
          <cell r="D2585"/>
          <cell r="E2585"/>
          <cell r="I2585"/>
          <cell r="J2585"/>
          <cell r="K2585"/>
          <cell r="L2585"/>
          <cell r="N2585"/>
          <cell r="R2585"/>
          <cell r="S2585"/>
          <cell r="T2585"/>
          <cell r="U2585"/>
          <cell r="V2585"/>
          <cell r="X2585"/>
          <cell r="Y2585"/>
          <cell r="Z2585"/>
          <cell r="AG2585"/>
        </row>
        <row r="2586">
          <cell r="D2586"/>
          <cell r="E2586"/>
          <cell r="I2586"/>
          <cell r="J2586"/>
          <cell r="K2586"/>
          <cell r="L2586"/>
          <cell r="N2586"/>
          <cell r="R2586"/>
          <cell r="S2586"/>
          <cell r="T2586"/>
          <cell r="U2586"/>
          <cell r="V2586"/>
          <cell r="X2586"/>
          <cell r="Y2586"/>
          <cell r="Z2586"/>
          <cell r="AG2586"/>
        </row>
        <row r="2587">
          <cell r="D2587"/>
          <cell r="E2587"/>
          <cell r="I2587"/>
          <cell r="J2587"/>
          <cell r="K2587"/>
          <cell r="L2587"/>
          <cell r="N2587"/>
          <cell r="R2587"/>
          <cell r="S2587"/>
          <cell r="T2587"/>
          <cell r="U2587"/>
          <cell r="V2587"/>
          <cell r="X2587"/>
          <cell r="Y2587"/>
          <cell r="Z2587"/>
          <cell r="AG2587"/>
        </row>
        <row r="2588">
          <cell r="D2588"/>
          <cell r="E2588"/>
          <cell r="I2588"/>
          <cell r="J2588"/>
          <cell r="K2588"/>
          <cell r="L2588"/>
          <cell r="N2588"/>
          <cell r="R2588"/>
          <cell r="S2588"/>
          <cell r="T2588"/>
          <cell r="U2588"/>
          <cell r="V2588"/>
          <cell r="X2588"/>
          <cell r="Y2588"/>
          <cell r="Z2588"/>
          <cell r="AG2588"/>
        </row>
        <row r="2589">
          <cell r="D2589"/>
          <cell r="E2589"/>
          <cell r="I2589"/>
          <cell r="J2589"/>
          <cell r="K2589"/>
          <cell r="L2589"/>
          <cell r="N2589"/>
          <cell r="R2589"/>
          <cell r="S2589"/>
          <cell r="T2589"/>
          <cell r="U2589"/>
          <cell r="V2589"/>
          <cell r="X2589"/>
          <cell r="Y2589"/>
          <cell r="Z2589"/>
          <cell r="AG2589"/>
        </row>
        <row r="2590">
          <cell r="D2590"/>
          <cell r="E2590"/>
          <cell r="I2590"/>
          <cell r="J2590"/>
          <cell r="K2590"/>
          <cell r="L2590"/>
          <cell r="N2590"/>
          <cell r="R2590"/>
          <cell r="S2590"/>
          <cell r="T2590"/>
          <cell r="U2590"/>
          <cell r="V2590"/>
          <cell r="X2590"/>
          <cell r="Y2590"/>
          <cell r="Z2590"/>
          <cell r="AG2590"/>
        </row>
        <row r="2591">
          <cell r="D2591"/>
          <cell r="E2591"/>
          <cell r="I2591"/>
          <cell r="J2591"/>
          <cell r="K2591"/>
          <cell r="L2591"/>
          <cell r="N2591"/>
          <cell r="R2591"/>
          <cell r="S2591"/>
          <cell r="T2591"/>
          <cell r="U2591"/>
          <cell r="V2591"/>
          <cell r="X2591"/>
          <cell r="Y2591"/>
          <cell r="Z2591"/>
          <cell r="AG2591"/>
        </row>
        <row r="2592">
          <cell r="D2592"/>
          <cell r="E2592"/>
          <cell r="I2592"/>
          <cell r="J2592"/>
          <cell r="K2592"/>
          <cell r="L2592"/>
          <cell r="N2592"/>
          <cell r="R2592"/>
          <cell r="S2592"/>
          <cell r="T2592"/>
          <cell r="U2592"/>
          <cell r="V2592"/>
          <cell r="X2592"/>
          <cell r="Y2592"/>
          <cell r="Z2592"/>
          <cell r="AG2592"/>
        </row>
        <row r="2593">
          <cell r="D2593"/>
          <cell r="E2593"/>
          <cell r="I2593"/>
          <cell r="J2593"/>
          <cell r="K2593"/>
          <cell r="L2593"/>
          <cell r="N2593"/>
          <cell r="R2593"/>
          <cell r="S2593"/>
          <cell r="T2593"/>
          <cell r="U2593"/>
          <cell r="V2593"/>
          <cell r="X2593"/>
          <cell r="Y2593"/>
          <cell r="Z2593"/>
          <cell r="AG2593"/>
        </row>
        <row r="2594">
          <cell r="D2594"/>
          <cell r="E2594"/>
          <cell r="I2594"/>
          <cell r="J2594"/>
          <cell r="K2594"/>
          <cell r="L2594"/>
          <cell r="N2594"/>
          <cell r="R2594"/>
          <cell r="S2594"/>
          <cell r="T2594"/>
          <cell r="U2594"/>
          <cell r="V2594"/>
          <cell r="X2594"/>
          <cell r="Y2594"/>
          <cell r="Z2594"/>
          <cell r="AG2594"/>
        </row>
        <row r="2595">
          <cell r="D2595"/>
          <cell r="E2595"/>
          <cell r="I2595"/>
          <cell r="J2595"/>
          <cell r="K2595"/>
          <cell r="L2595"/>
          <cell r="N2595"/>
          <cell r="R2595"/>
          <cell r="S2595"/>
          <cell r="T2595"/>
          <cell r="U2595"/>
          <cell r="V2595"/>
          <cell r="X2595"/>
          <cell r="Y2595"/>
          <cell r="Z2595"/>
          <cell r="AG2595"/>
        </row>
        <row r="2596">
          <cell r="D2596"/>
          <cell r="E2596"/>
          <cell r="I2596"/>
          <cell r="J2596"/>
          <cell r="K2596"/>
          <cell r="L2596"/>
          <cell r="N2596"/>
          <cell r="R2596"/>
          <cell r="S2596"/>
          <cell r="T2596"/>
          <cell r="U2596"/>
          <cell r="V2596"/>
          <cell r="X2596"/>
          <cell r="Y2596"/>
          <cell r="Z2596"/>
          <cell r="AG2596"/>
        </row>
        <row r="2597">
          <cell r="D2597"/>
          <cell r="E2597"/>
          <cell r="I2597"/>
          <cell r="J2597"/>
          <cell r="K2597"/>
          <cell r="L2597"/>
          <cell r="N2597"/>
          <cell r="R2597"/>
          <cell r="S2597"/>
          <cell r="T2597"/>
          <cell r="U2597"/>
          <cell r="V2597"/>
          <cell r="X2597"/>
          <cell r="Y2597"/>
          <cell r="Z2597"/>
          <cell r="AG2597"/>
        </row>
        <row r="2598">
          <cell r="D2598"/>
          <cell r="E2598"/>
          <cell r="I2598"/>
          <cell r="J2598"/>
          <cell r="K2598"/>
          <cell r="L2598"/>
          <cell r="N2598"/>
          <cell r="R2598"/>
          <cell r="S2598"/>
          <cell r="T2598"/>
          <cell r="U2598"/>
          <cell r="V2598"/>
          <cell r="X2598"/>
          <cell r="Y2598"/>
          <cell r="Z2598"/>
          <cell r="AG2598"/>
        </row>
        <row r="2599">
          <cell r="D2599"/>
          <cell r="E2599"/>
          <cell r="I2599"/>
          <cell r="J2599"/>
          <cell r="K2599"/>
          <cell r="L2599"/>
          <cell r="N2599"/>
          <cell r="R2599"/>
          <cell r="S2599"/>
          <cell r="T2599"/>
          <cell r="U2599"/>
          <cell r="V2599"/>
          <cell r="X2599"/>
          <cell r="Y2599"/>
          <cell r="Z2599"/>
          <cell r="AG2599"/>
        </row>
        <row r="2600">
          <cell r="D2600"/>
          <cell r="E2600"/>
          <cell r="I2600"/>
          <cell r="J2600"/>
          <cell r="K2600"/>
          <cell r="L2600"/>
          <cell r="N2600"/>
          <cell r="R2600"/>
          <cell r="S2600"/>
          <cell r="T2600"/>
          <cell r="U2600"/>
          <cell r="V2600"/>
          <cell r="X2600"/>
          <cell r="Y2600"/>
          <cell r="Z2600"/>
          <cell r="AG2600"/>
        </row>
        <row r="2601">
          <cell r="D2601"/>
          <cell r="E2601"/>
          <cell r="I2601"/>
          <cell r="J2601"/>
          <cell r="K2601"/>
          <cell r="L2601"/>
          <cell r="N2601"/>
          <cell r="R2601"/>
          <cell r="S2601"/>
          <cell r="T2601"/>
          <cell r="U2601"/>
          <cell r="V2601"/>
          <cell r="X2601"/>
          <cell r="Y2601"/>
          <cell r="Z2601"/>
          <cell r="AG2601"/>
        </row>
        <row r="2602">
          <cell r="D2602"/>
          <cell r="E2602"/>
          <cell r="I2602"/>
          <cell r="J2602"/>
          <cell r="K2602"/>
          <cell r="L2602"/>
          <cell r="N2602"/>
          <cell r="R2602"/>
          <cell r="S2602"/>
          <cell r="T2602"/>
          <cell r="U2602"/>
          <cell r="V2602"/>
          <cell r="X2602"/>
          <cell r="Y2602"/>
          <cell r="Z2602"/>
          <cell r="AG2602"/>
        </row>
        <row r="2603">
          <cell r="D2603"/>
          <cell r="E2603"/>
          <cell r="I2603"/>
          <cell r="J2603"/>
          <cell r="K2603"/>
          <cell r="L2603"/>
          <cell r="N2603"/>
          <cell r="R2603"/>
          <cell r="S2603"/>
          <cell r="T2603"/>
          <cell r="U2603"/>
          <cell r="V2603"/>
          <cell r="X2603"/>
          <cell r="Y2603"/>
          <cell r="Z2603"/>
          <cell r="AG2603"/>
        </row>
        <row r="2604">
          <cell r="D2604"/>
          <cell r="E2604"/>
          <cell r="I2604"/>
          <cell r="J2604"/>
          <cell r="K2604"/>
          <cell r="L2604"/>
          <cell r="N2604"/>
          <cell r="R2604"/>
          <cell r="S2604"/>
          <cell r="T2604"/>
          <cell r="U2604"/>
          <cell r="V2604"/>
          <cell r="X2604"/>
          <cell r="Y2604"/>
          <cell r="Z2604"/>
          <cell r="AG2604"/>
        </row>
        <row r="2605">
          <cell r="D2605"/>
          <cell r="E2605"/>
          <cell r="I2605"/>
          <cell r="J2605"/>
          <cell r="K2605"/>
          <cell r="L2605"/>
          <cell r="N2605"/>
          <cell r="R2605"/>
          <cell r="S2605"/>
          <cell r="T2605"/>
          <cell r="U2605"/>
          <cell r="V2605"/>
          <cell r="X2605"/>
          <cell r="Y2605"/>
          <cell r="Z2605"/>
          <cell r="AG2605"/>
        </row>
        <row r="2606">
          <cell r="D2606"/>
          <cell r="E2606"/>
          <cell r="I2606"/>
          <cell r="J2606"/>
          <cell r="K2606"/>
          <cell r="L2606"/>
          <cell r="N2606"/>
          <cell r="R2606"/>
          <cell r="S2606"/>
          <cell r="T2606"/>
          <cell r="U2606"/>
          <cell r="V2606"/>
          <cell r="X2606"/>
          <cell r="Y2606"/>
          <cell r="Z2606"/>
          <cell r="AG2606"/>
        </row>
        <row r="2607">
          <cell r="D2607"/>
          <cell r="E2607"/>
          <cell r="I2607"/>
          <cell r="J2607"/>
          <cell r="K2607"/>
          <cell r="L2607"/>
          <cell r="N2607"/>
          <cell r="R2607"/>
          <cell r="S2607"/>
          <cell r="T2607"/>
          <cell r="U2607"/>
          <cell r="V2607"/>
          <cell r="X2607"/>
          <cell r="Y2607"/>
          <cell r="Z2607"/>
          <cell r="AG2607"/>
        </row>
        <row r="2608">
          <cell r="D2608"/>
          <cell r="E2608"/>
          <cell r="I2608"/>
          <cell r="J2608"/>
          <cell r="K2608"/>
          <cell r="L2608"/>
          <cell r="N2608"/>
          <cell r="R2608"/>
          <cell r="S2608"/>
          <cell r="T2608"/>
          <cell r="U2608"/>
          <cell r="V2608"/>
          <cell r="X2608"/>
          <cell r="Y2608"/>
          <cell r="Z2608"/>
          <cell r="AG2608"/>
        </row>
        <row r="2609">
          <cell r="D2609"/>
          <cell r="E2609"/>
          <cell r="I2609"/>
          <cell r="J2609"/>
          <cell r="K2609"/>
          <cell r="L2609"/>
          <cell r="N2609"/>
          <cell r="R2609"/>
          <cell r="S2609"/>
          <cell r="T2609"/>
          <cell r="U2609"/>
          <cell r="V2609"/>
          <cell r="X2609"/>
          <cell r="Y2609"/>
          <cell r="Z2609"/>
          <cell r="AG2609"/>
        </row>
        <row r="2610">
          <cell r="D2610"/>
          <cell r="E2610"/>
          <cell r="I2610"/>
          <cell r="J2610"/>
          <cell r="K2610"/>
          <cell r="L2610"/>
          <cell r="N2610"/>
          <cell r="R2610"/>
          <cell r="S2610"/>
          <cell r="T2610"/>
          <cell r="U2610"/>
          <cell r="V2610"/>
          <cell r="X2610"/>
          <cell r="Y2610"/>
          <cell r="Z2610"/>
          <cell r="AG2610"/>
        </row>
        <row r="2611">
          <cell r="D2611"/>
          <cell r="E2611"/>
          <cell r="I2611"/>
          <cell r="J2611"/>
          <cell r="K2611"/>
          <cell r="L2611"/>
          <cell r="N2611"/>
          <cell r="R2611"/>
          <cell r="S2611"/>
          <cell r="T2611"/>
          <cell r="U2611"/>
          <cell r="V2611"/>
          <cell r="X2611"/>
          <cell r="Y2611"/>
          <cell r="Z2611"/>
          <cell r="AG2611"/>
        </row>
        <row r="2612">
          <cell r="D2612"/>
          <cell r="E2612"/>
          <cell r="I2612"/>
          <cell r="J2612"/>
          <cell r="K2612"/>
          <cell r="L2612"/>
          <cell r="N2612"/>
          <cell r="R2612"/>
          <cell r="S2612"/>
          <cell r="T2612"/>
          <cell r="U2612"/>
          <cell r="V2612"/>
          <cell r="X2612"/>
          <cell r="Y2612"/>
          <cell r="Z2612"/>
          <cell r="AG2612"/>
        </row>
        <row r="2613">
          <cell r="D2613"/>
          <cell r="E2613"/>
          <cell r="I2613"/>
          <cell r="J2613"/>
          <cell r="K2613"/>
          <cell r="L2613"/>
          <cell r="N2613"/>
          <cell r="R2613"/>
          <cell r="S2613"/>
          <cell r="T2613"/>
          <cell r="U2613"/>
          <cell r="V2613"/>
          <cell r="X2613"/>
          <cell r="Y2613"/>
          <cell r="Z2613"/>
          <cell r="AG2613"/>
        </row>
        <row r="2614">
          <cell r="D2614"/>
          <cell r="E2614"/>
          <cell r="I2614"/>
          <cell r="J2614"/>
          <cell r="K2614"/>
          <cell r="L2614"/>
          <cell r="N2614"/>
          <cell r="R2614"/>
          <cell r="S2614"/>
          <cell r="T2614"/>
          <cell r="U2614"/>
          <cell r="V2614"/>
          <cell r="X2614"/>
          <cell r="Y2614"/>
          <cell r="Z2614"/>
          <cell r="AG2614"/>
        </row>
        <row r="2615">
          <cell r="D2615"/>
          <cell r="E2615"/>
          <cell r="I2615"/>
          <cell r="J2615"/>
          <cell r="K2615"/>
          <cell r="L2615"/>
          <cell r="N2615"/>
          <cell r="R2615"/>
          <cell r="S2615"/>
          <cell r="T2615"/>
          <cell r="U2615"/>
          <cell r="V2615"/>
          <cell r="X2615"/>
          <cell r="Y2615"/>
          <cell r="Z2615"/>
          <cell r="AG2615"/>
        </row>
        <row r="2616">
          <cell r="D2616"/>
          <cell r="E2616"/>
          <cell r="I2616"/>
          <cell r="J2616"/>
          <cell r="K2616"/>
          <cell r="L2616"/>
          <cell r="N2616"/>
          <cell r="R2616"/>
          <cell r="S2616"/>
          <cell r="T2616"/>
          <cell r="U2616"/>
          <cell r="V2616"/>
          <cell r="X2616"/>
          <cell r="Y2616"/>
          <cell r="Z2616"/>
          <cell r="AG2616"/>
        </row>
        <row r="2617">
          <cell r="D2617"/>
          <cell r="E2617"/>
          <cell r="I2617"/>
          <cell r="J2617"/>
          <cell r="K2617"/>
          <cell r="L2617"/>
          <cell r="N2617"/>
          <cell r="R2617"/>
          <cell r="S2617"/>
          <cell r="T2617"/>
          <cell r="U2617"/>
          <cell r="V2617"/>
          <cell r="X2617"/>
          <cell r="Y2617"/>
          <cell r="Z2617"/>
          <cell r="AG2617"/>
        </row>
        <row r="2618">
          <cell r="D2618"/>
          <cell r="E2618"/>
          <cell r="I2618"/>
          <cell r="J2618"/>
          <cell r="K2618"/>
          <cell r="L2618"/>
          <cell r="N2618"/>
          <cell r="R2618"/>
          <cell r="S2618"/>
          <cell r="T2618"/>
          <cell r="U2618"/>
          <cell r="V2618"/>
          <cell r="X2618"/>
          <cell r="Y2618"/>
          <cell r="Z2618"/>
          <cell r="AG2618"/>
        </row>
        <row r="2619">
          <cell r="D2619"/>
          <cell r="E2619"/>
          <cell r="I2619"/>
          <cell r="J2619"/>
          <cell r="K2619"/>
          <cell r="L2619"/>
          <cell r="N2619"/>
          <cell r="R2619"/>
          <cell r="S2619"/>
          <cell r="T2619"/>
          <cell r="U2619"/>
          <cell r="V2619"/>
          <cell r="X2619"/>
          <cell r="Y2619"/>
          <cell r="Z2619"/>
          <cell r="AG2619"/>
        </row>
        <row r="2620">
          <cell r="D2620"/>
          <cell r="E2620"/>
          <cell r="I2620"/>
          <cell r="J2620"/>
          <cell r="K2620"/>
          <cell r="L2620"/>
          <cell r="N2620"/>
          <cell r="R2620"/>
          <cell r="S2620"/>
          <cell r="T2620"/>
          <cell r="U2620"/>
          <cell r="V2620"/>
          <cell r="X2620"/>
          <cell r="Y2620"/>
          <cell r="Z2620"/>
          <cell r="AG2620"/>
        </row>
        <row r="2621">
          <cell r="D2621"/>
          <cell r="E2621"/>
          <cell r="I2621"/>
          <cell r="J2621"/>
          <cell r="K2621"/>
          <cell r="L2621"/>
          <cell r="N2621"/>
          <cell r="R2621"/>
          <cell r="S2621"/>
          <cell r="T2621"/>
          <cell r="U2621"/>
          <cell r="V2621"/>
          <cell r="X2621"/>
          <cell r="Y2621"/>
          <cell r="Z2621"/>
          <cell r="AG2621"/>
        </row>
        <row r="2622">
          <cell r="D2622"/>
          <cell r="E2622"/>
          <cell r="I2622"/>
          <cell r="J2622"/>
          <cell r="K2622"/>
          <cell r="L2622"/>
          <cell r="N2622"/>
          <cell r="R2622"/>
          <cell r="S2622"/>
          <cell r="T2622"/>
          <cell r="U2622"/>
          <cell r="V2622"/>
          <cell r="X2622"/>
          <cell r="Y2622"/>
          <cell r="Z2622"/>
          <cell r="AG2622"/>
        </row>
        <row r="2623">
          <cell r="D2623"/>
          <cell r="E2623"/>
          <cell r="I2623"/>
          <cell r="J2623"/>
          <cell r="K2623"/>
          <cell r="L2623"/>
          <cell r="N2623"/>
          <cell r="R2623"/>
          <cell r="S2623"/>
          <cell r="T2623"/>
          <cell r="U2623"/>
          <cell r="V2623"/>
          <cell r="X2623"/>
          <cell r="Y2623"/>
          <cell r="Z2623"/>
          <cell r="AG2623"/>
        </row>
        <row r="2624">
          <cell r="D2624"/>
          <cell r="E2624"/>
          <cell r="I2624"/>
          <cell r="J2624"/>
          <cell r="K2624"/>
          <cell r="L2624"/>
          <cell r="N2624"/>
          <cell r="R2624"/>
          <cell r="S2624"/>
          <cell r="T2624"/>
          <cell r="U2624"/>
          <cell r="V2624"/>
          <cell r="X2624"/>
          <cell r="Y2624"/>
          <cell r="Z2624"/>
          <cell r="AG2624"/>
        </row>
        <row r="2625">
          <cell r="D2625"/>
          <cell r="E2625"/>
          <cell r="I2625"/>
          <cell r="J2625"/>
          <cell r="K2625"/>
          <cell r="L2625"/>
          <cell r="N2625"/>
          <cell r="R2625"/>
          <cell r="S2625"/>
          <cell r="T2625"/>
          <cell r="U2625"/>
          <cell r="V2625"/>
          <cell r="X2625"/>
          <cell r="Y2625"/>
          <cell r="Z2625"/>
          <cell r="AG2625"/>
        </row>
        <row r="2626">
          <cell r="D2626"/>
          <cell r="E2626"/>
          <cell r="I2626"/>
          <cell r="J2626"/>
          <cell r="K2626"/>
          <cell r="L2626"/>
          <cell r="N2626"/>
          <cell r="R2626"/>
          <cell r="S2626"/>
          <cell r="T2626"/>
          <cell r="U2626"/>
          <cell r="V2626"/>
          <cell r="X2626"/>
          <cell r="Y2626"/>
          <cell r="Z2626"/>
          <cell r="AG2626"/>
        </row>
        <row r="2627">
          <cell r="D2627"/>
          <cell r="E2627"/>
          <cell r="I2627"/>
          <cell r="J2627"/>
          <cell r="K2627"/>
          <cell r="L2627"/>
          <cell r="N2627"/>
          <cell r="R2627"/>
          <cell r="S2627"/>
          <cell r="T2627"/>
          <cell r="U2627"/>
          <cell r="V2627"/>
          <cell r="X2627"/>
          <cell r="Y2627"/>
          <cell r="Z2627"/>
          <cell r="AG2627"/>
        </row>
        <row r="2628">
          <cell r="D2628"/>
          <cell r="E2628"/>
          <cell r="I2628"/>
          <cell r="J2628"/>
          <cell r="K2628"/>
          <cell r="L2628"/>
          <cell r="N2628"/>
          <cell r="R2628"/>
          <cell r="S2628"/>
          <cell r="T2628"/>
          <cell r="U2628"/>
          <cell r="V2628"/>
          <cell r="X2628"/>
          <cell r="Y2628"/>
          <cell r="Z2628"/>
          <cell r="AG2628"/>
        </row>
        <row r="2629">
          <cell r="D2629"/>
          <cell r="E2629"/>
          <cell r="I2629"/>
          <cell r="J2629"/>
          <cell r="K2629"/>
          <cell r="L2629"/>
          <cell r="N2629"/>
          <cell r="R2629"/>
          <cell r="S2629"/>
          <cell r="T2629"/>
          <cell r="U2629"/>
          <cell r="V2629"/>
          <cell r="X2629"/>
          <cell r="Y2629"/>
          <cell r="Z2629"/>
          <cell r="AG2629"/>
        </row>
        <row r="2630">
          <cell r="D2630"/>
          <cell r="E2630"/>
          <cell r="I2630"/>
          <cell r="J2630"/>
          <cell r="K2630"/>
          <cell r="L2630"/>
          <cell r="N2630"/>
          <cell r="R2630"/>
          <cell r="S2630"/>
          <cell r="T2630"/>
          <cell r="U2630"/>
          <cell r="V2630"/>
          <cell r="X2630"/>
          <cell r="Y2630"/>
          <cell r="Z2630"/>
          <cell r="AG2630"/>
        </row>
        <row r="2631">
          <cell r="D2631"/>
          <cell r="E2631"/>
          <cell r="I2631"/>
          <cell r="J2631"/>
          <cell r="K2631"/>
          <cell r="L2631"/>
          <cell r="N2631"/>
          <cell r="R2631"/>
          <cell r="S2631"/>
          <cell r="T2631"/>
          <cell r="U2631"/>
          <cell r="V2631"/>
          <cell r="X2631"/>
          <cell r="Y2631"/>
          <cell r="Z2631"/>
          <cell r="AG2631"/>
        </row>
        <row r="2632">
          <cell r="D2632"/>
          <cell r="E2632"/>
          <cell r="I2632"/>
          <cell r="J2632"/>
          <cell r="K2632"/>
          <cell r="L2632"/>
          <cell r="N2632"/>
          <cell r="R2632"/>
          <cell r="S2632"/>
          <cell r="T2632"/>
          <cell r="U2632"/>
          <cell r="V2632"/>
          <cell r="X2632"/>
          <cell r="Y2632"/>
          <cell r="Z2632"/>
          <cell r="AG2632"/>
        </row>
        <row r="2633">
          <cell r="D2633"/>
          <cell r="E2633"/>
          <cell r="I2633"/>
          <cell r="J2633"/>
          <cell r="K2633"/>
          <cell r="L2633"/>
          <cell r="N2633"/>
          <cell r="R2633"/>
          <cell r="S2633"/>
          <cell r="T2633"/>
          <cell r="U2633"/>
          <cell r="V2633"/>
          <cell r="X2633"/>
          <cell r="Y2633"/>
          <cell r="Z2633"/>
          <cell r="AG2633"/>
        </row>
        <row r="2634">
          <cell r="D2634"/>
          <cell r="E2634"/>
          <cell r="I2634"/>
          <cell r="J2634"/>
          <cell r="K2634"/>
          <cell r="L2634"/>
          <cell r="N2634"/>
          <cell r="R2634"/>
          <cell r="S2634"/>
          <cell r="T2634"/>
          <cell r="U2634"/>
          <cell r="V2634"/>
          <cell r="X2634"/>
          <cell r="Y2634"/>
          <cell r="Z2634"/>
          <cell r="AG2634"/>
        </row>
        <row r="2635">
          <cell r="D2635"/>
          <cell r="E2635"/>
          <cell r="I2635"/>
          <cell r="J2635"/>
          <cell r="K2635"/>
          <cell r="L2635"/>
          <cell r="N2635"/>
          <cell r="R2635"/>
          <cell r="S2635"/>
          <cell r="T2635"/>
          <cell r="U2635"/>
          <cell r="V2635"/>
          <cell r="X2635"/>
          <cell r="Y2635"/>
          <cell r="Z2635"/>
          <cell r="AG2635"/>
        </row>
        <row r="2636">
          <cell r="D2636"/>
          <cell r="E2636"/>
          <cell r="I2636"/>
          <cell r="J2636"/>
          <cell r="K2636"/>
          <cell r="L2636"/>
          <cell r="N2636"/>
          <cell r="R2636"/>
          <cell r="S2636"/>
          <cell r="T2636"/>
          <cell r="U2636"/>
          <cell r="V2636"/>
          <cell r="X2636"/>
          <cell r="Y2636"/>
          <cell r="Z2636"/>
          <cell r="AG2636"/>
        </row>
        <row r="2637">
          <cell r="D2637"/>
          <cell r="E2637"/>
          <cell r="I2637"/>
          <cell r="J2637"/>
          <cell r="K2637"/>
          <cell r="L2637"/>
          <cell r="N2637"/>
          <cell r="R2637"/>
          <cell r="S2637"/>
          <cell r="T2637"/>
          <cell r="U2637"/>
          <cell r="V2637"/>
          <cell r="X2637"/>
          <cell r="Y2637"/>
          <cell r="Z2637"/>
          <cell r="AG2637"/>
        </row>
        <row r="2638">
          <cell r="D2638"/>
          <cell r="E2638"/>
          <cell r="I2638"/>
          <cell r="J2638"/>
          <cell r="K2638"/>
          <cell r="L2638"/>
          <cell r="N2638"/>
          <cell r="R2638"/>
          <cell r="S2638"/>
          <cell r="T2638"/>
          <cell r="U2638"/>
          <cell r="V2638"/>
          <cell r="X2638"/>
          <cell r="Y2638"/>
          <cell r="Z2638"/>
          <cell r="AG2638"/>
        </row>
        <row r="2639">
          <cell r="D2639"/>
          <cell r="E2639"/>
          <cell r="I2639"/>
          <cell r="J2639"/>
          <cell r="K2639"/>
          <cell r="L2639"/>
          <cell r="N2639"/>
          <cell r="R2639"/>
          <cell r="S2639"/>
          <cell r="T2639"/>
          <cell r="U2639"/>
          <cell r="V2639"/>
          <cell r="X2639"/>
          <cell r="Y2639"/>
          <cell r="Z2639"/>
          <cell r="AG2639"/>
        </row>
        <row r="2640">
          <cell r="D2640"/>
          <cell r="E2640"/>
          <cell r="I2640"/>
          <cell r="J2640"/>
          <cell r="K2640"/>
          <cell r="L2640"/>
          <cell r="N2640"/>
          <cell r="R2640"/>
          <cell r="S2640"/>
          <cell r="T2640"/>
          <cell r="U2640"/>
          <cell r="V2640"/>
          <cell r="X2640"/>
          <cell r="Y2640"/>
          <cell r="Z2640"/>
          <cell r="AG2640"/>
        </row>
        <row r="2641">
          <cell r="D2641"/>
          <cell r="E2641"/>
          <cell r="I2641"/>
          <cell r="J2641"/>
          <cell r="K2641"/>
          <cell r="L2641"/>
          <cell r="N2641"/>
          <cell r="R2641"/>
          <cell r="S2641"/>
          <cell r="T2641"/>
          <cell r="U2641"/>
          <cell r="V2641"/>
          <cell r="X2641"/>
          <cell r="Y2641"/>
          <cell r="Z2641"/>
          <cell r="AG2641"/>
        </row>
        <row r="2642">
          <cell r="D2642"/>
          <cell r="E2642"/>
          <cell r="I2642"/>
          <cell r="J2642"/>
          <cell r="K2642"/>
          <cell r="L2642"/>
          <cell r="N2642"/>
          <cell r="R2642"/>
          <cell r="S2642"/>
          <cell r="T2642"/>
          <cell r="U2642"/>
          <cell r="V2642"/>
          <cell r="X2642"/>
          <cell r="Y2642"/>
          <cell r="Z2642"/>
          <cell r="AG2642"/>
        </row>
        <row r="2643">
          <cell r="D2643"/>
          <cell r="E2643"/>
          <cell r="I2643"/>
          <cell r="J2643"/>
          <cell r="K2643"/>
          <cell r="L2643"/>
          <cell r="N2643"/>
          <cell r="R2643"/>
          <cell r="S2643"/>
          <cell r="T2643"/>
          <cell r="U2643"/>
          <cell r="V2643"/>
          <cell r="X2643"/>
          <cell r="Y2643"/>
          <cell r="Z2643"/>
          <cell r="AG2643"/>
        </row>
        <row r="2644">
          <cell r="D2644"/>
          <cell r="E2644"/>
          <cell r="I2644"/>
          <cell r="J2644"/>
          <cell r="K2644"/>
          <cell r="L2644"/>
          <cell r="N2644"/>
          <cell r="R2644"/>
          <cell r="S2644"/>
          <cell r="T2644"/>
          <cell r="U2644"/>
          <cell r="V2644"/>
          <cell r="X2644"/>
          <cell r="Y2644"/>
          <cell r="Z2644"/>
          <cell r="AG2644"/>
        </row>
        <row r="2645">
          <cell r="D2645"/>
          <cell r="E2645"/>
          <cell r="I2645"/>
          <cell r="J2645"/>
          <cell r="K2645"/>
          <cell r="L2645"/>
          <cell r="N2645"/>
          <cell r="R2645"/>
          <cell r="S2645"/>
          <cell r="T2645"/>
          <cell r="U2645"/>
          <cell r="V2645"/>
          <cell r="X2645"/>
          <cell r="Y2645"/>
          <cell r="Z2645"/>
          <cell r="AG2645"/>
        </row>
        <row r="2646">
          <cell r="D2646"/>
          <cell r="E2646"/>
          <cell r="I2646"/>
          <cell r="J2646"/>
          <cell r="K2646"/>
          <cell r="L2646"/>
          <cell r="N2646"/>
          <cell r="R2646"/>
          <cell r="S2646"/>
          <cell r="T2646"/>
          <cell r="U2646"/>
          <cell r="V2646"/>
          <cell r="X2646"/>
          <cell r="Y2646"/>
          <cell r="Z2646"/>
          <cell r="AG2646"/>
        </row>
        <row r="2647">
          <cell r="D2647"/>
          <cell r="E2647"/>
          <cell r="I2647"/>
          <cell r="J2647"/>
          <cell r="K2647"/>
          <cell r="L2647"/>
          <cell r="N2647"/>
          <cell r="R2647"/>
          <cell r="S2647"/>
          <cell r="T2647"/>
          <cell r="U2647"/>
          <cell r="V2647"/>
          <cell r="X2647"/>
          <cell r="Y2647"/>
          <cell r="Z2647"/>
          <cell r="AG2647"/>
        </row>
        <row r="2648">
          <cell r="D2648"/>
          <cell r="E2648"/>
          <cell r="I2648"/>
          <cell r="J2648"/>
          <cell r="K2648"/>
          <cell r="L2648"/>
          <cell r="N2648"/>
          <cell r="R2648"/>
          <cell r="S2648"/>
          <cell r="T2648"/>
          <cell r="U2648"/>
          <cell r="V2648"/>
          <cell r="X2648"/>
          <cell r="Y2648"/>
          <cell r="Z2648"/>
          <cell r="AG2648"/>
        </row>
        <row r="2649">
          <cell r="D2649"/>
          <cell r="E2649"/>
          <cell r="I2649"/>
          <cell r="J2649"/>
          <cell r="K2649"/>
          <cell r="L2649"/>
          <cell r="N2649"/>
          <cell r="R2649"/>
          <cell r="S2649"/>
          <cell r="T2649"/>
          <cell r="U2649"/>
          <cell r="V2649"/>
          <cell r="X2649"/>
          <cell r="Y2649"/>
          <cell r="Z2649"/>
          <cell r="AG2649"/>
        </row>
        <row r="2650">
          <cell r="D2650"/>
          <cell r="E2650"/>
          <cell r="I2650"/>
          <cell r="J2650"/>
          <cell r="K2650"/>
          <cell r="L2650"/>
          <cell r="N2650"/>
          <cell r="R2650"/>
          <cell r="S2650"/>
          <cell r="T2650"/>
          <cell r="U2650"/>
          <cell r="V2650"/>
          <cell r="X2650"/>
          <cell r="Y2650"/>
          <cell r="Z2650"/>
          <cell r="AG2650"/>
        </row>
        <row r="2651">
          <cell r="D2651"/>
          <cell r="E2651"/>
          <cell r="I2651"/>
          <cell r="J2651"/>
          <cell r="K2651"/>
          <cell r="L2651"/>
          <cell r="N2651"/>
          <cell r="R2651"/>
          <cell r="S2651"/>
          <cell r="T2651"/>
          <cell r="U2651"/>
          <cell r="V2651"/>
          <cell r="X2651"/>
          <cell r="Y2651"/>
          <cell r="Z2651"/>
          <cell r="AG2651"/>
        </row>
        <row r="2652">
          <cell r="D2652"/>
          <cell r="E2652"/>
          <cell r="I2652"/>
          <cell r="J2652"/>
          <cell r="K2652"/>
          <cell r="L2652"/>
          <cell r="N2652"/>
          <cell r="R2652"/>
          <cell r="S2652"/>
          <cell r="T2652"/>
          <cell r="U2652"/>
          <cell r="V2652"/>
          <cell r="X2652"/>
          <cell r="Y2652"/>
          <cell r="Z2652"/>
          <cell r="AG2652"/>
        </row>
        <row r="2653">
          <cell r="D2653"/>
          <cell r="E2653"/>
          <cell r="I2653"/>
          <cell r="J2653"/>
          <cell r="K2653"/>
          <cell r="L2653"/>
          <cell r="N2653"/>
          <cell r="R2653"/>
          <cell r="S2653"/>
          <cell r="T2653"/>
          <cell r="U2653"/>
          <cell r="V2653"/>
          <cell r="X2653"/>
          <cell r="Y2653"/>
          <cell r="Z2653"/>
          <cell r="AG2653"/>
        </row>
        <row r="2654">
          <cell r="D2654"/>
          <cell r="E2654"/>
          <cell r="I2654"/>
          <cell r="J2654"/>
          <cell r="K2654"/>
          <cell r="L2654"/>
          <cell r="N2654"/>
          <cell r="R2654"/>
          <cell r="S2654"/>
          <cell r="T2654"/>
          <cell r="U2654"/>
          <cell r="V2654"/>
          <cell r="X2654"/>
          <cell r="Y2654"/>
          <cell r="Z2654"/>
          <cell r="AG2654"/>
        </row>
        <row r="2655">
          <cell r="D2655"/>
          <cell r="E2655"/>
          <cell r="I2655"/>
          <cell r="J2655"/>
          <cell r="K2655"/>
          <cell r="L2655"/>
          <cell r="N2655"/>
          <cell r="R2655"/>
          <cell r="S2655"/>
          <cell r="T2655"/>
          <cell r="U2655"/>
          <cell r="V2655"/>
          <cell r="X2655"/>
          <cell r="Y2655"/>
          <cell r="Z2655"/>
          <cell r="AG2655"/>
        </row>
        <row r="2656">
          <cell r="D2656"/>
          <cell r="E2656"/>
          <cell r="I2656"/>
          <cell r="J2656"/>
          <cell r="K2656"/>
          <cell r="L2656"/>
          <cell r="N2656"/>
          <cell r="R2656"/>
          <cell r="S2656"/>
          <cell r="T2656"/>
          <cell r="U2656"/>
          <cell r="V2656"/>
          <cell r="X2656"/>
          <cell r="Y2656"/>
          <cell r="Z2656"/>
          <cell r="AG2656"/>
        </row>
        <row r="2657">
          <cell r="D2657"/>
          <cell r="E2657"/>
          <cell r="I2657"/>
          <cell r="J2657"/>
          <cell r="K2657"/>
          <cell r="L2657"/>
          <cell r="N2657"/>
          <cell r="R2657"/>
          <cell r="S2657"/>
          <cell r="T2657"/>
          <cell r="U2657"/>
          <cell r="V2657"/>
          <cell r="X2657"/>
          <cell r="Y2657"/>
          <cell r="Z2657"/>
          <cell r="AG2657"/>
        </row>
        <row r="2658">
          <cell r="D2658"/>
          <cell r="E2658"/>
          <cell r="I2658"/>
          <cell r="J2658"/>
          <cell r="K2658"/>
          <cell r="L2658"/>
          <cell r="N2658"/>
          <cell r="R2658"/>
          <cell r="S2658"/>
          <cell r="T2658"/>
          <cell r="U2658"/>
          <cell r="V2658"/>
          <cell r="X2658"/>
          <cell r="Y2658"/>
          <cell r="Z2658"/>
          <cell r="AG2658"/>
        </row>
        <row r="2659">
          <cell r="D2659"/>
          <cell r="E2659"/>
          <cell r="I2659"/>
          <cell r="J2659"/>
          <cell r="K2659"/>
          <cell r="L2659"/>
          <cell r="N2659"/>
          <cell r="R2659"/>
          <cell r="S2659"/>
          <cell r="T2659"/>
          <cell r="U2659"/>
          <cell r="V2659"/>
          <cell r="X2659"/>
          <cell r="Y2659"/>
          <cell r="Z2659"/>
          <cell r="AG2659"/>
        </row>
        <row r="2660">
          <cell r="D2660"/>
          <cell r="E2660"/>
          <cell r="I2660"/>
          <cell r="J2660"/>
          <cell r="K2660"/>
          <cell r="L2660"/>
          <cell r="N2660"/>
          <cell r="R2660"/>
          <cell r="S2660"/>
          <cell r="T2660"/>
          <cell r="U2660"/>
          <cell r="V2660"/>
          <cell r="X2660"/>
          <cell r="Y2660"/>
          <cell r="Z2660"/>
          <cell r="AG2660"/>
        </row>
        <row r="2661">
          <cell r="D2661"/>
          <cell r="E2661"/>
          <cell r="I2661"/>
          <cell r="J2661"/>
          <cell r="K2661"/>
          <cell r="L2661"/>
          <cell r="N2661"/>
          <cell r="R2661"/>
          <cell r="S2661"/>
          <cell r="T2661"/>
          <cell r="U2661"/>
          <cell r="V2661"/>
          <cell r="X2661"/>
          <cell r="Y2661"/>
          <cell r="Z2661"/>
          <cell r="AG2661"/>
        </row>
        <row r="2662">
          <cell r="D2662"/>
          <cell r="E2662"/>
          <cell r="I2662"/>
          <cell r="J2662"/>
          <cell r="K2662"/>
          <cell r="L2662"/>
          <cell r="N2662"/>
          <cell r="R2662"/>
          <cell r="S2662"/>
          <cell r="T2662"/>
          <cell r="U2662"/>
          <cell r="V2662"/>
          <cell r="X2662"/>
          <cell r="Y2662"/>
          <cell r="Z2662"/>
          <cell r="AG2662"/>
        </row>
        <row r="2663">
          <cell r="D2663"/>
          <cell r="E2663"/>
          <cell r="I2663"/>
          <cell r="J2663"/>
          <cell r="K2663"/>
          <cell r="L2663"/>
          <cell r="N2663"/>
          <cell r="R2663"/>
          <cell r="S2663"/>
          <cell r="T2663"/>
          <cell r="U2663"/>
          <cell r="V2663"/>
          <cell r="X2663"/>
          <cell r="Y2663"/>
          <cell r="Z2663"/>
          <cell r="AG2663"/>
        </row>
        <row r="2664">
          <cell r="D2664"/>
          <cell r="E2664"/>
          <cell r="I2664"/>
          <cell r="J2664"/>
          <cell r="K2664"/>
          <cell r="L2664"/>
          <cell r="N2664"/>
          <cell r="R2664"/>
          <cell r="S2664"/>
          <cell r="T2664"/>
          <cell r="U2664"/>
          <cell r="V2664"/>
          <cell r="X2664"/>
          <cell r="Y2664"/>
          <cell r="Z2664"/>
          <cell r="AG2664"/>
        </row>
        <row r="2665">
          <cell r="D2665"/>
          <cell r="E2665"/>
          <cell r="I2665"/>
          <cell r="J2665"/>
          <cell r="K2665"/>
          <cell r="L2665"/>
          <cell r="N2665"/>
          <cell r="R2665"/>
          <cell r="S2665"/>
          <cell r="T2665"/>
          <cell r="U2665"/>
          <cell r="V2665"/>
          <cell r="X2665"/>
          <cell r="Y2665"/>
          <cell r="Z2665"/>
          <cell r="AG2665"/>
        </row>
        <row r="2666">
          <cell r="D2666"/>
          <cell r="E2666"/>
          <cell r="I2666"/>
          <cell r="J2666"/>
          <cell r="K2666"/>
          <cell r="L2666"/>
          <cell r="N2666"/>
          <cell r="R2666"/>
          <cell r="S2666"/>
          <cell r="T2666"/>
          <cell r="U2666"/>
          <cell r="V2666"/>
          <cell r="X2666"/>
          <cell r="Y2666"/>
          <cell r="Z2666"/>
          <cell r="AG2666"/>
        </row>
        <row r="2667">
          <cell r="D2667"/>
          <cell r="E2667"/>
          <cell r="I2667"/>
          <cell r="J2667"/>
          <cell r="K2667"/>
          <cell r="L2667"/>
          <cell r="N2667"/>
          <cell r="R2667"/>
          <cell r="S2667"/>
          <cell r="T2667"/>
          <cell r="U2667"/>
          <cell r="V2667"/>
          <cell r="X2667"/>
          <cell r="Y2667"/>
          <cell r="Z2667"/>
          <cell r="AG2667"/>
        </row>
        <row r="2668">
          <cell r="D2668"/>
          <cell r="E2668"/>
          <cell r="I2668"/>
          <cell r="J2668"/>
          <cell r="K2668"/>
          <cell r="L2668"/>
          <cell r="N2668"/>
          <cell r="R2668"/>
          <cell r="S2668"/>
          <cell r="T2668"/>
          <cell r="U2668"/>
          <cell r="V2668"/>
          <cell r="X2668"/>
          <cell r="Y2668"/>
          <cell r="Z2668"/>
          <cell r="AG2668"/>
        </row>
        <row r="2669">
          <cell r="D2669"/>
          <cell r="E2669"/>
          <cell r="I2669"/>
          <cell r="J2669"/>
          <cell r="K2669"/>
          <cell r="L2669"/>
          <cell r="N2669"/>
          <cell r="R2669"/>
          <cell r="S2669"/>
          <cell r="T2669"/>
          <cell r="U2669"/>
          <cell r="V2669"/>
          <cell r="X2669"/>
          <cell r="Y2669"/>
          <cell r="Z2669"/>
          <cell r="AG2669"/>
        </row>
        <row r="2670">
          <cell r="D2670"/>
          <cell r="E2670"/>
          <cell r="I2670"/>
          <cell r="J2670"/>
          <cell r="K2670"/>
          <cell r="L2670"/>
          <cell r="N2670"/>
          <cell r="R2670"/>
          <cell r="S2670"/>
          <cell r="T2670"/>
          <cell r="U2670"/>
          <cell r="V2670"/>
          <cell r="X2670"/>
          <cell r="Y2670"/>
          <cell r="Z2670"/>
          <cell r="AG2670"/>
        </row>
        <row r="2671">
          <cell r="D2671"/>
          <cell r="E2671"/>
          <cell r="I2671"/>
          <cell r="J2671"/>
          <cell r="K2671"/>
          <cell r="L2671"/>
          <cell r="N2671"/>
          <cell r="R2671"/>
          <cell r="S2671"/>
          <cell r="T2671"/>
          <cell r="U2671"/>
          <cell r="V2671"/>
          <cell r="X2671"/>
          <cell r="Y2671"/>
          <cell r="Z2671"/>
          <cell r="AG2671"/>
        </row>
        <row r="2672">
          <cell r="D2672"/>
          <cell r="E2672"/>
          <cell r="I2672"/>
          <cell r="J2672"/>
          <cell r="K2672"/>
          <cell r="L2672"/>
          <cell r="N2672"/>
          <cell r="R2672"/>
          <cell r="S2672"/>
          <cell r="T2672"/>
          <cell r="U2672"/>
          <cell r="V2672"/>
          <cell r="X2672"/>
          <cell r="Y2672"/>
          <cell r="Z2672"/>
          <cell r="AG2672"/>
        </row>
        <row r="2673">
          <cell r="D2673"/>
          <cell r="E2673"/>
          <cell r="I2673"/>
          <cell r="J2673"/>
          <cell r="K2673"/>
          <cell r="L2673"/>
          <cell r="N2673"/>
          <cell r="R2673"/>
          <cell r="S2673"/>
          <cell r="T2673"/>
          <cell r="U2673"/>
          <cell r="V2673"/>
          <cell r="X2673"/>
          <cell r="Y2673"/>
          <cell r="Z2673"/>
          <cell r="AG2673"/>
        </row>
        <row r="2674">
          <cell r="D2674"/>
          <cell r="E2674"/>
          <cell r="I2674"/>
          <cell r="J2674"/>
          <cell r="K2674"/>
          <cell r="L2674"/>
          <cell r="N2674"/>
          <cell r="R2674"/>
          <cell r="S2674"/>
          <cell r="T2674"/>
          <cell r="U2674"/>
          <cell r="V2674"/>
          <cell r="X2674"/>
          <cell r="Y2674"/>
          <cell r="Z2674"/>
          <cell r="AG2674"/>
        </row>
        <row r="2675">
          <cell r="D2675"/>
          <cell r="E2675"/>
          <cell r="I2675"/>
          <cell r="J2675"/>
          <cell r="K2675"/>
          <cell r="L2675"/>
          <cell r="N2675"/>
          <cell r="R2675"/>
          <cell r="S2675"/>
          <cell r="T2675"/>
          <cell r="U2675"/>
          <cell r="V2675"/>
          <cell r="X2675"/>
          <cell r="Y2675"/>
          <cell r="Z2675"/>
          <cell r="AG2675"/>
        </row>
        <row r="2676">
          <cell r="D2676"/>
          <cell r="E2676"/>
          <cell r="I2676"/>
          <cell r="J2676"/>
          <cell r="K2676"/>
          <cell r="L2676"/>
          <cell r="N2676"/>
          <cell r="R2676"/>
          <cell r="S2676"/>
          <cell r="T2676"/>
          <cell r="U2676"/>
          <cell r="V2676"/>
          <cell r="X2676"/>
          <cell r="Y2676"/>
          <cell r="Z2676"/>
          <cell r="AG2676"/>
        </row>
        <row r="2677">
          <cell r="D2677"/>
          <cell r="E2677"/>
          <cell r="I2677"/>
          <cell r="J2677"/>
          <cell r="K2677"/>
          <cell r="L2677"/>
          <cell r="N2677"/>
          <cell r="R2677"/>
          <cell r="S2677"/>
          <cell r="T2677"/>
          <cell r="U2677"/>
          <cell r="V2677"/>
          <cell r="X2677"/>
          <cell r="Y2677"/>
          <cell r="Z2677"/>
          <cell r="AG2677"/>
        </row>
        <row r="2678">
          <cell r="D2678"/>
          <cell r="E2678"/>
          <cell r="I2678"/>
          <cell r="J2678"/>
          <cell r="K2678"/>
          <cell r="L2678"/>
          <cell r="N2678"/>
          <cell r="R2678"/>
          <cell r="S2678"/>
          <cell r="T2678"/>
          <cell r="U2678"/>
          <cell r="V2678"/>
          <cell r="X2678"/>
          <cell r="Y2678"/>
          <cell r="Z2678"/>
          <cell r="AG2678"/>
        </row>
        <row r="2679">
          <cell r="D2679"/>
          <cell r="E2679"/>
          <cell r="I2679"/>
          <cell r="J2679"/>
          <cell r="K2679"/>
          <cell r="L2679"/>
          <cell r="N2679"/>
          <cell r="R2679"/>
          <cell r="S2679"/>
          <cell r="T2679"/>
          <cell r="U2679"/>
          <cell r="V2679"/>
          <cell r="X2679"/>
          <cell r="Y2679"/>
          <cell r="Z2679"/>
          <cell r="AG2679"/>
        </row>
        <row r="2680">
          <cell r="D2680"/>
          <cell r="E2680"/>
          <cell r="I2680"/>
          <cell r="J2680"/>
          <cell r="K2680"/>
          <cell r="L2680"/>
          <cell r="N2680"/>
          <cell r="R2680"/>
          <cell r="S2680"/>
          <cell r="T2680"/>
          <cell r="U2680"/>
          <cell r="V2680"/>
          <cell r="X2680"/>
          <cell r="Y2680"/>
          <cell r="Z2680"/>
          <cell r="AG2680"/>
        </row>
        <row r="2681">
          <cell r="D2681"/>
          <cell r="E2681"/>
          <cell r="I2681"/>
          <cell r="J2681"/>
          <cell r="K2681"/>
          <cell r="L2681"/>
          <cell r="N2681"/>
          <cell r="R2681"/>
          <cell r="S2681"/>
          <cell r="T2681"/>
          <cell r="U2681"/>
          <cell r="V2681"/>
          <cell r="X2681"/>
          <cell r="Y2681"/>
          <cell r="Z2681"/>
          <cell r="AG2681"/>
        </row>
        <row r="2682">
          <cell r="D2682"/>
          <cell r="E2682"/>
          <cell r="I2682"/>
          <cell r="J2682"/>
          <cell r="K2682"/>
          <cell r="L2682"/>
          <cell r="N2682"/>
          <cell r="R2682"/>
          <cell r="S2682"/>
          <cell r="T2682"/>
          <cell r="U2682"/>
          <cell r="V2682"/>
          <cell r="X2682"/>
          <cell r="Y2682"/>
          <cell r="Z2682"/>
          <cell r="AG2682"/>
        </row>
        <row r="2683">
          <cell r="D2683"/>
          <cell r="E2683"/>
          <cell r="I2683"/>
          <cell r="J2683"/>
          <cell r="K2683"/>
          <cell r="L2683"/>
          <cell r="N2683"/>
          <cell r="R2683"/>
          <cell r="S2683"/>
          <cell r="T2683"/>
          <cell r="U2683"/>
          <cell r="V2683"/>
          <cell r="X2683"/>
          <cell r="Y2683"/>
          <cell r="Z2683"/>
          <cell r="AG2683"/>
        </row>
        <row r="2684">
          <cell r="D2684"/>
          <cell r="E2684"/>
          <cell r="I2684"/>
          <cell r="J2684"/>
          <cell r="K2684"/>
          <cell r="L2684"/>
          <cell r="N2684"/>
          <cell r="R2684"/>
          <cell r="S2684"/>
          <cell r="T2684"/>
          <cell r="U2684"/>
          <cell r="V2684"/>
          <cell r="X2684"/>
          <cell r="Y2684"/>
          <cell r="Z2684"/>
          <cell r="AG2684"/>
        </row>
        <row r="2685">
          <cell r="D2685"/>
          <cell r="E2685"/>
          <cell r="I2685"/>
          <cell r="J2685"/>
          <cell r="K2685"/>
          <cell r="L2685"/>
          <cell r="N2685"/>
          <cell r="R2685"/>
          <cell r="S2685"/>
          <cell r="T2685"/>
          <cell r="U2685"/>
          <cell r="V2685"/>
          <cell r="X2685"/>
          <cell r="Y2685"/>
          <cell r="Z2685"/>
          <cell r="AG2685"/>
        </row>
        <row r="2686">
          <cell r="D2686"/>
          <cell r="E2686"/>
          <cell r="I2686"/>
          <cell r="J2686"/>
          <cell r="K2686"/>
          <cell r="L2686"/>
          <cell r="N2686"/>
          <cell r="R2686"/>
          <cell r="S2686"/>
          <cell r="T2686"/>
          <cell r="U2686"/>
          <cell r="V2686"/>
          <cell r="X2686"/>
          <cell r="Y2686"/>
          <cell r="Z2686"/>
          <cell r="AG2686"/>
        </row>
        <row r="2687">
          <cell r="D2687"/>
          <cell r="E2687"/>
          <cell r="I2687"/>
          <cell r="J2687"/>
          <cell r="K2687"/>
          <cell r="L2687"/>
          <cell r="N2687"/>
          <cell r="R2687"/>
          <cell r="S2687"/>
          <cell r="T2687"/>
          <cell r="U2687"/>
          <cell r="V2687"/>
          <cell r="X2687"/>
          <cell r="Y2687"/>
          <cell r="Z2687"/>
          <cell r="AG2687"/>
        </row>
        <row r="2688">
          <cell r="D2688"/>
          <cell r="E2688"/>
          <cell r="I2688"/>
          <cell r="J2688"/>
          <cell r="K2688"/>
          <cell r="L2688"/>
          <cell r="N2688"/>
          <cell r="R2688"/>
          <cell r="S2688"/>
          <cell r="T2688"/>
          <cell r="U2688"/>
          <cell r="V2688"/>
          <cell r="X2688"/>
          <cell r="Y2688"/>
          <cell r="Z2688"/>
          <cell r="AG2688"/>
        </row>
        <row r="2689">
          <cell r="D2689"/>
          <cell r="E2689"/>
          <cell r="I2689"/>
          <cell r="J2689"/>
          <cell r="K2689"/>
          <cell r="L2689"/>
          <cell r="N2689"/>
          <cell r="R2689"/>
          <cell r="S2689"/>
          <cell r="T2689"/>
          <cell r="U2689"/>
          <cell r="V2689"/>
          <cell r="X2689"/>
          <cell r="Y2689"/>
          <cell r="Z2689"/>
          <cell r="AG2689"/>
        </row>
        <row r="2690">
          <cell r="D2690"/>
          <cell r="E2690"/>
          <cell r="I2690"/>
          <cell r="J2690"/>
          <cell r="K2690"/>
          <cell r="L2690"/>
          <cell r="N2690"/>
          <cell r="R2690"/>
          <cell r="S2690"/>
          <cell r="T2690"/>
          <cell r="U2690"/>
          <cell r="V2690"/>
          <cell r="X2690"/>
          <cell r="Y2690"/>
          <cell r="Z2690"/>
          <cell r="AG2690"/>
        </row>
        <row r="2691">
          <cell r="D2691"/>
          <cell r="E2691"/>
          <cell r="I2691"/>
          <cell r="J2691"/>
          <cell r="K2691"/>
          <cell r="L2691"/>
          <cell r="N2691"/>
          <cell r="R2691"/>
          <cell r="S2691"/>
          <cell r="T2691"/>
          <cell r="U2691"/>
          <cell r="V2691"/>
          <cell r="X2691"/>
          <cell r="Y2691"/>
          <cell r="Z2691"/>
          <cell r="AG2691"/>
        </row>
        <row r="2692">
          <cell r="D2692"/>
          <cell r="E2692"/>
          <cell r="I2692"/>
          <cell r="J2692"/>
          <cell r="K2692"/>
          <cell r="L2692"/>
          <cell r="N2692"/>
          <cell r="R2692"/>
          <cell r="S2692"/>
          <cell r="T2692"/>
          <cell r="U2692"/>
          <cell r="V2692"/>
          <cell r="X2692"/>
          <cell r="Y2692"/>
          <cell r="Z2692"/>
          <cell r="AG2692"/>
        </row>
        <row r="2693">
          <cell r="D2693"/>
          <cell r="E2693"/>
          <cell r="I2693"/>
          <cell r="J2693"/>
          <cell r="K2693"/>
          <cell r="L2693"/>
          <cell r="N2693"/>
          <cell r="R2693"/>
          <cell r="S2693"/>
          <cell r="T2693"/>
          <cell r="U2693"/>
          <cell r="V2693"/>
          <cell r="X2693"/>
          <cell r="Y2693"/>
          <cell r="Z2693"/>
          <cell r="AG2693"/>
        </row>
        <row r="2694">
          <cell r="D2694"/>
          <cell r="E2694"/>
          <cell r="I2694"/>
          <cell r="J2694"/>
          <cell r="K2694"/>
          <cell r="L2694"/>
          <cell r="N2694"/>
          <cell r="R2694"/>
          <cell r="S2694"/>
          <cell r="T2694"/>
          <cell r="U2694"/>
          <cell r="V2694"/>
          <cell r="X2694"/>
          <cell r="Y2694"/>
          <cell r="Z2694"/>
          <cell r="AG2694"/>
        </row>
        <row r="2695">
          <cell r="D2695"/>
          <cell r="E2695"/>
          <cell r="I2695"/>
          <cell r="J2695"/>
          <cell r="K2695"/>
          <cell r="L2695"/>
          <cell r="N2695"/>
          <cell r="R2695"/>
          <cell r="S2695"/>
          <cell r="T2695"/>
          <cell r="U2695"/>
          <cell r="V2695"/>
          <cell r="X2695"/>
          <cell r="Y2695"/>
          <cell r="Z2695"/>
          <cell r="AG2695"/>
        </row>
        <row r="2696">
          <cell r="D2696"/>
          <cell r="E2696"/>
          <cell r="I2696"/>
          <cell r="J2696"/>
          <cell r="K2696"/>
          <cell r="L2696"/>
          <cell r="N2696"/>
          <cell r="R2696"/>
          <cell r="S2696"/>
          <cell r="T2696"/>
          <cell r="U2696"/>
          <cell r="V2696"/>
          <cell r="X2696"/>
          <cell r="Y2696"/>
          <cell r="Z2696"/>
          <cell r="AG2696"/>
        </row>
        <row r="2697">
          <cell r="D2697"/>
          <cell r="E2697"/>
          <cell r="I2697"/>
          <cell r="J2697"/>
          <cell r="K2697"/>
          <cell r="L2697"/>
          <cell r="N2697"/>
          <cell r="R2697"/>
          <cell r="S2697"/>
          <cell r="T2697"/>
          <cell r="U2697"/>
          <cell r="V2697"/>
          <cell r="X2697"/>
          <cell r="Y2697"/>
          <cell r="Z2697"/>
          <cell r="AG2697"/>
        </row>
        <row r="2698">
          <cell r="D2698"/>
          <cell r="E2698"/>
          <cell r="I2698"/>
          <cell r="J2698"/>
          <cell r="K2698"/>
          <cell r="L2698"/>
          <cell r="N2698"/>
          <cell r="R2698"/>
          <cell r="S2698"/>
          <cell r="T2698"/>
          <cell r="U2698"/>
          <cell r="V2698"/>
          <cell r="X2698"/>
          <cell r="Y2698"/>
          <cell r="Z2698"/>
          <cell r="AG2698"/>
        </row>
        <row r="2699">
          <cell r="D2699"/>
          <cell r="E2699"/>
          <cell r="I2699"/>
          <cell r="J2699"/>
          <cell r="K2699"/>
          <cell r="L2699"/>
          <cell r="N2699"/>
          <cell r="R2699"/>
          <cell r="S2699"/>
          <cell r="T2699"/>
          <cell r="U2699"/>
          <cell r="V2699"/>
          <cell r="X2699"/>
          <cell r="Y2699"/>
          <cell r="Z2699"/>
          <cell r="AG2699"/>
        </row>
        <row r="2700">
          <cell r="D2700"/>
          <cell r="E2700"/>
          <cell r="I2700"/>
          <cell r="J2700"/>
          <cell r="K2700"/>
          <cell r="L2700"/>
          <cell r="N2700"/>
          <cell r="R2700"/>
          <cell r="S2700"/>
          <cell r="T2700"/>
          <cell r="U2700"/>
          <cell r="V2700"/>
          <cell r="X2700"/>
          <cell r="Y2700"/>
          <cell r="Z2700"/>
          <cell r="AG2700"/>
        </row>
        <row r="2701">
          <cell r="D2701"/>
          <cell r="E2701"/>
          <cell r="I2701"/>
          <cell r="J2701"/>
          <cell r="K2701"/>
          <cell r="L2701"/>
          <cell r="N2701"/>
          <cell r="R2701"/>
          <cell r="S2701"/>
          <cell r="T2701"/>
          <cell r="U2701"/>
          <cell r="V2701"/>
          <cell r="X2701"/>
          <cell r="Y2701"/>
          <cell r="Z2701"/>
          <cell r="AG2701"/>
        </row>
        <row r="2702">
          <cell r="D2702"/>
          <cell r="E2702"/>
          <cell r="I2702"/>
          <cell r="J2702"/>
          <cell r="K2702"/>
          <cell r="L2702"/>
          <cell r="N2702"/>
          <cell r="R2702"/>
          <cell r="S2702"/>
          <cell r="T2702"/>
          <cell r="U2702"/>
          <cell r="V2702"/>
          <cell r="X2702"/>
          <cell r="Y2702"/>
          <cell r="Z2702"/>
          <cell r="AG2702"/>
        </row>
        <row r="2703">
          <cell r="D2703"/>
          <cell r="E2703"/>
          <cell r="I2703"/>
          <cell r="J2703"/>
          <cell r="K2703"/>
          <cell r="L2703"/>
          <cell r="N2703"/>
          <cell r="R2703"/>
          <cell r="S2703"/>
          <cell r="T2703"/>
          <cell r="U2703"/>
          <cell r="V2703"/>
          <cell r="X2703"/>
          <cell r="Y2703"/>
          <cell r="Z2703"/>
          <cell r="AG2703"/>
        </row>
        <row r="2704">
          <cell r="D2704"/>
          <cell r="E2704"/>
          <cell r="I2704"/>
          <cell r="J2704"/>
          <cell r="K2704"/>
          <cell r="L2704"/>
          <cell r="N2704"/>
          <cell r="R2704"/>
          <cell r="S2704"/>
          <cell r="T2704"/>
          <cell r="U2704"/>
          <cell r="V2704"/>
          <cell r="X2704"/>
          <cell r="Y2704"/>
          <cell r="Z2704"/>
          <cell r="AG2704"/>
        </row>
        <row r="2705">
          <cell r="D2705"/>
          <cell r="E2705"/>
          <cell r="I2705"/>
          <cell r="J2705"/>
          <cell r="K2705"/>
          <cell r="L2705"/>
          <cell r="N2705"/>
          <cell r="R2705"/>
          <cell r="S2705"/>
          <cell r="T2705"/>
          <cell r="U2705"/>
          <cell r="V2705"/>
          <cell r="X2705"/>
          <cell r="Y2705"/>
          <cell r="Z2705"/>
          <cell r="AG2705"/>
        </row>
        <row r="2706">
          <cell r="D2706"/>
          <cell r="E2706"/>
          <cell r="I2706"/>
          <cell r="J2706"/>
          <cell r="K2706"/>
          <cell r="L2706"/>
          <cell r="N2706"/>
          <cell r="R2706"/>
          <cell r="S2706"/>
          <cell r="T2706"/>
          <cell r="U2706"/>
          <cell r="V2706"/>
          <cell r="X2706"/>
          <cell r="Y2706"/>
          <cell r="Z2706"/>
          <cell r="AG2706"/>
        </row>
        <row r="2707">
          <cell r="D2707"/>
          <cell r="E2707"/>
          <cell r="I2707"/>
          <cell r="J2707"/>
          <cell r="K2707"/>
          <cell r="L2707"/>
          <cell r="N2707"/>
          <cell r="R2707"/>
          <cell r="S2707"/>
          <cell r="T2707"/>
          <cell r="U2707"/>
          <cell r="V2707"/>
          <cell r="X2707"/>
          <cell r="Y2707"/>
          <cell r="Z2707"/>
          <cell r="AG2707"/>
        </row>
        <row r="2708">
          <cell r="D2708"/>
          <cell r="E2708"/>
          <cell r="I2708"/>
          <cell r="J2708"/>
          <cell r="K2708"/>
          <cell r="L2708"/>
          <cell r="N2708"/>
          <cell r="R2708"/>
          <cell r="S2708"/>
          <cell r="T2708"/>
          <cell r="U2708"/>
          <cell r="V2708"/>
          <cell r="X2708"/>
          <cell r="Y2708"/>
          <cell r="Z2708"/>
          <cell r="AG2708"/>
        </row>
        <row r="2709">
          <cell r="D2709"/>
          <cell r="E2709"/>
          <cell r="I2709"/>
          <cell r="J2709"/>
          <cell r="K2709"/>
          <cell r="L2709"/>
          <cell r="N2709"/>
          <cell r="R2709"/>
          <cell r="S2709"/>
          <cell r="T2709"/>
          <cell r="U2709"/>
          <cell r="V2709"/>
          <cell r="X2709"/>
          <cell r="Y2709"/>
          <cell r="Z2709"/>
          <cell r="AG2709"/>
        </row>
        <row r="2710">
          <cell r="D2710"/>
          <cell r="E2710"/>
          <cell r="I2710"/>
          <cell r="J2710"/>
          <cell r="K2710"/>
          <cell r="L2710"/>
          <cell r="N2710"/>
          <cell r="R2710"/>
          <cell r="S2710"/>
          <cell r="T2710"/>
          <cell r="U2710"/>
          <cell r="V2710"/>
          <cell r="X2710"/>
          <cell r="Y2710"/>
          <cell r="Z2710"/>
          <cell r="AG2710"/>
        </row>
        <row r="2711">
          <cell r="D2711"/>
          <cell r="E2711"/>
          <cell r="I2711"/>
          <cell r="J2711"/>
          <cell r="K2711"/>
          <cell r="L2711"/>
          <cell r="N2711"/>
          <cell r="R2711"/>
          <cell r="S2711"/>
          <cell r="T2711"/>
          <cell r="U2711"/>
          <cell r="V2711"/>
          <cell r="X2711"/>
          <cell r="Y2711"/>
          <cell r="Z2711"/>
          <cell r="AG2711"/>
        </row>
        <row r="2712">
          <cell r="D2712"/>
          <cell r="E2712"/>
          <cell r="I2712"/>
          <cell r="J2712"/>
          <cell r="K2712"/>
          <cell r="L2712"/>
          <cell r="N2712"/>
          <cell r="R2712"/>
          <cell r="S2712"/>
          <cell r="T2712"/>
          <cell r="U2712"/>
          <cell r="V2712"/>
          <cell r="X2712"/>
          <cell r="Y2712"/>
          <cell r="Z2712"/>
          <cell r="AG2712"/>
        </row>
        <row r="2713">
          <cell r="D2713"/>
          <cell r="E2713"/>
          <cell r="I2713"/>
          <cell r="J2713"/>
          <cell r="K2713"/>
          <cell r="L2713"/>
          <cell r="N2713"/>
          <cell r="R2713"/>
          <cell r="S2713"/>
          <cell r="T2713"/>
          <cell r="U2713"/>
          <cell r="V2713"/>
          <cell r="X2713"/>
          <cell r="Y2713"/>
          <cell r="Z2713"/>
          <cell r="AG2713"/>
        </row>
        <row r="2714">
          <cell r="D2714"/>
          <cell r="E2714"/>
          <cell r="I2714"/>
          <cell r="J2714"/>
          <cell r="K2714"/>
          <cell r="L2714"/>
          <cell r="N2714"/>
          <cell r="R2714"/>
          <cell r="S2714"/>
          <cell r="T2714"/>
          <cell r="U2714"/>
          <cell r="V2714"/>
          <cell r="X2714"/>
          <cell r="Y2714"/>
          <cell r="Z2714"/>
          <cell r="AG2714"/>
        </row>
        <row r="2715">
          <cell r="D2715"/>
          <cell r="E2715"/>
          <cell r="I2715"/>
          <cell r="J2715"/>
          <cell r="K2715"/>
          <cell r="L2715"/>
          <cell r="N2715"/>
          <cell r="R2715"/>
          <cell r="S2715"/>
          <cell r="T2715"/>
          <cell r="U2715"/>
          <cell r="V2715"/>
          <cell r="X2715"/>
          <cell r="Y2715"/>
          <cell r="Z2715"/>
          <cell r="AG2715"/>
        </row>
        <row r="2716">
          <cell r="D2716"/>
          <cell r="E2716"/>
          <cell r="I2716"/>
          <cell r="J2716"/>
          <cell r="K2716"/>
          <cell r="L2716"/>
          <cell r="N2716"/>
          <cell r="R2716"/>
          <cell r="S2716"/>
          <cell r="T2716"/>
          <cell r="U2716"/>
          <cell r="V2716"/>
          <cell r="X2716"/>
          <cell r="Y2716"/>
          <cell r="Z2716"/>
          <cell r="AG2716"/>
        </row>
        <row r="2717">
          <cell r="D2717"/>
          <cell r="E2717"/>
          <cell r="I2717"/>
          <cell r="J2717"/>
          <cell r="K2717"/>
          <cell r="L2717"/>
          <cell r="N2717"/>
          <cell r="R2717"/>
          <cell r="S2717"/>
          <cell r="T2717"/>
          <cell r="U2717"/>
          <cell r="V2717"/>
          <cell r="X2717"/>
          <cell r="Y2717"/>
          <cell r="Z2717"/>
          <cell r="AG2717"/>
        </row>
        <row r="2718">
          <cell r="D2718"/>
          <cell r="E2718"/>
          <cell r="I2718"/>
          <cell r="J2718"/>
          <cell r="K2718"/>
          <cell r="L2718"/>
          <cell r="N2718"/>
          <cell r="R2718"/>
          <cell r="S2718"/>
          <cell r="T2718"/>
          <cell r="U2718"/>
          <cell r="V2718"/>
          <cell r="X2718"/>
          <cell r="Y2718"/>
          <cell r="Z2718"/>
          <cell r="AG2718"/>
        </row>
        <row r="2719">
          <cell r="D2719"/>
          <cell r="E2719"/>
          <cell r="I2719"/>
          <cell r="J2719"/>
          <cell r="K2719"/>
          <cell r="L2719"/>
          <cell r="N2719"/>
          <cell r="R2719"/>
          <cell r="S2719"/>
          <cell r="T2719"/>
          <cell r="U2719"/>
          <cell r="V2719"/>
          <cell r="X2719"/>
          <cell r="Y2719"/>
          <cell r="Z2719"/>
          <cell r="AG2719"/>
        </row>
        <row r="2720">
          <cell r="D2720"/>
          <cell r="E2720"/>
          <cell r="I2720"/>
          <cell r="J2720"/>
          <cell r="K2720"/>
          <cell r="L2720"/>
          <cell r="N2720"/>
          <cell r="R2720"/>
          <cell r="S2720"/>
          <cell r="T2720"/>
          <cell r="U2720"/>
          <cell r="V2720"/>
          <cell r="X2720"/>
          <cell r="Y2720"/>
          <cell r="Z2720"/>
          <cell r="AG2720"/>
        </row>
        <row r="2721">
          <cell r="D2721"/>
          <cell r="E2721"/>
          <cell r="I2721"/>
          <cell r="J2721"/>
          <cell r="K2721"/>
          <cell r="L2721"/>
          <cell r="N2721"/>
          <cell r="R2721"/>
          <cell r="S2721"/>
          <cell r="T2721"/>
          <cell r="U2721"/>
          <cell r="V2721"/>
          <cell r="X2721"/>
          <cell r="Y2721"/>
          <cell r="Z2721"/>
          <cell r="AG2721"/>
        </row>
        <row r="2722">
          <cell r="D2722"/>
          <cell r="E2722"/>
          <cell r="I2722"/>
          <cell r="J2722"/>
          <cell r="K2722"/>
          <cell r="L2722"/>
          <cell r="N2722"/>
          <cell r="R2722"/>
          <cell r="S2722"/>
          <cell r="T2722"/>
          <cell r="U2722"/>
          <cell r="V2722"/>
          <cell r="X2722"/>
          <cell r="Y2722"/>
          <cell r="Z2722"/>
          <cell r="AG2722"/>
        </row>
        <row r="2723">
          <cell r="D2723"/>
          <cell r="E2723"/>
          <cell r="I2723"/>
          <cell r="J2723"/>
          <cell r="K2723"/>
          <cell r="L2723"/>
          <cell r="N2723"/>
          <cell r="R2723"/>
          <cell r="S2723"/>
          <cell r="T2723"/>
          <cell r="U2723"/>
          <cell r="V2723"/>
          <cell r="X2723"/>
          <cell r="Y2723"/>
          <cell r="Z2723"/>
          <cell r="AG2723"/>
        </row>
        <row r="2724">
          <cell r="D2724"/>
          <cell r="E2724"/>
          <cell r="I2724"/>
          <cell r="J2724"/>
          <cell r="K2724"/>
          <cell r="L2724"/>
          <cell r="N2724"/>
          <cell r="R2724"/>
          <cell r="S2724"/>
          <cell r="T2724"/>
          <cell r="U2724"/>
          <cell r="V2724"/>
          <cell r="X2724"/>
          <cell r="Y2724"/>
          <cell r="Z2724"/>
          <cell r="AG2724"/>
        </row>
        <row r="2725">
          <cell r="D2725"/>
          <cell r="E2725"/>
          <cell r="I2725"/>
          <cell r="J2725"/>
          <cell r="K2725"/>
          <cell r="L2725"/>
          <cell r="N2725"/>
          <cell r="R2725"/>
          <cell r="S2725"/>
          <cell r="T2725"/>
          <cell r="U2725"/>
          <cell r="V2725"/>
          <cell r="X2725"/>
          <cell r="Y2725"/>
          <cell r="Z2725"/>
          <cell r="AG2725"/>
        </row>
        <row r="2726">
          <cell r="D2726"/>
          <cell r="E2726"/>
          <cell r="I2726"/>
          <cell r="J2726"/>
          <cell r="K2726"/>
          <cell r="L2726"/>
          <cell r="N2726"/>
          <cell r="R2726"/>
          <cell r="S2726"/>
          <cell r="T2726"/>
          <cell r="U2726"/>
          <cell r="V2726"/>
          <cell r="X2726"/>
          <cell r="Y2726"/>
          <cell r="Z2726"/>
          <cell r="AG2726"/>
        </row>
        <row r="2727">
          <cell r="D2727"/>
          <cell r="E2727"/>
          <cell r="I2727"/>
          <cell r="J2727"/>
          <cell r="K2727"/>
          <cell r="L2727"/>
          <cell r="N2727"/>
          <cell r="R2727"/>
          <cell r="S2727"/>
          <cell r="T2727"/>
          <cell r="U2727"/>
          <cell r="V2727"/>
          <cell r="X2727"/>
          <cell r="Y2727"/>
          <cell r="Z2727"/>
          <cell r="AG2727"/>
        </row>
        <row r="2728">
          <cell r="D2728"/>
          <cell r="E2728"/>
          <cell r="I2728"/>
          <cell r="J2728"/>
          <cell r="K2728"/>
          <cell r="L2728"/>
          <cell r="N2728"/>
          <cell r="R2728"/>
          <cell r="S2728"/>
          <cell r="T2728"/>
          <cell r="U2728"/>
          <cell r="V2728"/>
          <cell r="X2728"/>
          <cell r="Y2728"/>
          <cell r="Z2728"/>
          <cell r="AG2728"/>
        </row>
        <row r="2729">
          <cell r="D2729"/>
          <cell r="E2729"/>
          <cell r="I2729"/>
          <cell r="J2729"/>
          <cell r="K2729"/>
          <cell r="L2729"/>
          <cell r="N2729"/>
          <cell r="R2729"/>
          <cell r="S2729"/>
          <cell r="T2729"/>
          <cell r="U2729"/>
          <cell r="V2729"/>
          <cell r="X2729"/>
          <cell r="Y2729"/>
          <cell r="Z2729"/>
          <cell r="AG2729"/>
        </row>
        <row r="2730">
          <cell r="D2730"/>
          <cell r="E2730"/>
          <cell r="I2730"/>
          <cell r="J2730"/>
          <cell r="K2730"/>
          <cell r="L2730"/>
          <cell r="N2730"/>
          <cell r="R2730"/>
          <cell r="S2730"/>
          <cell r="T2730"/>
          <cell r="U2730"/>
          <cell r="V2730"/>
          <cell r="X2730"/>
          <cell r="Y2730"/>
          <cell r="Z2730"/>
          <cell r="AG2730"/>
        </row>
        <row r="2731">
          <cell r="D2731"/>
          <cell r="E2731"/>
          <cell r="I2731"/>
          <cell r="J2731"/>
          <cell r="K2731"/>
          <cell r="L2731"/>
          <cell r="N2731"/>
          <cell r="R2731"/>
          <cell r="S2731"/>
          <cell r="T2731"/>
          <cell r="U2731"/>
          <cell r="V2731"/>
          <cell r="X2731"/>
          <cell r="Y2731"/>
          <cell r="Z2731"/>
          <cell r="AG2731"/>
        </row>
        <row r="2732">
          <cell r="D2732"/>
          <cell r="E2732"/>
          <cell r="I2732"/>
          <cell r="J2732"/>
          <cell r="K2732"/>
          <cell r="L2732"/>
          <cell r="N2732"/>
          <cell r="R2732"/>
          <cell r="S2732"/>
          <cell r="T2732"/>
          <cell r="U2732"/>
          <cell r="V2732"/>
          <cell r="X2732"/>
          <cell r="Y2732"/>
          <cell r="Z2732"/>
          <cell r="AG2732"/>
        </row>
        <row r="2733">
          <cell r="D2733"/>
          <cell r="E2733"/>
          <cell r="I2733"/>
          <cell r="J2733"/>
          <cell r="K2733"/>
          <cell r="L2733"/>
          <cell r="N2733"/>
          <cell r="R2733"/>
          <cell r="S2733"/>
          <cell r="T2733"/>
          <cell r="U2733"/>
          <cell r="V2733"/>
          <cell r="X2733"/>
          <cell r="Y2733"/>
          <cell r="Z2733"/>
          <cell r="AG2733"/>
        </row>
        <row r="2734">
          <cell r="D2734"/>
          <cell r="E2734"/>
          <cell r="I2734"/>
          <cell r="J2734"/>
          <cell r="K2734"/>
          <cell r="L2734"/>
          <cell r="N2734"/>
          <cell r="R2734"/>
          <cell r="S2734"/>
          <cell r="T2734"/>
          <cell r="U2734"/>
          <cell r="V2734"/>
          <cell r="X2734"/>
          <cell r="Y2734"/>
          <cell r="Z2734"/>
          <cell r="AG2734"/>
        </row>
        <row r="2735">
          <cell r="D2735"/>
          <cell r="E2735"/>
          <cell r="I2735"/>
          <cell r="J2735"/>
          <cell r="K2735"/>
          <cell r="L2735"/>
          <cell r="N2735"/>
          <cell r="R2735"/>
          <cell r="S2735"/>
          <cell r="T2735"/>
          <cell r="U2735"/>
          <cell r="V2735"/>
          <cell r="X2735"/>
          <cell r="Y2735"/>
          <cell r="Z2735"/>
          <cell r="AG2735"/>
        </row>
        <row r="2736">
          <cell r="D2736"/>
          <cell r="E2736"/>
          <cell r="I2736"/>
          <cell r="J2736"/>
          <cell r="K2736"/>
          <cell r="L2736"/>
          <cell r="N2736"/>
          <cell r="R2736"/>
          <cell r="S2736"/>
          <cell r="T2736"/>
          <cell r="U2736"/>
          <cell r="V2736"/>
          <cell r="X2736"/>
          <cell r="Y2736"/>
          <cell r="Z2736"/>
          <cell r="AG2736"/>
        </row>
        <row r="2737">
          <cell r="D2737"/>
          <cell r="E2737"/>
          <cell r="I2737"/>
          <cell r="J2737"/>
          <cell r="K2737"/>
          <cell r="L2737"/>
          <cell r="N2737"/>
          <cell r="R2737"/>
          <cell r="S2737"/>
          <cell r="T2737"/>
          <cell r="U2737"/>
          <cell r="V2737"/>
          <cell r="X2737"/>
          <cell r="Y2737"/>
          <cell r="Z2737"/>
          <cell r="AG2737"/>
        </row>
        <row r="2738">
          <cell r="D2738"/>
          <cell r="E2738"/>
          <cell r="I2738"/>
          <cell r="J2738"/>
          <cell r="K2738"/>
          <cell r="L2738"/>
          <cell r="N2738"/>
          <cell r="R2738"/>
          <cell r="S2738"/>
          <cell r="T2738"/>
          <cell r="U2738"/>
          <cell r="V2738"/>
          <cell r="X2738"/>
          <cell r="Y2738"/>
          <cell r="Z2738"/>
          <cell r="AG2738"/>
        </row>
        <row r="2739">
          <cell r="D2739"/>
          <cell r="E2739"/>
          <cell r="I2739"/>
          <cell r="J2739"/>
          <cell r="K2739"/>
          <cell r="L2739"/>
          <cell r="N2739"/>
          <cell r="R2739"/>
          <cell r="S2739"/>
          <cell r="T2739"/>
          <cell r="U2739"/>
          <cell r="V2739"/>
          <cell r="X2739"/>
          <cell r="Y2739"/>
          <cell r="Z2739"/>
          <cell r="AG2739"/>
        </row>
        <row r="2740">
          <cell r="D2740"/>
          <cell r="E2740"/>
          <cell r="I2740"/>
          <cell r="J2740"/>
          <cell r="K2740"/>
          <cell r="L2740"/>
          <cell r="N2740"/>
          <cell r="R2740"/>
          <cell r="S2740"/>
          <cell r="T2740"/>
          <cell r="U2740"/>
          <cell r="V2740"/>
          <cell r="X2740"/>
          <cell r="Y2740"/>
          <cell r="Z2740"/>
          <cell r="AG2740"/>
        </row>
        <row r="2741">
          <cell r="D2741"/>
          <cell r="E2741"/>
          <cell r="I2741"/>
          <cell r="J2741"/>
          <cell r="K2741"/>
          <cell r="L2741"/>
          <cell r="N2741"/>
          <cell r="R2741"/>
          <cell r="S2741"/>
          <cell r="T2741"/>
          <cell r="U2741"/>
          <cell r="V2741"/>
          <cell r="X2741"/>
          <cell r="Y2741"/>
          <cell r="Z2741"/>
          <cell r="AG2741"/>
        </row>
        <row r="2742">
          <cell r="D2742"/>
          <cell r="E2742"/>
          <cell r="I2742"/>
          <cell r="J2742"/>
          <cell r="K2742"/>
          <cell r="L2742"/>
          <cell r="N2742"/>
          <cell r="R2742"/>
          <cell r="S2742"/>
          <cell r="T2742"/>
          <cell r="U2742"/>
          <cell r="V2742"/>
          <cell r="X2742"/>
          <cell r="Y2742"/>
          <cell r="Z2742"/>
          <cell r="AG2742"/>
        </row>
        <row r="2743">
          <cell r="D2743"/>
          <cell r="E2743"/>
          <cell r="I2743"/>
          <cell r="J2743"/>
          <cell r="K2743"/>
          <cell r="L2743"/>
          <cell r="N2743"/>
          <cell r="R2743"/>
          <cell r="S2743"/>
          <cell r="T2743"/>
          <cell r="U2743"/>
          <cell r="V2743"/>
          <cell r="X2743"/>
          <cell r="Y2743"/>
          <cell r="Z2743"/>
          <cell r="AG2743"/>
        </row>
        <row r="2744">
          <cell r="D2744"/>
          <cell r="E2744"/>
          <cell r="I2744"/>
          <cell r="J2744"/>
          <cell r="K2744"/>
          <cell r="L2744"/>
          <cell r="N2744"/>
          <cell r="R2744"/>
          <cell r="S2744"/>
          <cell r="T2744"/>
          <cell r="U2744"/>
          <cell r="V2744"/>
          <cell r="X2744"/>
          <cell r="Y2744"/>
          <cell r="Z2744"/>
          <cell r="AG2744"/>
        </row>
        <row r="2745">
          <cell r="D2745"/>
          <cell r="E2745"/>
          <cell r="I2745"/>
          <cell r="J2745"/>
          <cell r="K2745"/>
          <cell r="L2745"/>
          <cell r="N2745"/>
          <cell r="R2745"/>
          <cell r="S2745"/>
          <cell r="T2745"/>
          <cell r="U2745"/>
          <cell r="V2745"/>
          <cell r="X2745"/>
          <cell r="Y2745"/>
          <cell r="Z2745"/>
          <cell r="AG2745"/>
        </row>
        <row r="2746">
          <cell r="D2746"/>
          <cell r="E2746"/>
          <cell r="I2746"/>
          <cell r="J2746"/>
          <cell r="K2746"/>
          <cell r="L2746"/>
          <cell r="N2746"/>
          <cell r="R2746"/>
          <cell r="S2746"/>
          <cell r="T2746"/>
          <cell r="U2746"/>
          <cell r="V2746"/>
          <cell r="X2746"/>
          <cell r="Y2746"/>
          <cell r="Z2746"/>
          <cell r="AG2746"/>
        </row>
        <row r="2747">
          <cell r="D2747"/>
          <cell r="E2747"/>
          <cell r="I2747"/>
          <cell r="J2747"/>
          <cell r="K2747"/>
          <cell r="L2747"/>
          <cell r="N2747"/>
          <cell r="R2747"/>
          <cell r="S2747"/>
          <cell r="T2747"/>
          <cell r="U2747"/>
          <cell r="V2747"/>
          <cell r="X2747"/>
          <cell r="Y2747"/>
          <cell r="Z2747"/>
          <cell r="AG2747"/>
        </row>
        <row r="2748">
          <cell r="D2748"/>
          <cell r="E2748"/>
          <cell r="I2748"/>
          <cell r="J2748"/>
          <cell r="K2748"/>
          <cell r="L2748"/>
          <cell r="N2748"/>
          <cell r="R2748"/>
          <cell r="S2748"/>
          <cell r="T2748"/>
          <cell r="U2748"/>
          <cell r="V2748"/>
          <cell r="X2748"/>
          <cell r="Y2748"/>
          <cell r="Z2748"/>
          <cell r="AG2748"/>
        </row>
        <row r="2749">
          <cell r="D2749"/>
          <cell r="E2749"/>
          <cell r="I2749"/>
          <cell r="J2749"/>
          <cell r="K2749"/>
          <cell r="L2749"/>
          <cell r="N2749"/>
          <cell r="R2749"/>
          <cell r="S2749"/>
          <cell r="T2749"/>
          <cell r="U2749"/>
          <cell r="V2749"/>
          <cell r="X2749"/>
          <cell r="Y2749"/>
          <cell r="Z2749"/>
          <cell r="AG2749"/>
        </row>
        <row r="2750">
          <cell r="D2750"/>
          <cell r="E2750"/>
          <cell r="I2750"/>
          <cell r="J2750"/>
          <cell r="K2750"/>
          <cell r="L2750"/>
          <cell r="N2750"/>
          <cell r="R2750"/>
          <cell r="S2750"/>
          <cell r="T2750"/>
          <cell r="U2750"/>
          <cell r="V2750"/>
          <cell r="X2750"/>
          <cell r="Y2750"/>
          <cell r="Z2750"/>
          <cell r="AG2750"/>
        </row>
        <row r="2751">
          <cell r="D2751"/>
          <cell r="E2751"/>
          <cell r="I2751"/>
          <cell r="J2751"/>
          <cell r="K2751"/>
          <cell r="L2751"/>
          <cell r="N2751"/>
          <cell r="R2751"/>
          <cell r="S2751"/>
          <cell r="T2751"/>
          <cell r="U2751"/>
          <cell r="V2751"/>
          <cell r="X2751"/>
          <cell r="Y2751"/>
          <cell r="Z2751"/>
          <cell r="AG2751"/>
        </row>
        <row r="2752">
          <cell r="D2752"/>
          <cell r="E2752"/>
          <cell r="I2752"/>
          <cell r="J2752"/>
          <cell r="K2752"/>
          <cell r="L2752"/>
          <cell r="N2752"/>
          <cell r="R2752"/>
          <cell r="S2752"/>
          <cell r="T2752"/>
          <cell r="U2752"/>
          <cell r="V2752"/>
          <cell r="X2752"/>
          <cell r="Y2752"/>
          <cell r="Z2752"/>
          <cell r="AG2752"/>
        </row>
        <row r="2753">
          <cell r="D2753"/>
          <cell r="E2753"/>
          <cell r="I2753"/>
          <cell r="J2753"/>
          <cell r="K2753"/>
          <cell r="L2753"/>
          <cell r="N2753"/>
          <cell r="R2753"/>
          <cell r="S2753"/>
          <cell r="T2753"/>
          <cell r="U2753"/>
          <cell r="V2753"/>
          <cell r="X2753"/>
          <cell r="Y2753"/>
          <cell r="Z2753"/>
          <cell r="AG2753"/>
        </row>
        <row r="2754">
          <cell r="D2754"/>
          <cell r="E2754"/>
          <cell r="I2754"/>
          <cell r="J2754"/>
          <cell r="K2754"/>
          <cell r="L2754"/>
          <cell r="N2754"/>
          <cell r="R2754"/>
          <cell r="S2754"/>
          <cell r="T2754"/>
          <cell r="U2754"/>
          <cell r="V2754"/>
          <cell r="X2754"/>
          <cell r="Y2754"/>
          <cell r="Z2754"/>
          <cell r="AG2754"/>
        </row>
        <row r="2755">
          <cell r="D2755"/>
          <cell r="E2755"/>
          <cell r="I2755"/>
          <cell r="J2755"/>
          <cell r="K2755"/>
          <cell r="L2755"/>
          <cell r="N2755"/>
          <cell r="R2755"/>
          <cell r="S2755"/>
          <cell r="T2755"/>
          <cell r="U2755"/>
          <cell r="V2755"/>
          <cell r="X2755"/>
          <cell r="Y2755"/>
          <cell r="Z2755"/>
          <cell r="AG2755"/>
        </row>
        <row r="2756">
          <cell r="D2756"/>
          <cell r="E2756"/>
          <cell r="I2756"/>
          <cell r="J2756"/>
          <cell r="K2756"/>
          <cell r="L2756"/>
          <cell r="N2756"/>
          <cell r="R2756"/>
          <cell r="S2756"/>
          <cell r="T2756"/>
          <cell r="U2756"/>
          <cell r="V2756"/>
          <cell r="X2756"/>
          <cell r="Y2756"/>
          <cell r="Z2756"/>
          <cell r="AG2756"/>
        </row>
        <row r="2757">
          <cell r="D2757"/>
          <cell r="E2757"/>
          <cell r="I2757"/>
          <cell r="J2757"/>
          <cell r="K2757"/>
          <cell r="L2757"/>
          <cell r="N2757"/>
          <cell r="R2757"/>
          <cell r="S2757"/>
          <cell r="T2757"/>
          <cell r="U2757"/>
          <cell r="V2757"/>
          <cell r="X2757"/>
          <cell r="Y2757"/>
          <cell r="Z2757"/>
          <cell r="AG2757"/>
        </row>
        <row r="2758">
          <cell r="D2758"/>
          <cell r="E2758"/>
          <cell r="I2758"/>
          <cell r="J2758"/>
          <cell r="K2758"/>
          <cell r="L2758"/>
          <cell r="N2758"/>
          <cell r="R2758"/>
          <cell r="S2758"/>
          <cell r="T2758"/>
          <cell r="U2758"/>
          <cell r="V2758"/>
          <cell r="X2758"/>
          <cell r="Y2758"/>
          <cell r="Z2758"/>
          <cell r="AG2758"/>
        </row>
        <row r="2759">
          <cell r="D2759"/>
          <cell r="E2759"/>
          <cell r="I2759"/>
          <cell r="J2759"/>
          <cell r="K2759"/>
          <cell r="L2759"/>
          <cell r="N2759"/>
          <cell r="R2759"/>
          <cell r="S2759"/>
          <cell r="T2759"/>
          <cell r="U2759"/>
          <cell r="V2759"/>
          <cell r="X2759"/>
          <cell r="Y2759"/>
          <cell r="Z2759"/>
          <cell r="AG2759"/>
        </row>
        <row r="2760">
          <cell r="D2760"/>
          <cell r="E2760"/>
          <cell r="I2760"/>
          <cell r="J2760"/>
          <cell r="K2760"/>
          <cell r="L2760"/>
          <cell r="N2760"/>
          <cell r="R2760"/>
          <cell r="S2760"/>
          <cell r="T2760"/>
          <cell r="U2760"/>
          <cell r="V2760"/>
          <cell r="X2760"/>
          <cell r="Y2760"/>
          <cell r="Z2760"/>
          <cell r="AG2760"/>
        </row>
        <row r="2761">
          <cell r="D2761"/>
          <cell r="E2761"/>
          <cell r="I2761"/>
          <cell r="J2761"/>
          <cell r="K2761"/>
          <cell r="L2761"/>
          <cell r="N2761"/>
          <cell r="R2761"/>
          <cell r="S2761"/>
          <cell r="T2761"/>
          <cell r="U2761"/>
          <cell r="V2761"/>
          <cell r="X2761"/>
          <cell r="Y2761"/>
          <cell r="Z2761"/>
          <cell r="AG2761"/>
        </row>
        <row r="2762">
          <cell r="D2762"/>
          <cell r="E2762"/>
          <cell r="I2762"/>
          <cell r="J2762"/>
          <cell r="K2762"/>
          <cell r="L2762"/>
          <cell r="N2762"/>
          <cell r="R2762"/>
          <cell r="S2762"/>
          <cell r="T2762"/>
          <cell r="U2762"/>
          <cell r="V2762"/>
          <cell r="X2762"/>
          <cell r="Y2762"/>
          <cell r="Z2762"/>
          <cell r="AG2762"/>
        </row>
        <row r="2763">
          <cell r="D2763"/>
          <cell r="E2763"/>
          <cell r="I2763"/>
          <cell r="J2763"/>
          <cell r="K2763"/>
          <cell r="L2763"/>
          <cell r="N2763"/>
          <cell r="R2763"/>
          <cell r="S2763"/>
          <cell r="T2763"/>
          <cell r="U2763"/>
          <cell r="V2763"/>
          <cell r="X2763"/>
          <cell r="Y2763"/>
          <cell r="Z2763"/>
          <cell r="AG2763"/>
        </row>
        <row r="2764">
          <cell r="D2764"/>
          <cell r="E2764"/>
          <cell r="I2764"/>
          <cell r="J2764"/>
          <cell r="K2764"/>
          <cell r="L2764"/>
          <cell r="N2764"/>
          <cell r="R2764"/>
          <cell r="S2764"/>
          <cell r="T2764"/>
          <cell r="U2764"/>
          <cell r="V2764"/>
          <cell r="X2764"/>
          <cell r="Y2764"/>
          <cell r="Z2764"/>
          <cell r="AG2764"/>
        </row>
        <row r="2765">
          <cell r="D2765"/>
          <cell r="E2765"/>
          <cell r="I2765"/>
          <cell r="J2765"/>
          <cell r="K2765"/>
          <cell r="L2765"/>
          <cell r="N2765"/>
          <cell r="R2765"/>
          <cell r="S2765"/>
          <cell r="T2765"/>
          <cell r="U2765"/>
          <cell r="V2765"/>
          <cell r="X2765"/>
          <cell r="Y2765"/>
          <cell r="Z2765"/>
          <cell r="AG2765"/>
        </row>
        <row r="2766">
          <cell r="D2766"/>
          <cell r="E2766"/>
          <cell r="I2766"/>
          <cell r="J2766"/>
          <cell r="K2766"/>
          <cell r="L2766"/>
          <cell r="N2766"/>
          <cell r="R2766"/>
          <cell r="S2766"/>
          <cell r="T2766"/>
          <cell r="U2766"/>
          <cell r="V2766"/>
          <cell r="X2766"/>
          <cell r="Y2766"/>
          <cell r="Z2766"/>
          <cell r="AG2766"/>
        </row>
        <row r="2767">
          <cell r="D2767"/>
          <cell r="E2767"/>
          <cell r="I2767"/>
          <cell r="J2767"/>
          <cell r="K2767"/>
          <cell r="L2767"/>
          <cell r="N2767"/>
          <cell r="R2767"/>
          <cell r="S2767"/>
          <cell r="T2767"/>
          <cell r="U2767"/>
          <cell r="V2767"/>
          <cell r="X2767"/>
          <cell r="Y2767"/>
          <cell r="Z2767"/>
          <cell r="AG2767"/>
        </row>
        <row r="2768">
          <cell r="D2768"/>
          <cell r="E2768"/>
          <cell r="I2768"/>
          <cell r="J2768"/>
          <cell r="K2768"/>
          <cell r="L2768"/>
          <cell r="N2768"/>
          <cell r="R2768"/>
          <cell r="S2768"/>
          <cell r="T2768"/>
          <cell r="U2768"/>
          <cell r="V2768"/>
          <cell r="X2768"/>
          <cell r="Y2768"/>
          <cell r="Z2768"/>
          <cell r="AG2768"/>
        </row>
        <row r="2769">
          <cell r="D2769"/>
          <cell r="E2769"/>
          <cell r="I2769"/>
          <cell r="J2769"/>
          <cell r="K2769"/>
          <cell r="L2769"/>
          <cell r="N2769"/>
          <cell r="R2769"/>
          <cell r="S2769"/>
          <cell r="T2769"/>
          <cell r="U2769"/>
          <cell r="V2769"/>
          <cell r="X2769"/>
          <cell r="Y2769"/>
          <cell r="Z2769"/>
          <cell r="AG2769"/>
        </row>
        <row r="2770">
          <cell r="D2770"/>
          <cell r="E2770"/>
          <cell r="I2770"/>
          <cell r="J2770"/>
          <cell r="K2770"/>
          <cell r="L2770"/>
          <cell r="N2770"/>
          <cell r="R2770"/>
          <cell r="S2770"/>
          <cell r="T2770"/>
          <cell r="U2770"/>
          <cell r="V2770"/>
          <cell r="X2770"/>
          <cell r="Y2770"/>
          <cell r="Z2770"/>
          <cell r="AG2770"/>
        </row>
        <row r="2771">
          <cell r="D2771"/>
          <cell r="E2771"/>
          <cell r="I2771"/>
          <cell r="J2771"/>
          <cell r="K2771"/>
          <cell r="L2771"/>
          <cell r="N2771"/>
          <cell r="R2771"/>
          <cell r="S2771"/>
          <cell r="T2771"/>
          <cell r="U2771"/>
          <cell r="V2771"/>
          <cell r="X2771"/>
          <cell r="Y2771"/>
          <cell r="Z2771"/>
          <cell r="AG2771"/>
        </row>
        <row r="2772">
          <cell r="D2772"/>
          <cell r="E2772"/>
          <cell r="I2772"/>
          <cell r="J2772"/>
          <cell r="K2772"/>
          <cell r="L2772"/>
          <cell r="N2772"/>
          <cell r="R2772"/>
          <cell r="S2772"/>
          <cell r="T2772"/>
          <cell r="U2772"/>
          <cell r="V2772"/>
          <cell r="X2772"/>
          <cell r="Y2772"/>
          <cell r="Z2772"/>
          <cell r="AG2772"/>
        </row>
        <row r="2773">
          <cell r="D2773"/>
          <cell r="E2773"/>
          <cell r="I2773"/>
          <cell r="J2773"/>
          <cell r="K2773"/>
          <cell r="L2773"/>
          <cell r="N2773"/>
          <cell r="R2773"/>
          <cell r="S2773"/>
          <cell r="T2773"/>
          <cell r="U2773"/>
          <cell r="V2773"/>
          <cell r="X2773"/>
          <cell r="Y2773"/>
          <cell r="Z2773"/>
          <cell r="AG2773"/>
        </row>
        <row r="2774">
          <cell r="D2774"/>
          <cell r="E2774"/>
          <cell r="I2774"/>
          <cell r="J2774"/>
          <cell r="K2774"/>
          <cell r="L2774"/>
          <cell r="N2774"/>
          <cell r="R2774"/>
          <cell r="S2774"/>
          <cell r="T2774"/>
          <cell r="U2774"/>
          <cell r="V2774"/>
          <cell r="X2774"/>
          <cell r="Y2774"/>
          <cell r="Z2774"/>
          <cell r="AG2774"/>
        </row>
        <row r="2775">
          <cell r="D2775"/>
          <cell r="E2775"/>
          <cell r="I2775"/>
          <cell r="J2775"/>
          <cell r="K2775"/>
          <cell r="L2775"/>
          <cell r="N2775"/>
          <cell r="R2775"/>
          <cell r="S2775"/>
          <cell r="T2775"/>
          <cell r="U2775"/>
          <cell r="V2775"/>
          <cell r="X2775"/>
          <cell r="Y2775"/>
          <cell r="Z2775"/>
          <cell r="AG2775"/>
        </row>
        <row r="2776">
          <cell r="D2776"/>
          <cell r="E2776"/>
          <cell r="I2776"/>
          <cell r="J2776"/>
          <cell r="K2776"/>
          <cell r="L2776"/>
          <cell r="N2776"/>
          <cell r="R2776"/>
          <cell r="S2776"/>
          <cell r="T2776"/>
          <cell r="U2776"/>
          <cell r="V2776"/>
          <cell r="X2776"/>
          <cell r="Y2776"/>
          <cell r="Z2776"/>
          <cell r="AG2776"/>
        </row>
        <row r="2777">
          <cell r="D2777"/>
          <cell r="E2777"/>
          <cell r="I2777"/>
          <cell r="J2777"/>
          <cell r="K2777"/>
          <cell r="L2777"/>
          <cell r="N2777"/>
          <cell r="R2777"/>
          <cell r="S2777"/>
          <cell r="T2777"/>
          <cell r="U2777"/>
          <cell r="V2777"/>
          <cell r="X2777"/>
          <cell r="Y2777"/>
          <cell r="Z2777"/>
          <cell r="AG2777"/>
        </row>
        <row r="2778">
          <cell r="D2778"/>
          <cell r="E2778"/>
          <cell r="I2778"/>
          <cell r="J2778"/>
          <cell r="K2778"/>
          <cell r="L2778"/>
          <cell r="N2778"/>
          <cell r="R2778"/>
          <cell r="S2778"/>
          <cell r="T2778"/>
          <cell r="U2778"/>
          <cell r="V2778"/>
          <cell r="X2778"/>
          <cell r="Y2778"/>
          <cell r="Z2778"/>
          <cell r="AG2778"/>
        </row>
        <row r="2779">
          <cell r="D2779"/>
          <cell r="E2779"/>
          <cell r="I2779"/>
          <cell r="J2779"/>
          <cell r="K2779"/>
          <cell r="L2779"/>
          <cell r="N2779"/>
          <cell r="R2779"/>
          <cell r="S2779"/>
          <cell r="T2779"/>
          <cell r="U2779"/>
          <cell r="V2779"/>
          <cell r="X2779"/>
          <cell r="Y2779"/>
          <cell r="Z2779"/>
          <cell r="AG2779"/>
        </row>
        <row r="2780">
          <cell r="D2780"/>
          <cell r="E2780"/>
          <cell r="I2780"/>
          <cell r="J2780"/>
          <cell r="K2780"/>
          <cell r="L2780"/>
          <cell r="N2780"/>
          <cell r="R2780"/>
          <cell r="S2780"/>
          <cell r="T2780"/>
          <cell r="U2780"/>
          <cell r="V2780"/>
          <cell r="X2780"/>
          <cell r="Y2780"/>
          <cell r="Z2780"/>
          <cell r="AG2780"/>
        </row>
        <row r="2781">
          <cell r="D2781"/>
          <cell r="E2781"/>
          <cell r="I2781"/>
          <cell r="J2781"/>
          <cell r="K2781"/>
          <cell r="L2781"/>
          <cell r="N2781"/>
          <cell r="R2781"/>
          <cell r="S2781"/>
          <cell r="T2781"/>
          <cell r="U2781"/>
          <cell r="V2781"/>
          <cell r="X2781"/>
          <cell r="Y2781"/>
          <cell r="Z2781"/>
          <cell r="AG2781"/>
        </row>
        <row r="2782">
          <cell r="D2782"/>
          <cell r="E2782"/>
          <cell r="I2782"/>
          <cell r="J2782"/>
          <cell r="K2782"/>
          <cell r="L2782"/>
          <cell r="N2782"/>
          <cell r="R2782"/>
          <cell r="S2782"/>
          <cell r="T2782"/>
          <cell r="U2782"/>
          <cell r="V2782"/>
          <cell r="X2782"/>
          <cell r="Y2782"/>
          <cell r="Z2782"/>
          <cell r="AG2782"/>
        </row>
        <row r="2783">
          <cell r="D2783"/>
          <cell r="E2783"/>
          <cell r="I2783"/>
          <cell r="J2783"/>
          <cell r="K2783"/>
          <cell r="L2783"/>
          <cell r="N2783"/>
          <cell r="R2783"/>
          <cell r="S2783"/>
          <cell r="T2783"/>
          <cell r="U2783"/>
          <cell r="V2783"/>
          <cell r="X2783"/>
          <cell r="Y2783"/>
          <cell r="Z2783"/>
          <cell r="AG2783"/>
        </row>
        <row r="2784">
          <cell r="D2784"/>
          <cell r="E2784"/>
          <cell r="I2784"/>
          <cell r="J2784"/>
          <cell r="K2784"/>
          <cell r="L2784"/>
          <cell r="N2784"/>
          <cell r="R2784"/>
          <cell r="S2784"/>
          <cell r="T2784"/>
          <cell r="U2784"/>
          <cell r="V2784"/>
          <cell r="X2784"/>
          <cell r="Y2784"/>
          <cell r="Z2784"/>
          <cell r="AG2784"/>
        </row>
        <row r="2785">
          <cell r="D2785"/>
          <cell r="E2785"/>
          <cell r="I2785"/>
          <cell r="J2785"/>
          <cell r="K2785"/>
          <cell r="L2785"/>
          <cell r="N2785"/>
          <cell r="R2785"/>
          <cell r="S2785"/>
          <cell r="T2785"/>
          <cell r="U2785"/>
          <cell r="V2785"/>
          <cell r="X2785"/>
          <cell r="Y2785"/>
          <cell r="Z2785"/>
          <cell r="AG2785"/>
        </row>
        <row r="2786">
          <cell r="D2786"/>
          <cell r="E2786"/>
          <cell r="I2786"/>
          <cell r="J2786"/>
          <cell r="K2786"/>
          <cell r="L2786"/>
          <cell r="N2786"/>
          <cell r="R2786"/>
          <cell r="S2786"/>
          <cell r="T2786"/>
          <cell r="U2786"/>
          <cell r="V2786"/>
          <cell r="X2786"/>
          <cell r="Y2786"/>
          <cell r="Z2786"/>
          <cell r="AG2786"/>
        </row>
        <row r="2787">
          <cell r="D2787"/>
          <cell r="E2787"/>
          <cell r="I2787"/>
          <cell r="J2787"/>
          <cell r="K2787"/>
          <cell r="L2787"/>
          <cell r="N2787"/>
          <cell r="R2787"/>
          <cell r="S2787"/>
          <cell r="T2787"/>
          <cell r="U2787"/>
          <cell r="V2787"/>
          <cell r="X2787"/>
          <cell r="Y2787"/>
          <cell r="Z2787"/>
          <cell r="AG2787"/>
        </row>
        <row r="2788">
          <cell r="D2788"/>
          <cell r="E2788"/>
          <cell r="I2788"/>
          <cell r="J2788"/>
          <cell r="K2788"/>
          <cell r="L2788"/>
          <cell r="N2788"/>
          <cell r="R2788"/>
          <cell r="S2788"/>
          <cell r="T2788"/>
          <cell r="U2788"/>
          <cell r="V2788"/>
          <cell r="X2788"/>
          <cell r="Y2788"/>
          <cell r="Z2788"/>
          <cell r="AG2788"/>
        </row>
        <row r="2789">
          <cell r="D2789"/>
          <cell r="E2789"/>
          <cell r="I2789"/>
          <cell r="J2789"/>
          <cell r="K2789"/>
          <cell r="L2789"/>
          <cell r="N2789"/>
          <cell r="R2789"/>
          <cell r="S2789"/>
          <cell r="T2789"/>
          <cell r="U2789"/>
          <cell r="V2789"/>
          <cell r="X2789"/>
          <cell r="Y2789"/>
          <cell r="Z2789"/>
          <cell r="AG2789"/>
        </row>
        <row r="2790">
          <cell r="D2790"/>
          <cell r="E2790"/>
          <cell r="I2790"/>
          <cell r="J2790"/>
          <cell r="K2790"/>
          <cell r="L2790"/>
          <cell r="N2790"/>
          <cell r="R2790"/>
          <cell r="S2790"/>
          <cell r="T2790"/>
          <cell r="U2790"/>
          <cell r="V2790"/>
          <cell r="X2790"/>
          <cell r="Y2790"/>
          <cell r="Z2790"/>
          <cell r="AG2790"/>
        </row>
        <row r="2791">
          <cell r="D2791"/>
          <cell r="E2791"/>
          <cell r="I2791"/>
          <cell r="J2791"/>
          <cell r="K2791"/>
          <cell r="L2791"/>
          <cell r="N2791"/>
          <cell r="R2791"/>
          <cell r="S2791"/>
          <cell r="T2791"/>
          <cell r="U2791"/>
          <cell r="V2791"/>
          <cell r="X2791"/>
          <cell r="Y2791"/>
          <cell r="Z2791"/>
          <cell r="AG2791"/>
        </row>
        <row r="2792">
          <cell r="D2792"/>
          <cell r="E2792"/>
          <cell r="I2792"/>
          <cell r="J2792"/>
          <cell r="K2792"/>
          <cell r="L2792"/>
          <cell r="N2792"/>
          <cell r="R2792"/>
          <cell r="S2792"/>
          <cell r="T2792"/>
          <cell r="U2792"/>
          <cell r="V2792"/>
          <cell r="X2792"/>
          <cell r="Y2792"/>
          <cell r="Z2792"/>
          <cell r="AG2792"/>
        </row>
        <row r="2793">
          <cell r="D2793"/>
          <cell r="E2793"/>
          <cell r="I2793"/>
          <cell r="J2793"/>
          <cell r="K2793"/>
          <cell r="L2793"/>
          <cell r="N2793"/>
          <cell r="R2793"/>
          <cell r="S2793"/>
          <cell r="T2793"/>
          <cell r="U2793"/>
          <cell r="V2793"/>
          <cell r="X2793"/>
          <cell r="Y2793"/>
          <cell r="Z2793"/>
          <cell r="AG2793"/>
        </row>
        <row r="2794">
          <cell r="D2794"/>
          <cell r="E2794"/>
          <cell r="I2794"/>
          <cell r="J2794"/>
          <cell r="K2794"/>
          <cell r="L2794"/>
          <cell r="N2794"/>
          <cell r="R2794"/>
          <cell r="S2794"/>
          <cell r="T2794"/>
          <cell r="U2794"/>
          <cell r="V2794"/>
          <cell r="X2794"/>
          <cell r="Y2794"/>
          <cell r="Z2794"/>
          <cell r="AG2794"/>
        </row>
        <row r="2795">
          <cell r="D2795"/>
          <cell r="E2795"/>
          <cell r="I2795"/>
          <cell r="J2795"/>
          <cell r="K2795"/>
          <cell r="L2795"/>
          <cell r="N2795"/>
          <cell r="R2795"/>
          <cell r="S2795"/>
          <cell r="T2795"/>
          <cell r="U2795"/>
          <cell r="V2795"/>
          <cell r="X2795"/>
          <cell r="Y2795"/>
          <cell r="Z2795"/>
          <cell r="AG2795"/>
        </row>
        <row r="2796">
          <cell r="D2796"/>
          <cell r="E2796"/>
          <cell r="I2796"/>
          <cell r="J2796"/>
          <cell r="K2796"/>
          <cell r="L2796"/>
          <cell r="N2796"/>
          <cell r="R2796"/>
          <cell r="S2796"/>
          <cell r="T2796"/>
          <cell r="U2796"/>
          <cell r="V2796"/>
          <cell r="X2796"/>
          <cell r="Y2796"/>
          <cell r="Z2796"/>
          <cell r="AG2796"/>
        </row>
        <row r="2797">
          <cell r="D2797"/>
          <cell r="E2797"/>
          <cell r="I2797"/>
          <cell r="J2797"/>
          <cell r="K2797"/>
          <cell r="L2797"/>
          <cell r="N2797"/>
          <cell r="R2797"/>
          <cell r="S2797"/>
          <cell r="T2797"/>
          <cell r="U2797"/>
          <cell r="V2797"/>
          <cell r="X2797"/>
          <cell r="Y2797"/>
          <cell r="Z2797"/>
          <cell r="AG2797"/>
        </row>
        <row r="2798">
          <cell r="D2798"/>
          <cell r="E2798"/>
          <cell r="I2798"/>
          <cell r="J2798"/>
          <cell r="K2798"/>
          <cell r="L2798"/>
          <cell r="N2798"/>
          <cell r="R2798"/>
          <cell r="S2798"/>
          <cell r="T2798"/>
          <cell r="U2798"/>
          <cell r="V2798"/>
          <cell r="X2798"/>
          <cell r="Y2798"/>
          <cell r="Z2798"/>
          <cell r="AG2798"/>
        </row>
        <row r="2799">
          <cell r="D2799"/>
          <cell r="E2799"/>
          <cell r="I2799"/>
          <cell r="J2799"/>
          <cell r="K2799"/>
          <cell r="L2799"/>
          <cell r="N2799"/>
          <cell r="R2799"/>
          <cell r="S2799"/>
          <cell r="T2799"/>
          <cell r="U2799"/>
          <cell r="V2799"/>
          <cell r="X2799"/>
          <cell r="Y2799"/>
          <cell r="Z2799"/>
          <cell r="AG2799"/>
        </row>
        <row r="2800">
          <cell r="D2800"/>
          <cell r="E2800"/>
          <cell r="I2800"/>
          <cell r="J2800"/>
          <cell r="K2800"/>
          <cell r="L2800"/>
          <cell r="N2800"/>
          <cell r="R2800"/>
          <cell r="S2800"/>
          <cell r="T2800"/>
          <cell r="U2800"/>
          <cell r="V2800"/>
          <cell r="X2800"/>
          <cell r="Y2800"/>
          <cell r="Z2800"/>
          <cell r="AG2800"/>
        </row>
        <row r="2801">
          <cell r="D2801"/>
          <cell r="E2801"/>
          <cell r="I2801"/>
          <cell r="J2801"/>
          <cell r="K2801"/>
          <cell r="L2801"/>
          <cell r="N2801"/>
          <cell r="R2801"/>
          <cell r="S2801"/>
          <cell r="T2801"/>
          <cell r="U2801"/>
          <cell r="V2801"/>
          <cell r="X2801"/>
          <cell r="Y2801"/>
          <cell r="Z2801"/>
          <cell r="AG2801"/>
        </row>
        <row r="2802">
          <cell r="D2802"/>
          <cell r="E2802"/>
          <cell r="I2802"/>
          <cell r="J2802"/>
          <cell r="K2802"/>
          <cell r="L2802"/>
          <cell r="N2802"/>
          <cell r="R2802"/>
          <cell r="S2802"/>
          <cell r="T2802"/>
          <cell r="U2802"/>
          <cell r="V2802"/>
          <cell r="X2802"/>
          <cell r="Y2802"/>
          <cell r="Z2802"/>
          <cell r="AG2802"/>
        </row>
        <row r="2803">
          <cell r="D2803"/>
          <cell r="E2803"/>
          <cell r="I2803"/>
          <cell r="J2803"/>
          <cell r="K2803"/>
          <cell r="L2803"/>
          <cell r="N2803"/>
          <cell r="R2803"/>
          <cell r="S2803"/>
          <cell r="T2803"/>
          <cell r="U2803"/>
          <cell r="V2803"/>
          <cell r="X2803"/>
          <cell r="Y2803"/>
          <cell r="Z2803"/>
          <cell r="AG2803"/>
        </row>
        <row r="2804">
          <cell r="D2804"/>
          <cell r="E2804"/>
          <cell r="I2804"/>
          <cell r="J2804"/>
          <cell r="K2804"/>
          <cell r="L2804"/>
          <cell r="N2804"/>
          <cell r="R2804"/>
          <cell r="S2804"/>
          <cell r="T2804"/>
          <cell r="U2804"/>
          <cell r="V2804"/>
          <cell r="X2804"/>
          <cell r="Y2804"/>
          <cell r="Z2804"/>
          <cell r="AG2804"/>
        </row>
        <row r="2805">
          <cell r="D2805"/>
          <cell r="E2805"/>
          <cell r="I2805"/>
          <cell r="J2805"/>
          <cell r="K2805"/>
          <cell r="L2805"/>
          <cell r="N2805"/>
          <cell r="R2805"/>
          <cell r="S2805"/>
          <cell r="T2805"/>
          <cell r="U2805"/>
          <cell r="V2805"/>
          <cell r="X2805"/>
          <cell r="Y2805"/>
          <cell r="Z2805"/>
          <cell r="AG2805"/>
        </row>
        <row r="2806">
          <cell r="D2806"/>
          <cell r="E2806"/>
          <cell r="I2806"/>
          <cell r="J2806"/>
          <cell r="K2806"/>
          <cell r="L2806"/>
          <cell r="N2806"/>
          <cell r="R2806"/>
          <cell r="S2806"/>
          <cell r="T2806"/>
          <cell r="U2806"/>
          <cell r="V2806"/>
          <cell r="X2806"/>
          <cell r="Y2806"/>
          <cell r="Z2806"/>
          <cell r="AG2806"/>
        </row>
        <row r="2807">
          <cell r="D2807"/>
          <cell r="E2807"/>
          <cell r="I2807"/>
          <cell r="J2807"/>
          <cell r="K2807"/>
          <cell r="L2807"/>
          <cell r="N2807"/>
          <cell r="R2807"/>
          <cell r="S2807"/>
          <cell r="T2807"/>
          <cell r="U2807"/>
          <cell r="V2807"/>
          <cell r="X2807"/>
          <cell r="Y2807"/>
          <cell r="Z2807"/>
          <cell r="AG2807"/>
        </row>
        <row r="2808">
          <cell r="D2808"/>
          <cell r="E2808"/>
          <cell r="I2808"/>
          <cell r="J2808"/>
          <cell r="K2808"/>
          <cell r="L2808"/>
          <cell r="N2808"/>
          <cell r="R2808"/>
          <cell r="S2808"/>
          <cell r="T2808"/>
          <cell r="U2808"/>
          <cell r="V2808"/>
          <cell r="X2808"/>
          <cell r="Y2808"/>
          <cell r="Z2808"/>
          <cell r="AG2808"/>
        </row>
        <row r="2809">
          <cell r="D2809"/>
          <cell r="E2809"/>
          <cell r="I2809"/>
          <cell r="J2809"/>
          <cell r="K2809"/>
          <cell r="L2809"/>
          <cell r="N2809"/>
          <cell r="R2809"/>
          <cell r="S2809"/>
          <cell r="T2809"/>
          <cell r="U2809"/>
          <cell r="V2809"/>
          <cell r="X2809"/>
          <cell r="Y2809"/>
          <cell r="Z2809"/>
          <cell r="AG2809"/>
        </row>
        <row r="2810">
          <cell r="D2810"/>
          <cell r="E2810"/>
          <cell r="I2810"/>
          <cell r="J2810"/>
          <cell r="K2810"/>
          <cell r="L2810"/>
          <cell r="N2810"/>
          <cell r="R2810"/>
          <cell r="S2810"/>
          <cell r="T2810"/>
          <cell r="U2810"/>
          <cell r="V2810"/>
          <cell r="X2810"/>
          <cell r="Y2810"/>
          <cell r="Z2810"/>
          <cell r="AG2810"/>
        </row>
        <row r="2811">
          <cell r="D2811"/>
          <cell r="E2811"/>
          <cell r="I2811"/>
          <cell r="J2811"/>
          <cell r="K2811"/>
          <cell r="L2811"/>
          <cell r="N2811"/>
          <cell r="R2811"/>
          <cell r="S2811"/>
          <cell r="T2811"/>
          <cell r="U2811"/>
          <cell r="V2811"/>
          <cell r="X2811"/>
          <cell r="Y2811"/>
          <cell r="Z2811"/>
          <cell r="AG2811"/>
        </row>
        <row r="2812">
          <cell r="D2812"/>
          <cell r="E2812"/>
          <cell r="I2812"/>
          <cell r="J2812"/>
          <cell r="K2812"/>
          <cell r="L2812"/>
          <cell r="N2812"/>
          <cell r="R2812"/>
          <cell r="S2812"/>
          <cell r="T2812"/>
          <cell r="U2812"/>
          <cell r="V2812"/>
          <cell r="X2812"/>
          <cell r="Y2812"/>
          <cell r="Z2812"/>
          <cell r="AG2812"/>
        </row>
        <row r="2813">
          <cell r="D2813"/>
          <cell r="E2813"/>
          <cell r="I2813"/>
          <cell r="J2813"/>
          <cell r="K2813"/>
          <cell r="L2813"/>
          <cell r="N2813"/>
          <cell r="R2813"/>
          <cell r="S2813"/>
          <cell r="T2813"/>
          <cell r="U2813"/>
          <cell r="V2813"/>
          <cell r="X2813"/>
          <cell r="Y2813"/>
          <cell r="Z2813"/>
          <cell r="AG2813"/>
        </row>
        <row r="2814">
          <cell r="D2814"/>
          <cell r="E2814"/>
          <cell r="I2814"/>
          <cell r="J2814"/>
          <cell r="K2814"/>
          <cell r="L2814"/>
          <cell r="N2814"/>
          <cell r="R2814"/>
          <cell r="S2814"/>
          <cell r="T2814"/>
          <cell r="U2814"/>
          <cell r="V2814"/>
          <cell r="X2814"/>
          <cell r="Y2814"/>
          <cell r="Z2814"/>
          <cell r="AG2814"/>
        </row>
        <row r="2815">
          <cell r="D2815"/>
          <cell r="E2815"/>
          <cell r="I2815"/>
          <cell r="J2815"/>
          <cell r="K2815"/>
          <cell r="L2815"/>
          <cell r="N2815"/>
          <cell r="R2815"/>
          <cell r="S2815"/>
          <cell r="T2815"/>
          <cell r="U2815"/>
          <cell r="V2815"/>
          <cell r="X2815"/>
          <cell r="Y2815"/>
          <cell r="Z2815"/>
          <cell r="AG2815"/>
        </row>
        <row r="2816">
          <cell r="D2816"/>
          <cell r="E2816"/>
          <cell r="I2816"/>
          <cell r="J2816"/>
          <cell r="K2816"/>
          <cell r="L2816"/>
          <cell r="N2816"/>
          <cell r="R2816"/>
          <cell r="S2816"/>
          <cell r="T2816"/>
          <cell r="U2816"/>
          <cell r="V2816"/>
          <cell r="X2816"/>
          <cell r="Y2816"/>
          <cell r="Z2816"/>
          <cell r="AG2816"/>
        </row>
        <row r="2817">
          <cell r="D2817"/>
          <cell r="E2817"/>
          <cell r="I2817"/>
          <cell r="J2817"/>
          <cell r="K2817"/>
          <cell r="L2817"/>
          <cell r="N2817"/>
          <cell r="R2817"/>
          <cell r="S2817"/>
          <cell r="T2817"/>
          <cell r="U2817"/>
          <cell r="V2817"/>
          <cell r="X2817"/>
          <cell r="Y2817"/>
          <cell r="Z2817"/>
          <cell r="AG2817"/>
        </row>
        <row r="2818">
          <cell r="D2818"/>
          <cell r="E2818"/>
          <cell r="I2818"/>
          <cell r="J2818"/>
          <cell r="K2818"/>
          <cell r="L2818"/>
          <cell r="N2818"/>
          <cell r="R2818"/>
          <cell r="S2818"/>
          <cell r="T2818"/>
          <cell r="U2818"/>
          <cell r="V2818"/>
          <cell r="X2818"/>
          <cell r="Y2818"/>
          <cell r="Z2818"/>
          <cell r="AG2818"/>
        </row>
        <row r="2819">
          <cell r="D2819"/>
          <cell r="E2819"/>
          <cell r="I2819"/>
          <cell r="J2819"/>
          <cell r="K2819"/>
          <cell r="L2819"/>
          <cell r="N2819"/>
          <cell r="R2819"/>
          <cell r="S2819"/>
          <cell r="T2819"/>
          <cell r="U2819"/>
          <cell r="V2819"/>
          <cell r="X2819"/>
          <cell r="Y2819"/>
          <cell r="Z2819"/>
          <cell r="AG2819"/>
        </row>
        <row r="2820">
          <cell r="D2820"/>
          <cell r="E2820"/>
          <cell r="I2820"/>
          <cell r="J2820"/>
          <cell r="K2820"/>
          <cell r="L2820"/>
          <cell r="N2820"/>
          <cell r="R2820"/>
          <cell r="S2820"/>
          <cell r="T2820"/>
          <cell r="U2820"/>
          <cell r="V2820"/>
          <cell r="X2820"/>
          <cell r="Y2820"/>
          <cell r="Z2820"/>
          <cell r="AG2820"/>
        </row>
        <row r="2821">
          <cell r="D2821"/>
          <cell r="E2821"/>
          <cell r="I2821"/>
          <cell r="J2821"/>
          <cell r="K2821"/>
          <cell r="L2821"/>
          <cell r="N2821"/>
          <cell r="R2821"/>
          <cell r="S2821"/>
          <cell r="T2821"/>
          <cell r="U2821"/>
          <cell r="V2821"/>
          <cell r="X2821"/>
          <cell r="Y2821"/>
          <cell r="Z2821"/>
          <cell r="AG2821"/>
        </row>
        <row r="2822">
          <cell r="D2822"/>
          <cell r="E2822"/>
          <cell r="I2822"/>
          <cell r="J2822"/>
          <cell r="K2822"/>
          <cell r="L2822"/>
          <cell r="N2822"/>
          <cell r="R2822"/>
          <cell r="S2822"/>
          <cell r="T2822"/>
          <cell r="U2822"/>
          <cell r="V2822"/>
          <cell r="X2822"/>
          <cell r="Y2822"/>
          <cell r="Z2822"/>
          <cell r="AG2822"/>
        </row>
        <row r="2823">
          <cell r="D2823"/>
          <cell r="E2823"/>
          <cell r="I2823"/>
          <cell r="J2823"/>
          <cell r="K2823"/>
          <cell r="L2823"/>
          <cell r="N2823"/>
          <cell r="R2823"/>
          <cell r="S2823"/>
          <cell r="T2823"/>
          <cell r="U2823"/>
          <cell r="V2823"/>
          <cell r="X2823"/>
          <cell r="Y2823"/>
          <cell r="Z2823"/>
          <cell r="AG2823"/>
        </row>
        <row r="2824">
          <cell r="D2824"/>
          <cell r="E2824"/>
          <cell r="I2824"/>
          <cell r="J2824"/>
          <cell r="K2824"/>
          <cell r="L2824"/>
          <cell r="N2824"/>
          <cell r="R2824"/>
          <cell r="S2824"/>
          <cell r="T2824"/>
          <cell r="U2824"/>
          <cell r="V2824"/>
          <cell r="X2824"/>
          <cell r="Y2824"/>
          <cell r="Z2824"/>
          <cell r="AG2824"/>
        </row>
        <row r="2825">
          <cell r="D2825"/>
          <cell r="E2825"/>
          <cell r="I2825"/>
          <cell r="J2825"/>
          <cell r="K2825"/>
          <cell r="L2825"/>
          <cell r="N2825"/>
          <cell r="R2825"/>
          <cell r="S2825"/>
          <cell r="T2825"/>
          <cell r="U2825"/>
          <cell r="V2825"/>
          <cell r="X2825"/>
          <cell r="Y2825"/>
          <cell r="Z2825"/>
          <cell r="AG2825"/>
        </row>
        <row r="2826">
          <cell r="D2826"/>
          <cell r="E2826"/>
          <cell r="I2826"/>
          <cell r="J2826"/>
          <cell r="K2826"/>
          <cell r="L2826"/>
          <cell r="N2826"/>
          <cell r="R2826"/>
          <cell r="S2826"/>
          <cell r="T2826"/>
          <cell r="U2826"/>
          <cell r="V2826"/>
          <cell r="X2826"/>
          <cell r="Y2826"/>
          <cell r="Z2826"/>
          <cell r="AG2826"/>
        </row>
        <row r="2827">
          <cell r="D2827"/>
          <cell r="E2827"/>
          <cell r="I2827"/>
          <cell r="J2827"/>
          <cell r="K2827"/>
          <cell r="L2827"/>
          <cell r="N2827"/>
          <cell r="R2827"/>
          <cell r="S2827"/>
          <cell r="T2827"/>
          <cell r="U2827"/>
          <cell r="V2827"/>
          <cell r="X2827"/>
          <cell r="Y2827"/>
          <cell r="Z2827"/>
          <cell r="AG2827"/>
        </row>
        <row r="2828">
          <cell r="D2828"/>
          <cell r="E2828"/>
          <cell r="I2828"/>
          <cell r="J2828"/>
          <cell r="K2828"/>
          <cell r="L2828"/>
          <cell r="N2828"/>
          <cell r="R2828"/>
          <cell r="S2828"/>
          <cell r="T2828"/>
          <cell r="U2828"/>
          <cell r="V2828"/>
          <cell r="X2828"/>
          <cell r="Y2828"/>
          <cell r="Z2828"/>
          <cell r="AG2828"/>
        </row>
        <row r="2829">
          <cell r="D2829"/>
          <cell r="E2829"/>
          <cell r="I2829"/>
          <cell r="J2829"/>
          <cell r="K2829"/>
          <cell r="L2829"/>
          <cell r="N2829"/>
          <cell r="R2829"/>
          <cell r="S2829"/>
          <cell r="T2829"/>
          <cell r="U2829"/>
          <cell r="V2829"/>
          <cell r="X2829"/>
          <cell r="Y2829"/>
          <cell r="Z2829"/>
          <cell r="AG2829"/>
        </row>
        <row r="2830">
          <cell r="D2830"/>
          <cell r="E2830"/>
          <cell r="I2830"/>
          <cell r="J2830"/>
          <cell r="K2830"/>
          <cell r="L2830"/>
          <cell r="N2830"/>
          <cell r="R2830"/>
          <cell r="S2830"/>
          <cell r="T2830"/>
          <cell r="U2830"/>
          <cell r="V2830"/>
          <cell r="X2830"/>
          <cell r="Y2830"/>
          <cell r="Z2830"/>
          <cell r="AG2830"/>
        </row>
        <row r="2831">
          <cell r="D2831"/>
          <cell r="E2831"/>
          <cell r="I2831"/>
          <cell r="J2831"/>
          <cell r="K2831"/>
          <cell r="L2831"/>
          <cell r="N2831"/>
          <cell r="R2831"/>
          <cell r="S2831"/>
          <cell r="T2831"/>
          <cell r="U2831"/>
          <cell r="V2831"/>
          <cell r="X2831"/>
          <cell r="Y2831"/>
          <cell r="Z2831"/>
          <cell r="AG2831"/>
        </row>
        <row r="2832">
          <cell r="D2832"/>
          <cell r="E2832"/>
          <cell r="I2832"/>
          <cell r="J2832"/>
          <cell r="K2832"/>
          <cell r="L2832"/>
          <cell r="N2832"/>
          <cell r="R2832"/>
          <cell r="S2832"/>
          <cell r="T2832"/>
          <cell r="U2832"/>
          <cell r="V2832"/>
          <cell r="X2832"/>
          <cell r="Y2832"/>
          <cell r="Z2832"/>
          <cell r="AG2832"/>
        </row>
        <row r="2833">
          <cell r="D2833"/>
          <cell r="E2833"/>
          <cell r="I2833"/>
          <cell r="J2833"/>
          <cell r="K2833"/>
          <cell r="L2833"/>
          <cell r="N2833"/>
          <cell r="R2833"/>
          <cell r="S2833"/>
          <cell r="T2833"/>
          <cell r="U2833"/>
          <cell r="V2833"/>
          <cell r="X2833"/>
          <cell r="Y2833"/>
          <cell r="Z2833"/>
          <cell r="AG2833"/>
        </row>
        <row r="2834">
          <cell r="D2834"/>
          <cell r="E2834"/>
          <cell r="I2834"/>
          <cell r="J2834"/>
          <cell r="K2834"/>
          <cell r="L2834"/>
          <cell r="N2834"/>
          <cell r="R2834"/>
          <cell r="S2834"/>
          <cell r="T2834"/>
          <cell r="U2834"/>
          <cell r="V2834"/>
          <cell r="X2834"/>
          <cell r="Y2834"/>
          <cell r="Z2834"/>
          <cell r="AG2834"/>
        </row>
        <row r="2835">
          <cell r="D2835"/>
          <cell r="E2835"/>
          <cell r="I2835"/>
          <cell r="J2835"/>
          <cell r="K2835"/>
          <cell r="L2835"/>
          <cell r="N2835"/>
          <cell r="R2835"/>
          <cell r="S2835"/>
          <cell r="T2835"/>
          <cell r="U2835"/>
          <cell r="V2835"/>
          <cell r="X2835"/>
          <cell r="Y2835"/>
          <cell r="Z2835"/>
          <cell r="AG2835"/>
        </row>
        <row r="2836">
          <cell r="D2836"/>
          <cell r="E2836"/>
          <cell r="I2836"/>
          <cell r="J2836"/>
          <cell r="K2836"/>
          <cell r="L2836"/>
          <cell r="N2836"/>
          <cell r="R2836"/>
          <cell r="S2836"/>
          <cell r="T2836"/>
          <cell r="U2836"/>
          <cell r="V2836"/>
          <cell r="X2836"/>
          <cell r="Y2836"/>
          <cell r="Z2836"/>
          <cell r="AG2836"/>
        </row>
        <row r="2837">
          <cell r="D2837"/>
          <cell r="E2837"/>
          <cell r="I2837"/>
          <cell r="J2837"/>
          <cell r="K2837"/>
          <cell r="L2837"/>
          <cell r="N2837"/>
          <cell r="R2837"/>
          <cell r="S2837"/>
          <cell r="T2837"/>
          <cell r="U2837"/>
          <cell r="V2837"/>
          <cell r="X2837"/>
          <cell r="Y2837"/>
          <cell r="Z2837"/>
          <cell r="AG2837"/>
        </row>
        <row r="2838">
          <cell r="D2838"/>
          <cell r="E2838"/>
          <cell r="I2838"/>
          <cell r="J2838"/>
          <cell r="K2838"/>
          <cell r="L2838"/>
          <cell r="N2838"/>
          <cell r="R2838"/>
          <cell r="S2838"/>
          <cell r="T2838"/>
          <cell r="U2838"/>
          <cell r="V2838"/>
          <cell r="X2838"/>
          <cell r="Y2838"/>
          <cell r="Z2838"/>
          <cell r="AG2838"/>
        </row>
        <row r="2839">
          <cell r="D2839"/>
          <cell r="E2839"/>
          <cell r="I2839"/>
          <cell r="J2839"/>
          <cell r="K2839"/>
          <cell r="L2839"/>
          <cell r="N2839"/>
          <cell r="R2839"/>
          <cell r="S2839"/>
          <cell r="T2839"/>
          <cell r="U2839"/>
          <cell r="V2839"/>
          <cell r="X2839"/>
          <cell r="Y2839"/>
          <cell r="Z2839"/>
          <cell r="AG2839"/>
        </row>
        <row r="2840">
          <cell r="D2840"/>
          <cell r="E2840"/>
          <cell r="I2840"/>
          <cell r="J2840"/>
          <cell r="K2840"/>
          <cell r="L2840"/>
          <cell r="N2840"/>
          <cell r="R2840"/>
          <cell r="S2840"/>
          <cell r="T2840"/>
          <cell r="U2840"/>
          <cell r="V2840"/>
          <cell r="X2840"/>
          <cell r="Y2840"/>
          <cell r="Z2840"/>
          <cell r="AG2840"/>
        </row>
        <row r="2841">
          <cell r="D2841"/>
          <cell r="E2841"/>
          <cell r="I2841"/>
          <cell r="J2841"/>
          <cell r="K2841"/>
          <cell r="L2841"/>
          <cell r="N2841"/>
          <cell r="R2841"/>
          <cell r="S2841"/>
          <cell r="T2841"/>
          <cell r="U2841"/>
          <cell r="V2841"/>
          <cell r="X2841"/>
          <cell r="Y2841"/>
          <cell r="Z2841"/>
          <cell r="AG2841"/>
        </row>
        <row r="2842">
          <cell r="D2842"/>
          <cell r="E2842"/>
          <cell r="I2842"/>
          <cell r="J2842"/>
          <cell r="K2842"/>
          <cell r="L2842"/>
          <cell r="N2842"/>
          <cell r="R2842"/>
          <cell r="S2842"/>
          <cell r="T2842"/>
          <cell r="U2842"/>
          <cell r="V2842"/>
          <cell r="X2842"/>
          <cell r="Y2842"/>
          <cell r="Z2842"/>
          <cell r="AG2842"/>
        </row>
        <row r="2843">
          <cell r="D2843"/>
          <cell r="E2843"/>
          <cell r="I2843"/>
          <cell r="J2843"/>
          <cell r="K2843"/>
          <cell r="L2843"/>
          <cell r="N2843"/>
          <cell r="R2843"/>
          <cell r="S2843"/>
          <cell r="T2843"/>
          <cell r="U2843"/>
          <cell r="V2843"/>
          <cell r="X2843"/>
          <cell r="Y2843"/>
          <cell r="Z2843"/>
          <cell r="AG2843"/>
        </row>
        <row r="2844">
          <cell r="D2844"/>
          <cell r="E2844"/>
          <cell r="I2844"/>
          <cell r="J2844"/>
          <cell r="K2844"/>
          <cell r="L2844"/>
          <cell r="N2844"/>
          <cell r="R2844"/>
          <cell r="S2844"/>
          <cell r="T2844"/>
          <cell r="U2844"/>
          <cell r="V2844"/>
          <cell r="X2844"/>
          <cell r="Y2844"/>
          <cell r="Z2844"/>
          <cell r="AG2844"/>
        </row>
        <row r="2845">
          <cell r="D2845"/>
          <cell r="E2845"/>
          <cell r="I2845"/>
          <cell r="J2845"/>
          <cell r="K2845"/>
          <cell r="L2845"/>
          <cell r="N2845"/>
          <cell r="R2845"/>
          <cell r="S2845"/>
          <cell r="T2845"/>
          <cell r="U2845"/>
          <cell r="V2845"/>
          <cell r="X2845"/>
          <cell r="Y2845"/>
          <cell r="Z2845"/>
          <cell r="AG2845"/>
        </row>
        <row r="2846">
          <cell r="D2846"/>
          <cell r="E2846"/>
          <cell r="I2846"/>
          <cell r="J2846"/>
          <cell r="K2846"/>
          <cell r="L2846"/>
          <cell r="N2846"/>
          <cell r="R2846"/>
          <cell r="S2846"/>
          <cell r="T2846"/>
          <cell r="U2846"/>
          <cell r="V2846"/>
          <cell r="X2846"/>
          <cell r="Y2846"/>
          <cell r="Z2846"/>
          <cell r="AG2846"/>
        </row>
        <row r="2847">
          <cell r="D2847"/>
          <cell r="E2847"/>
          <cell r="I2847"/>
          <cell r="J2847"/>
          <cell r="K2847"/>
          <cell r="L2847"/>
          <cell r="N2847"/>
          <cell r="R2847"/>
          <cell r="S2847"/>
          <cell r="T2847"/>
          <cell r="U2847"/>
          <cell r="V2847"/>
          <cell r="X2847"/>
          <cell r="Y2847"/>
          <cell r="Z2847"/>
          <cell r="AG2847"/>
        </row>
        <row r="2848">
          <cell r="D2848"/>
          <cell r="E2848"/>
          <cell r="I2848"/>
          <cell r="J2848"/>
          <cell r="K2848"/>
          <cell r="L2848"/>
          <cell r="N2848"/>
          <cell r="R2848"/>
          <cell r="S2848"/>
          <cell r="T2848"/>
          <cell r="U2848"/>
          <cell r="V2848"/>
          <cell r="X2848"/>
          <cell r="Y2848"/>
          <cell r="Z2848"/>
          <cell r="AG2848"/>
        </row>
        <row r="2849">
          <cell r="D2849"/>
          <cell r="E2849"/>
          <cell r="I2849"/>
          <cell r="J2849"/>
          <cell r="K2849"/>
          <cell r="L2849"/>
          <cell r="N2849"/>
          <cell r="R2849"/>
          <cell r="S2849"/>
          <cell r="T2849"/>
          <cell r="U2849"/>
          <cell r="V2849"/>
          <cell r="X2849"/>
          <cell r="Y2849"/>
          <cell r="Z2849"/>
          <cell r="AG2849"/>
        </row>
        <row r="2850">
          <cell r="D2850"/>
          <cell r="E2850"/>
          <cell r="I2850"/>
          <cell r="J2850"/>
          <cell r="K2850"/>
          <cell r="L2850"/>
          <cell r="N2850"/>
          <cell r="R2850"/>
          <cell r="S2850"/>
          <cell r="T2850"/>
          <cell r="U2850"/>
          <cell r="V2850"/>
          <cell r="X2850"/>
          <cell r="Y2850"/>
          <cell r="Z2850"/>
          <cell r="AG2850"/>
        </row>
        <row r="2851">
          <cell r="D2851"/>
          <cell r="E2851"/>
          <cell r="I2851"/>
          <cell r="J2851"/>
          <cell r="K2851"/>
          <cell r="L2851"/>
          <cell r="N2851"/>
          <cell r="R2851"/>
          <cell r="S2851"/>
          <cell r="T2851"/>
          <cell r="U2851"/>
          <cell r="V2851"/>
          <cell r="X2851"/>
          <cell r="Y2851"/>
          <cell r="Z2851"/>
          <cell r="AG2851"/>
        </row>
        <row r="2852">
          <cell r="D2852"/>
          <cell r="E2852"/>
          <cell r="I2852"/>
          <cell r="J2852"/>
          <cell r="K2852"/>
          <cell r="L2852"/>
          <cell r="N2852"/>
          <cell r="R2852"/>
          <cell r="S2852"/>
          <cell r="T2852"/>
          <cell r="U2852"/>
          <cell r="V2852"/>
          <cell r="X2852"/>
          <cell r="Y2852"/>
          <cell r="Z2852"/>
          <cell r="AG2852"/>
        </row>
        <row r="2853">
          <cell r="D2853"/>
          <cell r="E2853"/>
          <cell r="I2853"/>
          <cell r="J2853"/>
          <cell r="K2853"/>
          <cell r="L2853"/>
          <cell r="N2853"/>
          <cell r="R2853"/>
          <cell r="S2853"/>
          <cell r="T2853"/>
          <cell r="U2853"/>
          <cell r="V2853"/>
          <cell r="X2853"/>
          <cell r="Y2853"/>
          <cell r="Z2853"/>
          <cell r="AG2853"/>
        </row>
        <row r="2854">
          <cell r="D2854"/>
          <cell r="E2854"/>
          <cell r="I2854"/>
          <cell r="J2854"/>
          <cell r="K2854"/>
          <cell r="L2854"/>
          <cell r="N2854"/>
          <cell r="R2854"/>
          <cell r="S2854"/>
          <cell r="T2854"/>
          <cell r="U2854"/>
          <cell r="V2854"/>
          <cell r="X2854"/>
          <cell r="Y2854"/>
          <cell r="Z2854"/>
          <cell r="AG2854"/>
        </row>
        <row r="2855">
          <cell r="D2855"/>
          <cell r="E2855"/>
          <cell r="I2855"/>
          <cell r="J2855"/>
          <cell r="K2855"/>
          <cell r="L2855"/>
          <cell r="N2855"/>
          <cell r="R2855"/>
          <cell r="S2855"/>
          <cell r="T2855"/>
          <cell r="U2855"/>
          <cell r="V2855"/>
          <cell r="X2855"/>
          <cell r="Y2855"/>
          <cell r="Z2855"/>
          <cell r="AG2855"/>
        </row>
        <row r="2856">
          <cell r="D2856"/>
          <cell r="E2856"/>
          <cell r="I2856"/>
          <cell r="J2856"/>
          <cell r="K2856"/>
          <cell r="L2856"/>
          <cell r="N2856"/>
          <cell r="R2856"/>
          <cell r="S2856"/>
          <cell r="T2856"/>
          <cell r="U2856"/>
          <cell r="V2856"/>
          <cell r="X2856"/>
          <cell r="Y2856"/>
          <cell r="Z2856"/>
          <cell r="AG2856"/>
        </row>
        <row r="2857">
          <cell r="D2857"/>
          <cell r="E2857"/>
          <cell r="I2857"/>
          <cell r="J2857"/>
          <cell r="K2857"/>
          <cell r="L2857"/>
          <cell r="N2857"/>
          <cell r="R2857"/>
          <cell r="S2857"/>
          <cell r="T2857"/>
          <cell r="U2857"/>
          <cell r="V2857"/>
          <cell r="X2857"/>
          <cell r="Y2857"/>
          <cell r="Z2857"/>
          <cell r="AG2857"/>
        </row>
        <row r="2858">
          <cell r="D2858"/>
          <cell r="E2858"/>
          <cell r="I2858"/>
          <cell r="J2858"/>
          <cell r="K2858"/>
          <cell r="L2858"/>
          <cell r="N2858"/>
          <cell r="R2858"/>
          <cell r="S2858"/>
          <cell r="T2858"/>
          <cell r="U2858"/>
          <cell r="V2858"/>
          <cell r="X2858"/>
          <cell r="Y2858"/>
          <cell r="Z2858"/>
          <cell r="AG2858"/>
        </row>
        <row r="2859">
          <cell r="D2859"/>
          <cell r="E2859"/>
          <cell r="I2859"/>
          <cell r="J2859"/>
          <cell r="K2859"/>
          <cell r="L2859"/>
          <cell r="N2859"/>
          <cell r="R2859"/>
          <cell r="S2859"/>
          <cell r="T2859"/>
          <cell r="U2859"/>
          <cell r="V2859"/>
          <cell r="X2859"/>
          <cell r="Y2859"/>
          <cell r="Z2859"/>
          <cell r="AG2859"/>
        </row>
        <row r="2860">
          <cell r="D2860"/>
          <cell r="E2860"/>
          <cell r="I2860"/>
          <cell r="J2860"/>
          <cell r="K2860"/>
          <cell r="L2860"/>
          <cell r="N2860"/>
          <cell r="R2860"/>
          <cell r="S2860"/>
          <cell r="T2860"/>
          <cell r="U2860"/>
          <cell r="V2860"/>
          <cell r="X2860"/>
          <cell r="Y2860"/>
          <cell r="Z2860"/>
          <cell r="AG2860"/>
        </row>
        <row r="2861">
          <cell r="D2861"/>
          <cell r="E2861"/>
          <cell r="I2861"/>
          <cell r="J2861"/>
          <cell r="K2861"/>
          <cell r="L2861"/>
          <cell r="N2861"/>
          <cell r="R2861"/>
          <cell r="S2861"/>
          <cell r="T2861"/>
          <cell r="U2861"/>
          <cell r="V2861"/>
          <cell r="X2861"/>
          <cell r="Y2861"/>
          <cell r="Z2861"/>
          <cell r="AG2861"/>
        </row>
        <row r="2862">
          <cell r="D2862"/>
          <cell r="E2862"/>
          <cell r="I2862"/>
          <cell r="J2862"/>
          <cell r="K2862"/>
          <cell r="L2862"/>
          <cell r="N2862"/>
          <cell r="R2862"/>
          <cell r="S2862"/>
          <cell r="T2862"/>
          <cell r="U2862"/>
          <cell r="V2862"/>
          <cell r="X2862"/>
          <cell r="Y2862"/>
          <cell r="Z2862"/>
          <cell r="AG2862"/>
        </row>
        <row r="2863">
          <cell r="D2863"/>
          <cell r="E2863"/>
          <cell r="I2863"/>
          <cell r="J2863"/>
          <cell r="K2863"/>
          <cell r="L2863"/>
          <cell r="N2863"/>
          <cell r="R2863"/>
          <cell r="S2863"/>
          <cell r="T2863"/>
          <cell r="U2863"/>
          <cell r="V2863"/>
          <cell r="X2863"/>
          <cell r="Y2863"/>
          <cell r="Z2863"/>
          <cell r="AG2863"/>
        </row>
        <row r="2864">
          <cell r="D2864"/>
          <cell r="E2864"/>
          <cell r="I2864"/>
          <cell r="J2864"/>
          <cell r="K2864"/>
          <cell r="L2864"/>
          <cell r="N2864"/>
          <cell r="R2864"/>
          <cell r="S2864"/>
          <cell r="T2864"/>
          <cell r="U2864"/>
          <cell r="V2864"/>
          <cell r="X2864"/>
          <cell r="Y2864"/>
          <cell r="Z2864"/>
          <cell r="AG2864"/>
        </row>
        <row r="2865">
          <cell r="D2865"/>
          <cell r="E2865"/>
          <cell r="I2865"/>
          <cell r="J2865"/>
          <cell r="K2865"/>
          <cell r="L2865"/>
          <cell r="N2865"/>
          <cell r="R2865"/>
          <cell r="S2865"/>
          <cell r="T2865"/>
          <cell r="U2865"/>
          <cell r="V2865"/>
          <cell r="X2865"/>
          <cell r="Y2865"/>
          <cell r="Z2865"/>
          <cell r="AG2865"/>
        </row>
        <row r="2866">
          <cell r="D2866"/>
          <cell r="E2866"/>
          <cell r="I2866"/>
          <cell r="J2866"/>
          <cell r="K2866"/>
          <cell r="L2866"/>
          <cell r="N2866"/>
          <cell r="R2866"/>
          <cell r="S2866"/>
          <cell r="T2866"/>
          <cell r="U2866"/>
          <cell r="V2866"/>
          <cell r="X2866"/>
          <cell r="Y2866"/>
          <cell r="Z2866"/>
          <cell r="AG2866"/>
        </row>
        <row r="2867">
          <cell r="D2867"/>
          <cell r="E2867"/>
          <cell r="I2867"/>
          <cell r="J2867"/>
          <cell r="K2867"/>
          <cell r="L2867"/>
          <cell r="N2867"/>
          <cell r="R2867"/>
          <cell r="S2867"/>
          <cell r="T2867"/>
          <cell r="U2867"/>
          <cell r="V2867"/>
          <cell r="X2867"/>
          <cell r="Y2867"/>
          <cell r="Z2867"/>
          <cell r="AG2867"/>
        </row>
        <row r="2868">
          <cell r="D2868"/>
          <cell r="E2868"/>
          <cell r="I2868"/>
          <cell r="J2868"/>
          <cell r="K2868"/>
          <cell r="L2868"/>
          <cell r="N2868"/>
          <cell r="R2868"/>
          <cell r="S2868"/>
          <cell r="T2868"/>
          <cell r="U2868"/>
          <cell r="V2868"/>
          <cell r="X2868"/>
          <cell r="Y2868"/>
          <cell r="Z2868"/>
          <cell r="AG2868"/>
        </row>
        <row r="2869">
          <cell r="D2869"/>
          <cell r="E2869"/>
          <cell r="I2869"/>
          <cell r="J2869"/>
          <cell r="K2869"/>
          <cell r="L2869"/>
          <cell r="N2869"/>
          <cell r="R2869"/>
          <cell r="S2869"/>
          <cell r="T2869"/>
          <cell r="U2869"/>
          <cell r="V2869"/>
          <cell r="X2869"/>
          <cell r="Y2869"/>
          <cell r="Z2869"/>
          <cell r="AG2869"/>
        </row>
        <row r="2870">
          <cell r="D2870"/>
          <cell r="E2870"/>
          <cell r="I2870"/>
          <cell r="J2870"/>
          <cell r="K2870"/>
          <cell r="L2870"/>
          <cell r="N2870"/>
          <cell r="R2870"/>
          <cell r="S2870"/>
          <cell r="T2870"/>
          <cell r="U2870"/>
          <cell r="V2870"/>
          <cell r="X2870"/>
          <cell r="Y2870"/>
          <cell r="Z2870"/>
          <cell r="AG2870"/>
        </row>
        <row r="2871">
          <cell r="D2871"/>
          <cell r="E2871"/>
          <cell r="I2871"/>
          <cell r="J2871"/>
          <cell r="K2871"/>
          <cell r="L2871"/>
          <cell r="N2871"/>
          <cell r="R2871"/>
          <cell r="S2871"/>
          <cell r="T2871"/>
          <cell r="U2871"/>
          <cell r="V2871"/>
          <cell r="X2871"/>
          <cell r="Y2871"/>
          <cell r="Z2871"/>
          <cell r="AG2871"/>
        </row>
        <row r="2872">
          <cell r="D2872"/>
          <cell r="E2872"/>
          <cell r="I2872"/>
          <cell r="J2872"/>
          <cell r="K2872"/>
          <cell r="L2872"/>
          <cell r="N2872"/>
          <cell r="R2872"/>
          <cell r="S2872"/>
          <cell r="T2872"/>
          <cell r="U2872"/>
          <cell r="V2872"/>
          <cell r="X2872"/>
          <cell r="Y2872"/>
          <cell r="Z2872"/>
          <cell r="AG2872"/>
        </row>
        <row r="2873">
          <cell r="D2873"/>
          <cell r="E2873"/>
          <cell r="I2873"/>
          <cell r="J2873"/>
          <cell r="K2873"/>
          <cell r="L2873"/>
          <cell r="N2873"/>
          <cell r="R2873"/>
          <cell r="S2873"/>
          <cell r="T2873"/>
          <cell r="U2873"/>
          <cell r="V2873"/>
          <cell r="X2873"/>
          <cell r="Y2873"/>
          <cell r="Z2873"/>
          <cell r="AG2873"/>
        </row>
        <row r="2874">
          <cell r="D2874"/>
          <cell r="E2874"/>
          <cell r="I2874"/>
          <cell r="J2874"/>
          <cell r="K2874"/>
          <cell r="L2874"/>
          <cell r="N2874"/>
          <cell r="R2874"/>
          <cell r="S2874"/>
          <cell r="T2874"/>
          <cell r="U2874"/>
          <cell r="V2874"/>
          <cell r="X2874"/>
          <cell r="Y2874"/>
          <cell r="Z2874"/>
          <cell r="AG2874"/>
        </row>
        <row r="2875">
          <cell r="D2875"/>
          <cell r="E2875"/>
          <cell r="I2875"/>
          <cell r="J2875"/>
          <cell r="K2875"/>
          <cell r="L2875"/>
          <cell r="N2875"/>
          <cell r="R2875"/>
          <cell r="S2875"/>
          <cell r="T2875"/>
          <cell r="U2875"/>
          <cell r="V2875"/>
          <cell r="X2875"/>
          <cell r="Y2875"/>
          <cell r="Z2875"/>
          <cell r="AG2875"/>
        </row>
        <row r="2876">
          <cell r="D2876"/>
          <cell r="E2876"/>
          <cell r="I2876"/>
          <cell r="J2876"/>
          <cell r="K2876"/>
          <cell r="L2876"/>
          <cell r="N2876"/>
          <cell r="R2876"/>
          <cell r="S2876"/>
          <cell r="T2876"/>
          <cell r="U2876"/>
          <cell r="V2876"/>
          <cell r="X2876"/>
          <cell r="Y2876"/>
          <cell r="Z2876"/>
          <cell r="AG2876"/>
        </row>
        <row r="2877">
          <cell r="D2877"/>
          <cell r="E2877"/>
          <cell r="I2877"/>
          <cell r="J2877"/>
          <cell r="K2877"/>
          <cell r="L2877"/>
          <cell r="N2877"/>
          <cell r="R2877"/>
          <cell r="S2877"/>
          <cell r="T2877"/>
          <cell r="U2877"/>
          <cell r="V2877"/>
          <cell r="X2877"/>
          <cell r="Y2877"/>
          <cell r="Z2877"/>
          <cell r="AG2877"/>
        </row>
        <row r="2878">
          <cell r="D2878"/>
          <cell r="E2878"/>
          <cell r="I2878"/>
          <cell r="J2878"/>
          <cell r="K2878"/>
          <cell r="L2878"/>
          <cell r="N2878"/>
          <cell r="R2878"/>
          <cell r="S2878"/>
          <cell r="T2878"/>
          <cell r="U2878"/>
          <cell r="V2878"/>
          <cell r="X2878"/>
          <cell r="Y2878"/>
          <cell r="Z2878"/>
          <cell r="AG2878"/>
        </row>
        <row r="2879">
          <cell r="D2879"/>
          <cell r="E2879"/>
          <cell r="I2879"/>
          <cell r="J2879"/>
          <cell r="K2879"/>
          <cell r="L2879"/>
          <cell r="N2879"/>
          <cell r="R2879"/>
          <cell r="S2879"/>
          <cell r="T2879"/>
          <cell r="U2879"/>
          <cell r="V2879"/>
          <cell r="X2879"/>
          <cell r="Y2879"/>
          <cell r="Z2879"/>
          <cell r="AG2879"/>
        </row>
        <row r="2880">
          <cell r="D2880"/>
          <cell r="E2880"/>
          <cell r="I2880"/>
          <cell r="J2880"/>
          <cell r="K2880"/>
          <cell r="L2880"/>
          <cell r="N2880"/>
          <cell r="R2880"/>
          <cell r="S2880"/>
          <cell r="T2880"/>
          <cell r="U2880"/>
          <cell r="V2880"/>
          <cell r="X2880"/>
          <cell r="Y2880"/>
          <cell r="Z2880"/>
          <cell r="AG2880"/>
        </row>
        <row r="2881">
          <cell r="D2881"/>
          <cell r="E2881"/>
          <cell r="I2881"/>
          <cell r="J2881"/>
          <cell r="K2881"/>
          <cell r="L2881"/>
          <cell r="N2881"/>
          <cell r="R2881"/>
          <cell r="S2881"/>
          <cell r="T2881"/>
          <cell r="U2881"/>
          <cell r="V2881"/>
          <cell r="X2881"/>
          <cell r="Y2881"/>
          <cell r="Z2881"/>
          <cell r="AG2881"/>
        </row>
        <row r="2882">
          <cell r="D2882"/>
          <cell r="E2882"/>
          <cell r="I2882"/>
          <cell r="J2882"/>
          <cell r="K2882"/>
          <cell r="L2882"/>
          <cell r="N2882"/>
          <cell r="R2882"/>
          <cell r="S2882"/>
          <cell r="T2882"/>
          <cell r="U2882"/>
          <cell r="V2882"/>
          <cell r="X2882"/>
          <cell r="Y2882"/>
          <cell r="Z2882"/>
          <cell r="AG2882"/>
        </row>
        <row r="2883">
          <cell r="D2883"/>
          <cell r="E2883"/>
          <cell r="I2883"/>
          <cell r="J2883"/>
          <cell r="K2883"/>
          <cell r="L2883"/>
          <cell r="N2883"/>
          <cell r="R2883"/>
          <cell r="S2883"/>
          <cell r="T2883"/>
          <cell r="U2883"/>
          <cell r="V2883"/>
          <cell r="X2883"/>
          <cell r="Y2883"/>
          <cell r="Z2883"/>
          <cell r="AG2883"/>
        </row>
        <row r="2884">
          <cell r="D2884"/>
          <cell r="E2884"/>
          <cell r="I2884"/>
          <cell r="J2884"/>
          <cell r="K2884"/>
          <cell r="L2884"/>
          <cell r="N2884"/>
          <cell r="R2884"/>
          <cell r="S2884"/>
          <cell r="T2884"/>
          <cell r="U2884"/>
          <cell r="V2884"/>
          <cell r="X2884"/>
          <cell r="Y2884"/>
          <cell r="Z2884"/>
          <cell r="AG2884"/>
        </row>
        <row r="2885">
          <cell r="D2885"/>
          <cell r="E2885"/>
          <cell r="I2885"/>
          <cell r="J2885"/>
          <cell r="K2885"/>
          <cell r="L2885"/>
          <cell r="N2885"/>
          <cell r="R2885"/>
          <cell r="S2885"/>
          <cell r="T2885"/>
          <cell r="U2885"/>
          <cell r="V2885"/>
          <cell r="X2885"/>
          <cell r="Y2885"/>
          <cell r="Z2885"/>
          <cell r="AG2885"/>
        </row>
        <row r="2886">
          <cell r="D2886"/>
          <cell r="E2886"/>
          <cell r="I2886"/>
          <cell r="J2886"/>
          <cell r="K2886"/>
          <cell r="L2886"/>
          <cell r="N2886"/>
          <cell r="R2886"/>
          <cell r="S2886"/>
          <cell r="T2886"/>
          <cell r="U2886"/>
          <cell r="V2886"/>
          <cell r="X2886"/>
          <cell r="Y2886"/>
          <cell r="Z2886"/>
          <cell r="AG2886"/>
        </row>
        <row r="2887">
          <cell r="D2887"/>
          <cell r="E2887"/>
          <cell r="I2887"/>
          <cell r="J2887"/>
          <cell r="K2887"/>
          <cell r="L2887"/>
          <cell r="N2887"/>
          <cell r="R2887"/>
          <cell r="S2887"/>
          <cell r="T2887"/>
          <cell r="U2887"/>
          <cell r="V2887"/>
          <cell r="X2887"/>
          <cell r="Y2887"/>
          <cell r="Z2887"/>
          <cell r="AG2887"/>
        </row>
        <row r="2888">
          <cell r="D2888"/>
          <cell r="E2888"/>
          <cell r="I2888"/>
          <cell r="J2888"/>
          <cell r="K2888"/>
          <cell r="L2888"/>
          <cell r="N2888"/>
          <cell r="R2888"/>
          <cell r="S2888"/>
          <cell r="T2888"/>
          <cell r="U2888"/>
          <cell r="V2888"/>
          <cell r="X2888"/>
          <cell r="Y2888"/>
          <cell r="Z2888"/>
          <cell r="AG2888"/>
        </row>
        <row r="2889">
          <cell r="D2889"/>
          <cell r="E2889"/>
          <cell r="I2889"/>
          <cell r="J2889"/>
          <cell r="K2889"/>
          <cell r="L2889"/>
          <cell r="N2889"/>
          <cell r="R2889"/>
          <cell r="S2889"/>
          <cell r="T2889"/>
          <cell r="U2889"/>
          <cell r="V2889"/>
          <cell r="X2889"/>
          <cell r="Y2889"/>
          <cell r="Z2889"/>
          <cell r="AG2889"/>
        </row>
        <row r="2890">
          <cell r="D2890"/>
          <cell r="E2890"/>
          <cell r="I2890"/>
          <cell r="J2890"/>
          <cell r="K2890"/>
          <cell r="L2890"/>
          <cell r="N2890"/>
          <cell r="R2890"/>
          <cell r="S2890"/>
          <cell r="T2890"/>
          <cell r="U2890"/>
          <cell r="V2890"/>
          <cell r="X2890"/>
          <cell r="Y2890"/>
          <cell r="Z2890"/>
          <cell r="AG2890"/>
        </row>
        <row r="2891">
          <cell r="D2891"/>
          <cell r="E2891"/>
          <cell r="I2891"/>
          <cell r="J2891"/>
          <cell r="K2891"/>
          <cell r="L2891"/>
          <cell r="N2891"/>
          <cell r="R2891"/>
          <cell r="S2891"/>
          <cell r="T2891"/>
          <cell r="U2891"/>
          <cell r="V2891"/>
          <cell r="X2891"/>
          <cell r="Y2891"/>
          <cell r="Z2891"/>
          <cell r="AG2891"/>
        </row>
        <row r="2892">
          <cell r="D2892"/>
          <cell r="E2892"/>
          <cell r="I2892"/>
          <cell r="J2892"/>
          <cell r="K2892"/>
          <cell r="L2892"/>
          <cell r="N2892"/>
          <cell r="R2892"/>
          <cell r="S2892"/>
          <cell r="T2892"/>
          <cell r="U2892"/>
          <cell r="V2892"/>
          <cell r="X2892"/>
          <cell r="Y2892"/>
          <cell r="Z2892"/>
          <cell r="AG2892"/>
        </row>
        <row r="2893">
          <cell r="D2893"/>
          <cell r="E2893"/>
          <cell r="I2893"/>
          <cell r="J2893"/>
          <cell r="K2893"/>
          <cell r="L2893"/>
          <cell r="N2893"/>
          <cell r="R2893"/>
          <cell r="S2893"/>
          <cell r="T2893"/>
          <cell r="U2893"/>
          <cell r="V2893"/>
          <cell r="X2893"/>
          <cell r="Y2893"/>
          <cell r="Z2893"/>
          <cell r="AG2893"/>
        </row>
        <row r="2894">
          <cell r="D2894"/>
          <cell r="E2894"/>
          <cell r="I2894"/>
          <cell r="J2894"/>
          <cell r="K2894"/>
          <cell r="L2894"/>
          <cell r="N2894"/>
          <cell r="R2894"/>
          <cell r="S2894"/>
          <cell r="T2894"/>
          <cell r="U2894"/>
          <cell r="V2894"/>
          <cell r="X2894"/>
          <cell r="Y2894"/>
          <cell r="Z2894"/>
          <cell r="AG2894"/>
        </row>
        <row r="2895">
          <cell r="D2895"/>
          <cell r="E2895"/>
          <cell r="I2895"/>
          <cell r="J2895"/>
          <cell r="K2895"/>
          <cell r="L2895"/>
          <cell r="N2895"/>
          <cell r="R2895"/>
          <cell r="S2895"/>
          <cell r="T2895"/>
          <cell r="U2895"/>
          <cell r="V2895"/>
          <cell r="X2895"/>
          <cell r="Y2895"/>
          <cell r="Z2895"/>
          <cell r="AG2895"/>
        </row>
        <row r="2896">
          <cell r="D2896"/>
          <cell r="E2896"/>
          <cell r="I2896"/>
          <cell r="J2896"/>
          <cell r="K2896"/>
          <cell r="L2896"/>
          <cell r="N2896"/>
          <cell r="R2896"/>
          <cell r="S2896"/>
          <cell r="T2896"/>
          <cell r="U2896"/>
          <cell r="V2896"/>
          <cell r="X2896"/>
          <cell r="Y2896"/>
          <cell r="Z2896"/>
          <cell r="AG2896"/>
        </row>
        <row r="2897">
          <cell r="D2897"/>
          <cell r="E2897"/>
          <cell r="I2897"/>
          <cell r="J2897"/>
          <cell r="K2897"/>
          <cell r="L2897"/>
          <cell r="N2897"/>
          <cell r="R2897"/>
          <cell r="S2897"/>
          <cell r="T2897"/>
          <cell r="U2897"/>
          <cell r="V2897"/>
          <cell r="X2897"/>
          <cell r="Y2897"/>
          <cell r="Z2897"/>
          <cell r="AG2897"/>
        </row>
        <row r="2898">
          <cell r="D2898"/>
          <cell r="E2898"/>
          <cell r="I2898"/>
          <cell r="J2898"/>
          <cell r="K2898"/>
          <cell r="L2898"/>
          <cell r="N2898"/>
          <cell r="R2898"/>
          <cell r="S2898"/>
          <cell r="T2898"/>
          <cell r="U2898"/>
          <cell r="V2898"/>
          <cell r="X2898"/>
          <cell r="Y2898"/>
          <cell r="Z2898"/>
          <cell r="AG2898"/>
        </row>
        <row r="2899">
          <cell r="D2899"/>
          <cell r="E2899"/>
          <cell r="I2899"/>
          <cell r="J2899"/>
          <cell r="K2899"/>
          <cell r="L2899"/>
          <cell r="N2899"/>
          <cell r="R2899"/>
          <cell r="S2899"/>
          <cell r="T2899"/>
          <cell r="U2899"/>
          <cell r="V2899"/>
          <cell r="X2899"/>
          <cell r="Y2899"/>
          <cell r="Z2899"/>
          <cell r="AG2899"/>
        </row>
        <row r="2900">
          <cell r="D2900"/>
          <cell r="E2900"/>
          <cell r="I2900"/>
          <cell r="J2900"/>
          <cell r="K2900"/>
          <cell r="L2900"/>
          <cell r="N2900"/>
          <cell r="R2900"/>
          <cell r="S2900"/>
          <cell r="T2900"/>
          <cell r="U2900"/>
          <cell r="V2900"/>
          <cell r="X2900"/>
          <cell r="Y2900"/>
          <cell r="Z2900"/>
          <cell r="AG2900"/>
        </row>
        <row r="2901">
          <cell r="D2901"/>
          <cell r="E2901"/>
          <cell r="I2901"/>
          <cell r="J2901"/>
          <cell r="K2901"/>
          <cell r="L2901"/>
          <cell r="N2901"/>
          <cell r="R2901"/>
          <cell r="S2901"/>
          <cell r="T2901"/>
          <cell r="U2901"/>
          <cell r="V2901"/>
          <cell r="X2901"/>
          <cell r="Y2901"/>
          <cell r="Z2901"/>
          <cell r="AG2901"/>
        </row>
        <row r="2902">
          <cell r="D2902"/>
          <cell r="E2902"/>
          <cell r="I2902"/>
          <cell r="J2902"/>
          <cell r="K2902"/>
          <cell r="L2902"/>
          <cell r="N2902"/>
          <cell r="R2902"/>
          <cell r="S2902"/>
          <cell r="T2902"/>
          <cell r="U2902"/>
          <cell r="V2902"/>
          <cell r="X2902"/>
          <cell r="Y2902"/>
          <cell r="Z2902"/>
          <cell r="AG2902"/>
        </row>
        <row r="2903">
          <cell r="D2903"/>
          <cell r="E2903"/>
          <cell r="I2903"/>
          <cell r="J2903"/>
          <cell r="K2903"/>
          <cell r="L2903"/>
          <cell r="N2903"/>
          <cell r="R2903"/>
          <cell r="S2903"/>
          <cell r="T2903"/>
          <cell r="U2903"/>
          <cell r="V2903"/>
          <cell r="X2903"/>
          <cell r="Y2903"/>
          <cell r="Z2903"/>
          <cell r="AG2903"/>
        </row>
        <row r="2904">
          <cell r="D2904"/>
          <cell r="E2904"/>
          <cell r="I2904"/>
          <cell r="J2904"/>
          <cell r="K2904"/>
          <cell r="L2904"/>
          <cell r="N2904"/>
          <cell r="R2904"/>
          <cell r="S2904"/>
          <cell r="T2904"/>
          <cell r="U2904"/>
          <cell r="V2904"/>
          <cell r="X2904"/>
          <cell r="Y2904"/>
          <cell r="Z2904"/>
          <cell r="AG2904"/>
        </row>
        <row r="2905">
          <cell r="D2905"/>
          <cell r="E2905"/>
          <cell r="I2905"/>
          <cell r="J2905"/>
          <cell r="K2905"/>
          <cell r="L2905"/>
          <cell r="N2905"/>
          <cell r="R2905"/>
          <cell r="S2905"/>
          <cell r="T2905"/>
          <cell r="U2905"/>
          <cell r="V2905"/>
          <cell r="X2905"/>
          <cell r="Y2905"/>
          <cell r="Z2905"/>
          <cell r="AG2905"/>
        </row>
        <row r="2906">
          <cell r="D2906"/>
          <cell r="E2906"/>
          <cell r="I2906"/>
          <cell r="J2906"/>
          <cell r="K2906"/>
          <cell r="L2906"/>
          <cell r="N2906"/>
          <cell r="R2906"/>
          <cell r="S2906"/>
          <cell r="T2906"/>
          <cell r="U2906"/>
          <cell r="V2906"/>
          <cell r="X2906"/>
          <cell r="Y2906"/>
          <cell r="Z2906"/>
          <cell r="AG2906"/>
        </row>
        <row r="2907">
          <cell r="D2907"/>
          <cell r="E2907"/>
          <cell r="I2907"/>
          <cell r="J2907"/>
          <cell r="K2907"/>
          <cell r="L2907"/>
          <cell r="N2907"/>
          <cell r="R2907"/>
          <cell r="S2907"/>
          <cell r="T2907"/>
          <cell r="U2907"/>
          <cell r="V2907"/>
          <cell r="X2907"/>
          <cell r="Y2907"/>
          <cell r="Z2907"/>
          <cell r="AG2907"/>
        </row>
        <row r="2908">
          <cell r="D2908"/>
          <cell r="E2908"/>
          <cell r="I2908"/>
          <cell r="J2908"/>
          <cell r="K2908"/>
          <cell r="L2908"/>
          <cell r="N2908"/>
          <cell r="R2908"/>
          <cell r="S2908"/>
          <cell r="T2908"/>
          <cell r="U2908"/>
          <cell r="V2908"/>
          <cell r="X2908"/>
          <cell r="Y2908"/>
          <cell r="Z2908"/>
          <cell r="AG2908"/>
        </row>
        <row r="2909">
          <cell r="D2909"/>
          <cell r="E2909"/>
          <cell r="I2909"/>
          <cell r="J2909"/>
          <cell r="K2909"/>
          <cell r="L2909"/>
          <cell r="N2909"/>
          <cell r="R2909"/>
          <cell r="S2909"/>
          <cell r="T2909"/>
          <cell r="U2909"/>
          <cell r="V2909"/>
          <cell r="X2909"/>
          <cell r="Y2909"/>
          <cell r="Z2909"/>
          <cell r="AG2909"/>
        </row>
        <row r="2910">
          <cell r="D2910"/>
          <cell r="E2910"/>
          <cell r="I2910"/>
          <cell r="J2910"/>
          <cell r="K2910"/>
          <cell r="L2910"/>
          <cell r="N2910"/>
          <cell r="R2910"/>
          <cell r="S2910"/>
          <cell r="T2910"/>
          <cell r="U2910"/>
          <cell r="V2910"/>
          <cell r="X2910"/>
          <cell r="Y2910"/>
          <cell r="Z2910"/>
          <cell r="AG2910"/>
        </row>
        <row r="2911">
          <cell r="D2911"/>
          <cell r="E2911"/>
          <cell r="I2911"/>
          <cell r="J2911"/>
          <cell r="K2911"/>
          <cell r="L2911"/>
          <cell r="N2911"/>
          <cell r="R2911"/>
          <cell r="S2911"/>
          <cell r="T2911"/>
          <cell r="U2911"/>
          <cell r="V2911"/>
          <cell r="X2911"/>
          <cell r="Y2911"/>
          <cell r="Z2911"/>
          <cell r="AG2911"/>
        </row>
        <row r="2912">
          <cell r="D2912"/>
          <cell r="E2912"/>
          <cell r="I2912"/>
          <cell r="J2912"/>
          <cell r="K2912"/>
          <cell r="L2912"/>
          <cell r="N2912"/>
          <cell r="R2912"/>
          <cell r="S2912"/>
          <cell r="T2912"/>
          <cell r="U2912"/>
          <cell r="V2912"/>
          <cell r="X2912"/>
          <cell r="Y2912"/>
          <cell r="Z2912"/>
          <cell r="AG2912"/>
        </row>
        <row r="2913">
          <cell r="D2913"/>
          <cell r="E2913"/>
          <cell r="I2913"/>
          <cell r="J2913"/>
          <cell r="K2913"/>
          <cell r="L2913"/>
          <cell r="N2913"/>
          <cell r="R2913"/>
          <cell r="S2913"/>
          <cell r="T2913"/>
          <cell r="U2913"/>
          <cell r="V2913"/>
          <cell r="X2913"/>
          <cell r="Y2913"/>
          <cell r="Z2913"/>
          <cell r="AG2913"/>
        </row>
        <row r="2914">
          <cell r="D2914"/>
          <cell r="E2914"/>
          <cell r="I2914"/>
          <cell r="J2914"/>
          <cell r="K2914"/>
          <cell r="L2914"/>
          <cell r="N2914"/>
          <cell r="R2914"/>
          <cell r="S2914"/>
          <cell r="T2914"/>
          <cell r="U2914"/>
          <cell r="V2914"/>
          <cell r="X2914"/>
          <cell r="Y2914"/>
          <cell r="Z2914"/>
          <cell r="AG2914"/>
        </row>
        <row r="2915">
          <cell r="D2915"/>
          <cell r="E2915"/>
          <cell r="I2915"/>
          <cell r="J2915"/>
          <cell r="K2915"/>
          <cell r="L2915"/>
          <cell r="N2915"/>
          <cell r="R2915"/>
          <cell r="S2915"/>
          <cell r="T2915"/>
          <cell r="U2915"/>
          <cell r="V2915"/>
          <cell r="X2915"/>
          <cell r="Y2915"/>
          <cell r="Z2915"/>
          <cell r="AG2915"/>
        </row>
        <row r="2916">
          <cell r="D2916"/>
          <cell r="E2916"/>
          <cell r="I2916"/>
          <cell r="J2916"/>
          <cell r="K2916"/>
          <cell r="L2916"/>
          <cell r="N2916"/>
          <cell r="R2916"/>
          <cell r="S2916"/>
          <cell r="T2916"/>
          <cell r="U2916"/>
          <cell r="V2916"/>
          <cell r="X2916"/>
          <cell r="Y2916"/>
          <cell r="Z2916"/>
          <cell r="AG2916"/>
        </row>
        <row r="2917">
          <cell r="D2917"/>
          <cell r="E2917"/>
          <cell r="I2917"/>
          <cell r="J2917"/>
          <cell r="K2917"/>
          <cell r="L2917"/>
          <cell r="N2917"/>
          <cell r="R2917"/>
          <cell r="S2917"/>
          <cell r="T2917"/>
          <cell r="U2917"/>
          <cell r="V2917"/>
          <cell r="X2917"/>
          <cell r="Y2917"/>
          <cell r="Z2917"/>
          <cell r="AG2917"/>
        </row>
        <row r="2918">
          <cell r="D2918"/>
          <cell r="E2918"/>
          <cell r="I2918"/>
          <cell r="J2918"/>
          <cell r="K2918"/>
          <cell r="L2918"/>
          <cell r="N2918"/>
          <cell r="R2918"/>
          <cell r="S2918"/>
          <cell r="T2918"/>
          <cell r="U2918"/>
          <cell r="V2918"/>
          <cell r="X2918"/>
          <cell r="Y2918"/>
          <cell r="Z2918"/>
          <cell r="AG2918"/>
        </row>
        <row r="2919">
          <cell r="D2919"/>
          <cell r="E2919"/>
          <cell r="I2919"/>
          <cell r="J2919"/>
          <cell r="K2919"/>
          <cell r="L2919"/>
          <cell r="N2919"/>
          <cell r="R2919"/>
          <cell r="S2919"/>
          <cell r="T2919"/>
          <cell r="U2919"/>
          <cell r="V2919"/>
          <cell r="X2919"/>
          <cell r="Y2919"/>
          <cell r="Z2919"/>
          <cell r="AG2919"/>
        </row>
        <row r="2920">
          <cell r="D2920"/>
          <cell r="E2920"/>
          <cell r="I2920"/>
          <cell r="J2920"/>
          <cell r="K2920"/>
          <cell r="L2920"/>
          <cell r="N2920"/>
          <cell r="R2920"/>
          <cell r="S2920"/>
          <cell r="T2920"/>
          <cell r="U2920"/>
          <cell r="V2920"/>
          <cell r="X2920"/>
          <cell r="Y2920"/>
          <cell r="Z2920"/>
          <cell r="AG2920"/>
        </row>
        <row r="2921">
          <cell r="D2921"/>
          <cell r="E2921"/>
          <cell r="I2921"/>
          <cell r="J2921"/>
          <cell r="K2921"/>
          <cell r="L2921"/>
          <cell r="N2921"/>
          <cell r="R2921"/>
          <cell r="S2921"/>
          <cell r="T2921"/>
          <cell r="U2921"/>
          <cell r="V2921"/>
          <cell r="X2921"/>
          <cell r="Y2921"/>
          <cell r="Z2921"/>
          <cell r="AG2921"/>
        </row>
        <row r="2922">
          <cell r="D2922"/>
          <cell r="E2922"/>
          <cell r="I2922"/>
          <cell r="J2922"/>
          <cell r="K2922"/>
          <cell r="L2922"/>
          <cell r="N2922"/>
          <cell r="R2922"/>
          <cell r="S2922"/>
          <cell r="T2922"/>
          <cell r="U2922"/>
          <cell r="V2922"/>
          <cell r="X2922"/>
          <cell r="Y2922"/>
          <cell r="Z2922"/>
          <cell r="AG2922"/>
        </row>
        <row r="2923">
          <cell r="D2923"/>
          <cell r="E2923"/>
          <cell r="I2923"/>
          <cell r="J2923"/>
          <cell r="K2923"/>
          <cell r="L2923"/>
          <cell r="N2923"/>
          <cell r="R2923"/>
          <cell r="S2923"/>
          <cell r="T2923"/>
          <cell r="U2923"/>
          <cell r="V2923"/>
          <cell r="X2923"/>
          <cell r="Y2923"/>
          <cell r="Z2923"/>
          <cell r="AG2923"/>
        </row>
        <row r="2924">
          <cell r="D2924"/>
          <cell r="E2924"/>
          <cell r="I2924"/>
          <cell r="J2924"/>
          <cell r="K2924"/>
          <cell r="L2924"/>
          <cell r="N2924"/>
          <cell r="R2924"/>
          <cell r="S2924"/>
          <cell r="T2924"/>
          <cell r="U2924"/>
          <cell r="V2924"/>
          <cell r="X2924"/>
          <cell r="Y2924"/>
          <cell r="Z2924"/>
          <cell r="AG2924"/>
        </row>
        <row r="2925">
          <cell r="D2925"/>
          <cell r="E2925"/>
          <cell r="I2925"/>
          <cell r="J2925"/>
          <cell r="K2925"/>
          <cell r="L2925"/>
          <cell r="N2925"/>
          <cell r="R2925"/>
          <cell r="S2925"/>
          <cell r="T2925"/>
          <cell r="U2925"/>
          <cell r="V2925"/>
          <cell r="X2925"/>
          <cell r="Y2925"/>
          <cell r="Z2925"/>
          <cell r="AG2925"/>
        </row>
        <row r="2926">
          <cell r="D2926"/>
          <cell r="E2926"/>
          <cell r="I2926"/>
          <cell r="J2926"/>
          <cell r="K2926"/>
          <cell r="L2926"/>
          <cell r="N2926"/>
          <cell r="R2926"/>
          <cell r="S2926"/>
          <cell r="T2926"/>
          <cell r="U2926"/>
          <cell r="V2926"/>
          <cell r="X2926"/>
          <cell r="Y2926"/>
          <cell r="Z2926"/>
          <cell r="AG2926"/>
        </row>
        <row r="2927">
          <cell r="D2927"/>
          <cell r="E2927"/>
          <cell r="I2927"/>
          <cell r="J2927"/>
          <cell r="K2927"/>
          <cell r="L2927"/>
          <cell r="N2927"/>
          <cell r="R2927"/>
          <cell r="S2927"/>
          <cell r="T2927"/>
          <cell r="U2927"/>
          <cell r="V2927"/>
          <cell r="X2927"/>
          <cell r="Y2927"/>
          <cell r="Z2927"/>
          <cell r="AG2927"/>
        </row>
        <row r="2928">
          <cell r="D2928"/>
          <cell r="E2928"/>
          <cell r="I2928"/>
          <cell r="J2928"/>
          <cell r="K2928"/>
          <cell r="L2928"/>
          <cell r="N2928"/>
          <cell r="R2928"/>
          <cell r="S2928"/>
          <cell r="T2928"/>
          <cell r="U2928"/>
          <cell r="V2928"/>
          <cell r="X2928"/>
          <cell r="Y2928"/>
          <cell r="Z2928"/>
          <cell r="AG2928"/>
        </row>
        <row r="2929">
          <cell r="D2929"/>
          <cell r="E2929"/>
          <cell r="I2929"/>
          <cell r="J2929"/>
          <cell r="K2929"/>
          <cell r="L2929"/>
          <cell r="N2929"/>
          <cell r="R2929"/>
          <cell r="S2929"/>
          <cell r="T2929"/>
          <cell r="U2929"/>
          <cell r="V2929"/>
          <cell r="X2929"/>
          <cell r="Y2929"/>
          <cell r="Z2929"/>
          <cell r="AG2929"/>
        </row>
        <row r="2930">
          <cell r="D2930"/>
          <cell r="E2930"/>
          <cell r="I2930"/>
          <cell r="J2930"/>
          <cell r="K2930"/>
          <cell r="L2930"/>
          <cell r="N2930"/>
          <cell r="R2930"/>
          <cell r="S2930"/>
          <cell r="T2930"/>
          <cell r="U2930"/>
          <cell r="V2930"/>
          <cell r="X2930"/>
          <cell r="Y2930"/>
          <cell r="Z2930"/>
          <cell r="AG2930"/>
        </row>
        <row r="2931">
          <cell r="D2931"/>
          <cell r="E2931"/>
          <cell r="I2931"/>
          <cell r="J2931"/>
          <cell r="K2931"/>
          <cell r="L2931"/>
          <cell r="N2931"/>
          <cell r="R2931"/>
          <cell r="S2931"/>
          <cell r="T2931"/>
          <cell r="U2931"/>
          <cell r="V2931"/>
          <cell r="X2931"/>
          <cell r="Y2931"/>
          <cell r="Z2931"/>
          <cell r="AG2931"/>
        </row>
        <row r="2932">
          <cell r="D2932"/>
          <cell r="E2932"/>
          <cell r="I2932"/>
          <cell r="J2932"/>
          <cell r="K2932"/>
          <cell r="L2932"/>
          <cell r="N2932"/>
          <cell r="R2932"/>
          <cell r="S2932"/>
          <cell r="T2932"/>
          <cell r="U2932"/>
          <cell r="V2932"/>
          <cell r="X2932"/>
          <cell r="Y2932"/>
          <cell r="Z2932"/>
          <cell r="AG2932"/>
        </row>
        <row r="2933">
          <cell r="D2933"/>
          <cell r="E2933"/>
          <cell r="I2933"/>
          <cell r="J2933"/>
          <cell r="K2933"/>
          <cell r="L2933"/>
          <cell r="N2933"/>
          <cell r="R2933"/>
          <cell r="S2933"/>
          <cell r="T2933"/>
          <cell r="U2933"/>
          <cell r="V2933"/>
          <cell r="X2933"/>
          <cell r="Y2933"/>
          <cell r="Z2933"/>
          <cell r="AG2933"/>
        </row>
        <row r="2934">
          <cell r="D2934"/>
          <cell r="E2934"/>
          <cell r="I2934"/>
          <cell r="J2934"/>
          <cell r="K2934"/>
          <cell r="L2934"/>
          <cell r="N2934"/>
          <cell r="R2934"/>
          <cell r="S2934"/>
          <cell r="T2934"/>
          <cell r="U2934"/>
          <cell r="V2934"/>
          <cell r="X2934"/>
          <cell r="Y2934"/>
          <cell r="Z2934"/>
          <cell r="AG2934"/>
        </row>
        <row r="2935">
          <cell r="D2935"/>
          <cell r="E2935"/>
          <cell r="I2935"/>
          <cell r="J2935"/>
          <cell r="K2935"/>
          <cell r="L2935"/>
          <cell r="N2935"/>
          <cell r="R2935"/>
          <cell r="S2935"/>
          <cell r="T2935"/>
          <cell r="U2935"/>
          <cell r="V2935"/>
          <cell r="X2935"/>
          <cell r="Y2935"/>
          <cell r="Z2935"/>
          <cell r="AG2935"/>
        </row>
        <row r="2936">
          <cell r="D2936"/>
          <cell r="E2936"/>
          <cell r="I2936"/>
          <cell r="J2936"/>
          <cell r="K2936"/>
          <cell r="L2936"/>
          <cell r="N2936"/>
          <cell r="R2936"/>
          <cell r="S2936"/>
          <cell r="T2936"/>
          <cell r="U2936"/>
          <cell r="V2936"/>
          <cell r="X2936"/>
          <cell r="Y2936"/>
          <cell r="Z2936"/>
          <cell r="AG2936"/>
        </row>
        <row r="2937">
          <cell r="D2937"/>
          <cell r="E2937"/>
          <cell r="I2937"/>
          <cell r="J2937"/>
          <cell r="K2937"/>
          <cell r="L2937"/>
          <cell r="N2937"/>
          <cell r="R2937"/>
          <cell r="S2937"/>
          <cell r="T2937"/>
          <cell r="U2937"/>
          <cell r="V2937"/>
          <cell r="X2937"/>
          <cell r="Y2937"/>
          <cell r="Z2937"/>
          <cell r="AG2937"/>
        </row>
        <row r="2938">
          <cell r="D2938"/>
          <cell r="E2938"/>
          <cell r="I2938"/>
          <cell r="J2938"/>
          <cell r="K2938"/>
          <cell r="L2938"/>
          <cell r="N2938"/>
          <cell r="R2938"/>
          <cell r="S2938"/>
          <cell r="T2938"/>
          <cell r="U2938"/>
          <cell r="V2938"/>
          <cell r="X2938"/>
          <cell r="Y2938"/>
          <cell r="Z2938"/>
          <cell r="AG2938"/>
        </row>
        <row r="2939">
          <cell r="D2939"/>
          <cell r="E2939"/>
          <cell r="I2939"/>
          <cell r="J2939"/>
          <cell r="K2939"/>
          <cell r="L2939"/>
          <cell r="N2939"/>
          <cell r="R2939"/>
          <cell r="S2939"/>
          <cell r="T2939"/>
          <cell r="U2939"/>
          <cell r="V2939"/>
          <cell r="X2939"/>
          <cell r="Y2939"/>
          <cell r="Z2939"/>
          <cell r="AG2939"/>
        </row>
        <row r="2940">
          <cell r="D2940"/>
          <cell r="E2940"/>
          <cell r="I2940"/>
          <cell r="J2940"/>
          <cell r="K2940"/>
          <cell r="L2940"/>
          <cell r="N2940"/>
          <cell r="R2940"/>
          <cell r="S2940"/>
          <cell r="T2940"/>
          <cell r="U2940"/>
          <cell r="V2940"/>
          <cell r="X2940"/>
          <cell r="Y2940"/>
          <cell r="Z2940"/>
          <cell r="AG2940"/>
        </row>
        <row r="2941">
          <cell r="D2941"/>
          <cell r="E2941"/>
          <cell r="I2941"/>
          <cell r="J2941"/>
          <cell r="K2941"/>
          <cell r="L2941"/>
          <cell r="N2941"/>
          <cell r="R2941"/>
          <cell r="S2941"/>
          <cell r="T2941"/>
          <cell r="U2941"/>
          <cell r="V2941"/>
          <cell r="X2941"/>
          <cell r="Y2941"/>
          <cell r="Z2941"/>
          <cell r="AG2941"/>
        </row>
        <row r="2942">
          <cell r="D2942"/>
          <cell r="E2942"/>
          <cell r="I2942"/>
          <cell r="J2942"/>
          <cell r="K2942"/>
          <cell r="L2942"/>
          <cell r="N2942"/>
          <cell r="R2942"/>
          <cell r="S2942"/>
          <cell r="T2942"/>
          <cell r="U2942"/>
          <cell r="V2942"/>
          <cell r="X2942"/>
          <cell r="Y2942"/>
          <cell r="Z2942"/>
          <cell r="AG2942"/>
        </row>
        <row r="2943">
          <cell r="D2943"/>
          <cell r="E2943"/>
          <cell r="I2943"/>
          <cell r="J2943"/>
          <cell r="K2943"/>
          <cell r="L2943"/>
          <cell r="N2943"/>
          <cell r="R2943"/>
          <cell r="S2943"/>
          <cell r="T2943"/>
          <cell r="U2943"/>
          <cell r="V2943"/>
          <cell r="X2943"/>
          <cell r="Y2943"/>
          <cell r="Z2943"/>
          <cell r="AG2943"/>
        </row>
        <row r="2944">
          <cell r="D2944"/>
          <cell r="E2944"/>
          <cell r="I2944"/>
          <cell r="J2944"/>
          <cell r="K2944"/>
          <cell r="L2944"/>
          <cell r="N2944"/>
          <cell r="R2944"/>
          <cell r="S2944"/>
          <cell r="T2944"/>
          <cell r="U2944"/>
          <cell r="V2944"/>
          <cell r="X2944"/>
          <cell r="Y2944"/>
          <cell r="Z2944"/>
          <cell r="AG2944"/>
        </row>
        <row r="2945">
          <cell r="D2945"/>
          <cell r="E2945"/>
          <cell r="I2945"/>
          <cell r="J2945"/>
          <cell r="K2945"/>
          <cell r="L2945"/>
          <cell r="N2945"/>
          <cell r="R2945"/>
          <cell r="S2945"/>
          <cell r="T2945"/>
          <cell r="U2945"/>
          <cell r="V2945"/>
          <cell r="X2945"/>
          <cell r="Y2945"/>
          <cell r="Z2945"/>
          <cell r="AG2945"/>
        </row>
        <row r="2946">
          <cell r="D2946"/>
          <cell r="E2946"/>
          <cell r="I2946"/>
          <cell r="J2946"/>
          <cell r="K2946"/>
          <cell r="L2946"/>
          <cell r="N2946"/>
          <cell r="R2946"/>
          <cell r="S2946"/>
          <cell r="T2946"/>
          <cell r="U2946"/>
          <cell r="V2946"/>
          <cell r="X2946"/>
          <cell r="Y2946"/>
          <cell r="Z2946"/>
          <cell r="AG2946"/>
        </row>
        <row r="2947">
          <cell r="D2947"/>
          <cell r="E2947"/>
          <cell r="I2947"/>
          <cell r="J2947"/>
          <cell r="K2947"/>
          <cell r="L2947"/>
          <cell r="N2947"/>
          <cell r="R2947"/>
          <cell r="S2947"/>
          <cell r="T2947"/>
          <cell r="U2947"/>
          <cell r="V2947"/>
          <cell r="X2947"/>
          <cell r="Y2947"/>
          <cell r="Z2947"/>
          <cell r="AG2947"/>
        </row>
        <row r="2948">
          <cell r="D2948"/>
          <cell r="E2948"/>
          <cell r="I2948"/>
          <cell r="J2948"/>
          <cell r="K2948"/>
          <cell r="L2948"/>
          <cell r="N2948"/>
          <cell r="R2948"/>
          <cell r="S2948"/>
          <cell r="T2948"/>
          <cell r="U2948"/>
          <cell r="V2948"/>
          <cell r="X2948"/>
          <cell r="Y2948"/>
          <cell r="Z2948"/>
          <cell r="AG2948"/>
        </row>
        <row r="2949">
          <cell r="D2949"/>
          <cell r="E2949"/>
          <cell r="I2949"/>
          <cell r="J2949"/>
          <cell r="K2949"/>
          <cell r="L2949"/>
          <cell r="N2949"/>
          <cell r="R2949"/>
          <cell r="S2949"/>
          <cell r="T2949"/>
          <cell r="U2949"/>
          <cell r="V2949"/>
          <cell r="X2949"/>
          <cell r="Y2949"/>
          <cell r="Z2949"/>
          <cell r="AG2949"/>
        </row>
        <row r="2950">
          <cell r="D2950"/>
          <cell r="E2950"/>
          <cell r="I2950"/>
          <cell r="J2950"/>
          <cell r="K2950"/>
          <cell r="L2950"/>
          <cell r="N2950"/>
          <cell r="R2950"/>
          <cell r="S2950"/>
          <cell r="T2950"/>
          <cell r="U2950"/>
          <cell r="V2950"/>
          <cell r="X2950"/>
          <cell r="Y2950"/>
          <cell r="Z2950"/>
          <cell r="AG2950"/>
        </row>
        <row r="2951">
          <cell r="D2951"/>
          <cell r="E2951"/>
          <cell r="I2951"/>
          <cell r="J2951"/>
          <cell r="K2951"/>
          <cell r="L2951"/>
          <cell r="N2951"/>
          <cell r="R2951"/>
          <cell r="S2951"/>
          <cell r="T2951"/>
          <cell r="U2951"/>
          <cell r="V2951"/>
          <cell r="X2951"/>
          <cell r="Y2951"/>
          <cell r="Z2951"/>
          <cell r="AG2951"/>
        </row>
        <row r="2952">
          <cell r="D2952"/>
          <cell r="E2952"/>
          <cell r="I2952"/>
          <cell r="J2952"/>
          <cell r="K2952"/>
          <cell r="L2952"/>
          <cell r="N2952"/>
          <cell r="R2952"/>
          <cell r="S2952"/>
          <cell r="T2952"/>
          <cell r="U2952"/>
          <cell r="V2952"/>
          <cell r="X2952"/>
          <cell r="Y2952"/>
          <cell r="Z2952"/>
          <cell r="AG2952"/>
        </row>
        <row r="2953">
          <cell r="D2953"/>
          <cell r="E2953"/>
          <cell r="I2953"/>
          <cell r="J2953"/>
          <cell r="K2953"/>
          <cell r="L2953"/>
          <cell r="N2953"/>
          <cell r="R2953"/>
          <cell r="S2953"/>
          <cell r="T2953"/>
          <cell r="U2953"/>
          <cell r="V2953"/>
          <cell r="X2953"/>
          <cell r="Y2953"/>
          <cell r="Z2953"/>
          <cell r="AG2953"/>
        </row>
        <row r="2954">
          <cell r="D2954"/>
          <cell r="E2954"/>
          <cell r="I2954"/>
          <cell r="J2954"/>
          <cell r="K2954"/>
          <cell r="L2954"/>
          <cell r="N2954"/>
          <cell r="R2954"/>
          <cell r="S2954"/>
          <cell r="T2954"/>
          <cell r="U2954"/>
          <cell r="V2954"/>
          <cell r="X2954"/>
          <cell r="Y2954"/>
          <cell r="Z2954"/>
          <cell r="AG2954"/>
        </row>
        <row r="2955">
          <cell r="D2955"/>
          <cell r="E2955"/>
          <cell r="I2955"/>
          <cell r="J2955"/>
          <cell r="K2955"/>
          <cell r="L2955"/>
          <cell r="N2955"/>
          <cell r="R2955"/>
          <cell r="S2955"/>
          <cell r="T2955"/>
          <cell r="U2955"/>
          <cell r="V2955"/>
          <cell r="X2955"/>
          <cell r="Y2955"/>
          <cell r="Z2955"/>
          <cell r="AG2955"/>
        </row>
        <row r="2956">
          <cell r="D2956"/>
          <cell r="E2956"/>
          <cell r="I2956"/>
          <cell r="J2956"/>
          <cell r="K2956"/>
          <cell r="L2956"/>
          <cell r="N2956"/>
          <cell r="R2956"/>
          <cell r="S2956"/>
          <cell r="T2956"/>
          <cell r="U2956"/>
          <cell r="V2956"/>
          <cell r="X2956"/>
          <cell r="Y2956"/>
          <cell r="Z2956"/>
          <cell r="AG2956"/>
        </row>
        <row r="2957">
          <cell r="D2957"/>
          <cell r="E2957"/>
          <cell r="I2957"/>
          <cell r="J2957"/>
          <cell r="K2957"/>
          <cell r="L2957"/>
          <cell r="N2957"/>
          <cell r="R2957"/>
          <cell r="S2957"/>
          <cell r="T2957"/>
          <cell r="U2957"/>
          <cell r="V2957"/>
          <cell r="X2957"/>
          <cell r="Y2957"/>
          <cell r="Z2957"/>
          <cell r="AG2957"/>
        </row>
        <row r="2958">
          <cell r="D2958"/>
          <cell r="E2958"/>
          <cell r="I2958"/>
          <cell r="J2958"/>
          <cell r="K2958"/>
          <cell r="L2958"/>
          <cell r="N2958"/>
          <cell r="R2958"/>
          <cell r="S2958"/>
          <cell r="T2958"/>
          <cell r="U2958"/>
          <cell r="V2958"/>
          <cell r="X2958"/>
          <cell r="Y2958"/>
          <cell r="Z2958"/>
          <cell r="AG2958"/>
        </row>
        <row r="2959">
          <cell r="D2959"/>
          <cell r="E2959"/>
          <cell r="I2959"/>
          <cell r="J2959"/>
          <cell r="K2959"/>
          <cell r="L2959"/>
          <cell r="N2959"/>
          <cell r="R2959"/>
          <cell r="S2959"/>
          <cell r="T2959"/>
          <cell r="U2959"/>
          <cell r="V2959"/>
          <cell r="X2959"/>
          <cell r="Y2959"/>
          <cell r="Z2959"/>
          <cell r="AG2959"/>
        </row>
        <row r="2960">
          <cell r="D2960"/>
          <cell r="E2960"/>
          <cell r="I2960"/>
          <cell r="J2960"/>
          <cell r="K2960"/>
          <cell r="L2960"/>
          <cell r="N2960"/>
          <cell r="R2960"/>
          <cell r="S2960"/>
          <cell r="T2960"/>
          <cell r="U2960"/>
          <cell r="V2960"/>
          <cell r="X2960"/>
          <cell r="Y2960"/>
          <cell r="Z2960"/>
          <cell r="AG2960"/>
        </row>
        <row r="2961">
          <cell r="D2961"/>
          <cell r="E2961"/>
          <cell r="I2961"/>
          <cell r="J2961"/>
          <cell r="K2961"/>
          <cell r="L2961"/>
          <cell r="N2961"/>
          <cell r="R2961"/>
          <cell r="S2961"/>
          <cell r="T2961"/>
          <cell r="U2961"/>
          <cell r="V2961"/>
          <cell r="X2961"/>
          <cell r="Y2961"/>
          <cell r="Z2961"/>
          <cell r="AG2961"/>
        </row>
        <row r="2962">
          <cell r="D2962"/>
          <cell r="E2962"/>
          <cell r="I2962"/>
          <cell r="J2962"/>
          <cell r="K2962"/>
          <cell r="L2962"/>
          <cell r="N2962"/>
          <cell r="R2962"/>
          <cell r="S2962"/>
          <cell r="T2962"/>
          <cell r="U2962"/>
          <cell r="V2962"/>
          <cell r="X2962"/>
          <cell r="Y2962"/>
          <cell r="Z2962"/>
          <cell r="AG2962"/>
        </row>
        <row r="2963">
          <cell r="D2963"/>
          <cell r="E2963"/>
          <cell r="I2963"/>
          <cell r="J2963"/>
          <cell r="K2963"/>
          <cell r="L2963"/>
          <cell r="N2963"/>
          <cell r="R2963"/>
          <cell r="S2963"/>
          <cell r="T2963"/>
          <cell r="U2963"/>
          <cell r="V2963"/>
          <cell r="X2963"/>
          <cell r="Y2963"/>
          <cell r="Z2963"/>
          <cell r="AG2963"/>
        </row>
        <row r="2964">
          <cell r="D2964"/>
          <cell r="E2964"/>
          <cell r="I2964"/>
          <cell r="J2964"/>
          <cell r="K2964"/>
          <cell r="L2964"/>
          <cell r="N2964"/>
          <cell r="R2964"/>
          <cell r="S2964"/>
          <cell r="T2964"/>
          <cell r="U2964"/>
          <cell r="V2964"/>
          <cell r="X2964"/>
          <cell r="Y2964"/>
          <cell r="Z2964"/>
          <cell r="AG2964"/>
        </row>
        <row r="2965">
          <cell r="D2965"/>
          <cell r="E2965"/>
          <cell r="I2965"/>
          <cell r="J2965"/>
          <cell r="K2965"/>
          <cell r="L2965"/>
          <cell r="N2965"/>
          <cell r="R2965"/>
          <cell r="S2965"/>
          <cell r="T2965"/>
          <cell r="U2965"/>
          <cell r="V2965"/>
          <cell r="X2965"/>
          <cell r="Y2965"/>
          <cell r="Z2965"/>
          <cell r="AG2965"/>
        </row>
        <row r="2966">
          <cell r="D2966"/>
          <cell r="E2966"/>
          <cell r="I2966"/>
          <cell r="J2966"/>
          <cell r="K2966"/>
          <cell r="L2966"/>
          <cell r="N2966"/>
          <cell r="R2966"/>
          <cell r="S2966"/>
          <cell r="T2966"/>
          <cell r="U2966"/>
          <cell r="V2966"/>
          <cell r="X2966"/>
          <cell r="Y2966"/>
          <cell r="Z2966"/>
          <cell r="AG2966"/>
        </row>
        <row r="2967">
          <cell r="D2967"/>
          <cell r="E2967"/>
          <cell r="I2967"/>
          <cell r="J2967"/>
          <cell r="K2967"/>
          <cell r="L2967"/>
          <cell r="N2967"/>
          <cell r="R2967"/>
          <cell r="S2967"/>
          <cell r="T2967"/>
          <cell r="U2967"/>
          <cell r="V2967"/>
          <cell r="X2967"/>
          <cell r="Y2967"/>
          <cell r="Z2967"/>
          <cell r="AG2967"/>
        </row>
        <row r="2968">
          <cell r="D2968"/>
          <cell r="E2968"/>
          <cell r="I2968"/>
          <cell r="J2968"/>
          <cell r="K2968"/>
          <cell r="L2968"/>
          <cell r="N2968"/>
          <cell r="R2968"/>
          <cell r="S2968"/>
          <cell r="T2968"/>
          <cell r="U2968"/>
          <cell r="V2968"/>
          <cell r="X2968"/>
          <cell r="Y2968"/>
          <cell r="Z2968"/>
          <cell r="AG2968"/>
        </row>
        <row r="2969">
          <cell r="D2969"/>
          <cell r="E2969"/>
          <cell r="I2969"/>
          <cell r="J2969"/>
          <cell r="K2969"/>
          <cell r="L2969"/>
          <cell r="N2969"/>
          <cell r="R2969"/>
          <cell r="S2969"/>
          <cell r="T2969"/>
          <cell r="U2969"/>
          <cell r="V2969"/>
          <cell r="X2969"/>
          <cell r="Y2969"/>
          <cell r="Z2969"/>
          <cell r="AG2969"/>
        </row>
        <row r="2970">
          <cell r="D2970"/>
          <cell r="E2970"/>
          <cell r="I2970"/>
          <cell r="J2970"/>
          <cell r="K2970"/>
          <cell r="L2970"/>
          <cell r="N2970"/>
          <cell r="R2970"/>
          <cell r="S2970"/>
          <cell r="T2970"/>
          <cell r="U2970"/>
          <cell r="V2970"/>
          <cell r="X2970"/>
          <cell r="Y2970"/>
          <cell r="Z2970"/>
          <cell r="AG2970"/>
        </row>
        <row r="2971">
          <cell r="D2971"/>
          <cell r="E2971"/>
          <cell r="I2971"/>
          <cell r="J2971"/>
          <cell r="K2971"/>
          <cell r="L2971"/>
          <cell r="N2971"/>
          <cell r="R2971"/>
          <cell r="S2971"/>
          <cell r="T2971"/>
          <cell r="U2971"/>
          <cell r="V2971"/>
          <cell r="X2971"/>
          <cell r="Y2971"/>
          <cell r="Z2971"/>
          <cell r="AG2971"/>
        </row>
        <row r="2972">
          <cell r="D2972"/>
          <cell r="E2972"/>
          <cell r="I2972"/>
          <cell r="J2972"/>
          <cell r="K2972"/>
          <cell r="L2972"/>
          <cell r="N2972"/>
          <cell r="R2972"/>
          <cell r="S2972"/>
          <cell r="T2972"/>
          <cell r="U2972"/>
          <cell r="V2972"/>
          <cell r="X2972"/>
          <cell r="Y2972"/>
          <cell r="Z2972"/>
          <cell r="AG2972"/>
        </row>
        <row r="2973">
          <cell r="D2973"/>
          <cell r="E2973"/>
          <cell r="I2973"/>
          <cell r="J2973"/>
          <cell r="K2973"/>
          <cell r="L2973"/>
          <cell r="N2973"/>
          <cell r="R2973"/>
          <cell r="S2973"/>
          <cell r="T2973"/>
          <cell r="U2973"/>
          <cell r="V2973"/>
          <cell r="X2973"/>
          <cell r="Y2973"/>
          <cell r="Z2973"/>
          <cell r="AG2973"/>
        </row>
        <row r="2974">
          <cell r="D2974"/>
          <cell r="E2974"/>
          <cell r="I2974"/>
          <cell r="J2974"/>
          <cell r="K2974"/>
          <cell r="L2974"/>
          <cell r="N2974"/>
          <cell r="R2974"/>
          <cell r="S2974"/>
          <cell r="T2974"/>
          <cell r="U2974"/>
          <cell r="V2974"/>
          <cell r="X2974"/>
          <cell r="Y2974"/>
          <cell r="Z2974"/>
          <cell r="AG2974"/>
        </row>
        <row r="2975">
          <cell r="D2975"/>
          <cell r="E2975"/>
          <cell r="I2975"/>
          <cell r="J2975"/>
          <cell r="K2975"/>
          <cell r="L2975"/>
          <cell r="N2975"/>
          <cell r="R2975"/>
          <cell r="S2975"/>
          <cell r="T2975"/>
          <cell r="U2975"/>
          <cell r="V2975"/>
          <cell r="X2975"/>
          <cell r="Y2975"/>
          <cell r="Z2975"/>
          <cell r="AG2975"/>
        </row>
        <row r="2976">
          <cell r="D2976"/>
          <cell r="E2976"/>
          <cell r="I2976"/>
          <cell r="J2976"/>
          <cell r="K2976"/>
          <cell r="L2976"/>
          <cell r="N2976"/>
          <cell r="R2976"/>
          <cell r="S2976"/>
          <cell r="T2976"/>
          <cell r="U2976"/>
          <cell r="V2976"/>
          <cell r="X2976"/>
          <cell r="Y2976"/>
          <cell r="Z2976"/>
          <cell r="AG2976"/>
        </row>
        <row r="2977">
          <cell r="D2977"/>
          <cell r="E2977"/>
          <cell r="I2977"/>
          <cell r="J2977"/>
          <cell r="K2977"/>
          <cell r="L2977"/>
          <cell r="N2977"/>
          <cell r="R2977"/>
          <cell r="S2977"/>
          <cell r="T2977"/>
          <cell r="U2977"/>
          <cell r="V2977"/>
          <cell r="X2977"/>
          <cell r="Y2977"/>
          <cell r="Z2977"/>
          <cell r="AG2977"/>
        </row>
        <row r="2978">
          <cell r="D2978"/>
          <cell r="E2978"/>
          <cell r="I2978"/>
          <cell r="J2978"/>
          <cell r="K2978"/>
          <cell r="L2978"/>
          <cell r="N2978"/>
          <cell r="R2978"/>
          <cell r="S2978"/>
          <cell r="T2978"/>
          <cell r="U2978"/>
          <cell r="V2978"/>
          <cell r="X2978"/>
          <cell r="Y2978"/>
          <cell r="Z2978"/>
          <cell r="AG2978"/>
        </row>
        <row r="2979">
          <cell r="D2979"/>
          <cell r="E2979"/>
          <cell r="I2979"/>
          <cell r="J2979"/>
          <cell r="K2979"/>
          <cell r="L2979"/>
          <cell r="N2979"/>
          <cell r="R2979"/>
          <cell r="S2979"/>
          <cell r="T2979"/>
          <cell r="U2979"/>
          <cell r="V2979"/>
          <cell r="X2979"/>
          <cell r="Y2979"/>
          <cell r="Z2979"/>
          <cell r="AG2979"/>
        </row>
        <row r="2980">
          <cell r="D2980"/>
          <cell r="E2980"/>
          <cell r="I2980"/>
          <cell r="J2980"/>
          <cell r="K2980"/>
          <cell r="L2980"/>
          <cell r="N2980"/>
          <cell r="R2980"/>
          <cell r="S2980"/>
          <cell r="T2980"/>
          <cell r="U2980"/>
          <cell r="V2980"/>
          <cell r="X2980"/>
          <cell r="Y2980"/>
          <cell r="Z2980"/>
          <cell r="AG2980"/>
        </row>
        <row r="2981">
          <cell r="D2981"/>
          <cell r="E2981"/>
          <cell r="I2981"/>
          <cell r="J2981"/>
          <cell r="K2981"/>
          <cell r="L2981"/>
          <cell r="N2981"/>
          <cell r="R2981"/>
          <cell r="S2981"/>
          <cell r="T2981"/>
          <cell r="U2981"/>
          <cell r="V2981"/>
          <cell r="X2981"/>
          <cell r="Y2981"/>
          <cell r="Z2981"/>
          <cell r="AG2981"/>
        </row>
        <row r="2982">
          <cell r="D2982"/>
          <cell r="E2982"/>
          <cell r="I2982"/>
          <cell r="J2982"/>
          <cell r="K2982"/>
          <cell r="L2982"/>
          <cell r="N2982"/>
          <cell r="R2982"/>
          <cell r="S2982"/>
          <cell r="T2982"/>
          <cell r="U2982"/>
          <cell r="V2982"/>
          <cell r="X2982"/>
          <cell r="Y2982"/>
          <cell r="Z2982"/>
          <cell r="AG2982"/>
        </row>
        <row r="2983">
          <cell r="D2983"/>
          <cell r="E2983"/>
          <cell r="I2983"/>
          <cell r="J2983"/>
          <cell r="K2983"/>
          <cell r="L2983"/>
          <cell r="N2983"/>
          <cell r="R2983"/>
          <cell r="S2983"/>
          <cell r="T2983"/>
          <cell r="U2983"/>
          <cell r="V2983"/>
          <cell r="X2983"/>
          <cell r="Y2983"/>
          <cell r="Z2983"/>
          <cell r="AG2983"/>
        </row>
        <row r="2984">
          <cell r="D2984"/>
          <cell r="E2984"/>
          <cell r="I2984"/>
          <cell r="J2984"/>
          <cell r="K2984"/>
          <cell r="L2984"/>
          <cell r="N2984"/>
          <cell r="R2984"/>
          <cell r="S2984"/>
          <cell r="T2984"/>
          <cell r="U2984"/>
          <cell r="V2984"/>
          <cell r="X2984"/>
          <cell r="Y2984"/>
          <cell r="Z2984"/>
          <cell r="AG2984"/>
        </row>
        <row r="2985">
          <cell r="D2985"/>
          <cell r="E2985"/>
          <cell r="I2985"/>
          <cell r="J2985"/>
          <cell r="K2985"/>
          <cell r="L2985"/>
          <cell r="N2985"/>
          <cell r="R2985"/>
          <cell r="S2985"/>
          <cell r="T2985"/>
          <cell r="U2985"/>
          <cell r="V2985"/>
          <cell r="X2985"/>
          <cell r="Y2985"/>
          <cell r="Z2985"/>
          <cell r="AG2985"/>
        </row>
        <row r="2986">
          <cell r="D2986"/>
          <cell r="E2986"/>
          <cell r="I2986"/>
          <cell r="J2986"/>
          <cell r="K2986"/>
          <cell r="L2986"/>
          <cell r="N2986"/>
          <cell r="R2986"/>
          <cell r="S2986"/>
          <cell r="T2986"/>
          <cell r="U2986"/>
          <cell r="V2986"/>
          <cell r="X2986"/>
          <cell r="Y2986"/>
          <cell r="Z2986"/>
          <cell r="AG2986"/>
        </row>
        <row r="2987">
          <cell r="D2987"/>
          <cell r="E2987"/>
          <cell r="I2987"/>
          <cell r="J2987"/>
          <cell r="K2987"/>
          <cell r="L2987"/>
          <cell r="N2987"/>
          <cell r="R2987"/>
          <cell r="S2987"/>
          <cell r="T2987"/>
          <cell r="U2987"/>
          <cell r="V2987"/>
          <cell r="X2987"/>
          <cell r="Y2987"/>
          <cell r="Z2987"/>
          <cell r="AG2987"/>
        </row>
        <row r="2988">
          <cell r="D2988"/>
          <cell r="E2988"/>
          <cell r="I2988"/>
          <cell r="J2988"/>
          <cell r="K2988"/>
          <cell r="L2988"/>
          <cell r="N2988"/>
          <cell r="R2988"/>
          <cell r="S2988"/>
          <cell r="T2988"/>
          <cell r="U2988"/>
          <cell r="V2988"/>
          <cell r="X2988"/>
          <cell r="Y2988"/>
          <cell r="Z2988"/>
          <cell r="AG2988"/>
        </row>
        <row r="2989">
          <cell r="D2989"/>
          <cell r="E2989"/>
          <cell r="I2989"/>
          <cell r="J2989"/>
          <cell r="K2989"/>
          <cell r="L2989"/>
          <cell r="N2989"/>
          <cell r="R2989"/>
          <cell r="S2989"/>
          <cell r="T2989"/>
          <cell r="U2989"/>
          <cell r="V2989"/>
          <cell r="X2989"/>
          <cell r="Y2989"/>
          <cell r="Z2989"/>
          <cell r="AG2989"/>
        </row>
        <row r="2990">
          <cell r="D2990"/>
          <cell r="E2990"/>
          <cell r="I2990"/>
          <cell r="J2990"/>
          <cell r="K2990"/>
          <cell r="L2990"/>
          <cell r="N2990"/>
          <cell r="R2990"/>
          <cell r="S2990"/>
          <cell r="T2990"/>
          <cell r="U2990"/>
          <cell r="V2990"/>
          <cell r="X2990"/>
          <cell r="Y2990"/>
          <cell r="Z2990"/>
          <cell r="AG2990"/>
        </row>
        <row r="2991">
          <cell r="D2991"/>
          <cell r="E2991"/>
          <cell r="I2991"/>
          <cell r="J2991"/>
          <cell r="K2991"/>
          <cell r="L2991"/>
          <cell r="N2991"/>
          <cell r="R2991"/>
          <cell r="S2991"/>
          <cell r="T2991"/>
          <cell r="U2991"/>
          <cell r="V2991"/>
          <cell r="X2991"/>
          <cell r="Y2991"/>
          <cell r="Z2991"/>
          <cell r="AG2991"/>
        </row>
        <row r="2992">
          <cell r="D2992"/>
          <cell r="E2992"/>
          <cell r="I2992"/>
          <cell r="J2992"/>
          <cell r="K2992"/>
          <cell r="L2992"/>
          <cell r="N2992"/>
          <cell r="R2992"/>
          <cell r="S2992"/>
          <cell r="T2992"/>
          <cell r="U2992"/>
          <cell r="V2992"/>
          <cell r="X2992"/>
          <cell r="Y2992"/>
          <cell r="Z2992"/>
          <cell r="AG2992"/>
        </row>
        <row r="2993">
          <cell r="D2993"/>
          <cell r="E2993"/>
          <cell r="I2993"/>
          <cell r="J2993"/>
          <cell r="K2993"/>
          <cell r="L2993"/>
          <cell r="N2993"/>
          <cell r="R2993"/>
          <cell r="S2993"/>
          <cell r="T2993"/>
          <cell r="U2993"/>
          <cell r="V2993"/>
          <cell r="X2993"/>
          <cell r="Y2993"/>
          <cell r="Z2993"/>
          <cell r="AG2993"/>
        </row>
        <row r="2994">
          <cell r="D2994"/>
          <cell r="E2994"/>
          <cell r="I2994"/>
          <cell r="J2994"/>
          <cell r="K2994"/>
          <cell r="L2994"/>
          <cell r="N2994"/>
          <cell r="R2994"/>
          <cell r="S2994"/>
          <cell r="T2994"/>
          <cell r="U2994"/>
          <cell r="V2994"/>
          <cell r="X2994"/>
          <cell r="Y2994"/>
          <cell r="Z2994"/>
          <cell r="AG2994"/>
        </row>
        <row r="2995">
          <cell r="D2995"/>
          <cell r="E2995"/>
          <cell r="I2995"/>
          <cell r="J2995"/>
          <cell r="K2995"/>
          <cell r="L2995"/>
          <cell r="N2995"/>
          <cell r="R2995"/>
          <cell r="S2995"/>
          <cell r="T2995"/>
          <cell r="U2995"/>
          <cell r="V2995"/>
          <cell r="X2995"/>
          <cell r="Y2995"/>
          <cell r="Z2995"/>
          <cell r="AG2995"/>
        </row>
        <row r="2996">
          <cell r="D2996"/>
          <cell r="E2996"/>
          <cell r="I2996"/>
          <cell r="J2996"/>
          <cell r="K2996"/>
          <cell r="L2996"/>
          <cell r="N2996"/>
          <cell r="R2996"/>
          <cell r="S2996"/>
          <cell r="T2996"/>
          <cell r="U2996"/>
          <cell r="V2996"/>
          <cell r="X2996"/>
          <cell r="Y2996"/>
          <cell r="Z2996"/>
          <cell r="AG2996"/>
        </row>
        <row r="2997">
          <cell r="D2997"/>
          <cell r="E2997"/>
          <cell r="I2997"/>
          <cell r="J2997"/>
          <cell r="K2997"/>
          <cell r="L2997"/>
          <cell r="N2997"/>
          <cell r="R2997"/>
          <cell r="S2997"/>
          <cell r="T2997"/>
          <cell r="U2997"/>
          <cell r="V2997"/>
          <cell r="X2997"/>
          <cell r="Y2997"/>
          <cell r="Z2997"/>
          <cell r="AG2997"/>
        </row>
        <row r="2998">
          <cell r="D2998"/>
          <cell r="E2998"/>
          <cell r="I2998"/>
          <cell r="J2998"/>
          <cell r="K2998"/>
          <cell r="L2998"/>
          <cell r="N2998"/>
          <cell r="R2998"/>
          <cell r="S2998"/>
          <cell r="T2998"/>
          <cell r="U2998"/>
          <cell r="V2998"/>
          <cell r="X2998"/>
          <cell r="Y2998"/>
          <cell r="Z2998"/>
          <cell r="AG2998"/>
        </row>
        <row r="2999">
          <cell r="D2999"/>
          <cell r="E2999"/>
          <cell r="I2999"/>
          <cell r="J2999"/>
          <cell r="K2999"/>
          <cell r="L2999"/>
          <cell r="N2999"/>
          <cell r="R2999"/>
          <cell r="S2999"/>
          <cell r="T2999"/>
          <cell r="U2999"/>
          <cell r="V2999"/>
          <cell r="X2999"/>
          <cell r="Y2999"/>
          <cell r="Z2999"/>
          <cell r="AG2999"/>
        </row>
        <row r="3000">
          <cell r="D3000"/>
          <cell r="E3000"/>
          <cell r="I3000"/>
          <cell r="J3000"/>
          <cell r="K3000"/>
          <cell r="L3000"/>
          <cell r="N3000"/>
          <cell r="R3000"/>
          <cell r="S3000"/>
          <cell r="T3000"/>
          <cell r="U3000"/>
          <cell r="V3000"/>
          <cell r="X3000"/>
          <cell r="Y3000"/>
          <cell r="Z3000"/>
          <cell r="AG3000"/>
        </row>
        <row r="3001">
          <cell r="D3001"/>
          <cell r="E3001"/>
          <cell r="I3001"/>
          <cell r="J3001"/>
          <cell r="K3001"/>
          <cell r="L3001"/>
          <cell r="N3001"/>
          <cell r="R3001"/>
          <cell r="S3001"/>
          <cell r="T3001"/>
          <cell r="U3001"/>
          <cell r="V3001"/>
          <cell r="X3001"/>
          <cell r="Y3001"/>
          <cell r="Z3001"/>
          <cell r="AG3001"/>
        </row>
        <row r="3002">
          <cell r="D3002"/>
          <cell r="E3002"/>
          <cell r="I3002"/>
          <cell r="J3002"/>
          <cell r="K3002"/>
          <cell r="L3002"/>
          <cell r="N3002"/>
          <cell r="R3002"/>
          <cell r="S3002"/>
          <cell r="T3002"/>
          <cell r="U3002"/>
          <cell r="V3002"/>
          <cell r="X3002"/>
          <cell r="Y3002"/>
          <cell r="Z3002"/>
          <cell r="AG3002"/>
        </row>
        <row r="3003">
          <cell r="D3003"/>
          <cell r="E3003"/>
          <cell r="I3003"/>
          <cell r="J3003"/>
          <cell r="K3003"/>
          <cell r="L3003"/>
          <cell r="N3003"/>
          <cell r="R3003"/>
          <cell r="S3003"/>
          <cell r="T3003"/>
          <cell r="U3003"/>
          <cell r="V3003"/>
          <cell r="X3003"/>
          <cell r="Y3003"/>
          <cell r="Z3003"/>
          <cell r="AG3003"/>
        </row>
        <row r="3004">
          <cell r="D3004"/>
          <cell r="E3004"/>
          <cell r="I3004"/>
          <cell r="J3004"/>
          <cell r="K3004"/>
          <cell r="L3004"/>
          <cell r="N3004"/>
          <cell r="R3004"/>
          <cell r="S3004"/>
          <cell r="T3004"/>
          <cell r="U3004"/>
          <cell r="V3004"/>
          <cell r="X3004"/>
          <cell r="Y3004"/>
          <cell r="Z3004"/>
          <cell r="AG3004"/>
        </row>
        <row r="3005">
          <cell r="D3005"/>
          <cell r="E3005"/>
          <cell r="I3005"/>
          <cell r="J3005"/>
          <cell r="K3005"/>
          <cell r="L3005"/>
          <cell r="N3005"/>
          <cell r="R3005"/>
          <cell r="S3005"/>
          <cell r="T3005"/>
          <cell r="U3005"/>
          <cell r="V3005"/>
          <cell r="X3005"/>
          <cell r="Y3005"/>
          <cell r="Z3005"/>
          <cell r="AG3005"/>
        </row>
        <row r="3006">
          <cell r="D3006"/>
          <cell r="E3006"/>
          <cell r="I3006"/>
          <cell r="J3006"/>
          <cell r="K3006"/>
          <cell r="L3006"/>
          <cell r="N3006"/>
          <cell r="R3006"/>
          <cell r="S3006"/>
          <cell r="T3006"/>
          <cell r="U3006"/>
          <cell r="V3006"/>
          <cell r="X3006"/>
          <cell r="Y3006"/>
          <cell r="Z3006"/>
          <cell r="AG3006"/>
        </row>
        <row r="3007">
          <cell r="D3007"/>
          <cell r="E3007"/>
          <cell r="I3007"/>
          <cell r="J3007"/>
          <cell r="K3007"/>
          <cell r="L3007"/>
          <cell r="N3007"/>
          <cell r="R3007"/>
          <cell r="S3007"/>
          <cell r="T3007"/>
          <cell r="U3007"/>
          <cell r="V3007"/>
          <cell r="X3007"/>
          <cell r="Y3007"/>
          <cell r="Z3007"/>
          <cell r="AG3007"/>
        </row>
        <row r="3008">
          <cell r="D3008"/>
          <cell r="E3008"/>
          <cell r="I3008"/>
          <cell r="J3008"/>
          <cell r="K3008"/>
          <cell r="L3008"/>
          <cell r="N3008"/>
          <cell r="R3008"/>
          <cell r="S3008"/>
          <cell r="T3008"/>
          <cell r="U3008"/>
          <cell r="V3008"/>
          <cell r="X3008"/>
          <cell r="Y3008"/>
          <cell r="Z3008"/>
          <cell r="AG3008"/>
        </row>
        <row r="3009">
          <cell r="D3009"/>
          <cell r="E3009"/>
          <cell r="I3009"/>
          <cell r="J3009"/>
          <cell r="K3009"/>
          <cell r="L3009"/>
          <cell r="N3009"/>
          <cell r="R3009"/>
          <cell r="S3009"/>
          <cell r="T3009"/>
          <cell r="U3009"/>
          <cell r="V3009"/>
          <cell r="X3009"/>
          <cell r="Y3009"/>
          <cell r="Z3009"/>
          <cell r="AG3009"/>
        </row>
        <row r="3010">
          <cell r="D3010"/>
          <cell r="E3010"/>
          <cell r="I3010"/>
          <cell r="J3010"/>
          <cell r="K3010"/>
          <cell r="L3010"/>
          <cell r="N3010"/>
          <cell r="R3010"/>
          <cell r="S3010"/>
          <cell r="T3010"/>
          <cell r="U3010"/>
          <cell r="V3010"/>
          <cell r="X3010"/>
          <cell r="Y3010"/>
          <cell r="Z3010"/>
          <cell r="AG3010"/>
        </row>
        <row r="3011">
          <cell r="D3011"/>
          <cell r="E3011"/>
          <cell r="I3011"/>
          <cell r="J3011"/>
          <cell r="K3011"/>
          <cell r="L3011"/>
          <cell r="N3011"/>
          <cell r="R3011"/>
          <cell r="S3011"/>
          <cell r="T3011"/>
          <cell r="U3011"/>
          <cell r="V3011"/>
          <cell r="X3011"/>
          <cell r="Y3011"/>
          <cell r="Z3011"/>
          <cell r="AG3011"/>
        </row>
        <row r="3012">
          <cell r="D3012"/>
          <cell r="E3012"/>
          <cell r="I3012"/>
          <cell r="J3012"/>
          <cell r="K3012"/>
          <cell r="L3012"/>
          <cell r="N3012"/>
          <cell r="R3012"/>
          <cell r="S3012"/>
          <cell r="T3012"/>
          <cell r="U3012"/>
          <cell r="V3012"/>
          <cell r="X3012"/>
          <cell r="Y3012"/>
          <cell r="Z3012"/>
          <cell r="AG3012"/>
        </row>
        <row r="3013">
          <cell r="D3013"/>
          <cell r="E3013"/>
          <cell r="I3013"/>
          <cell r="J3013"/>
          <cell r="K3013"/>
          <cell r="L3013"/>
          <cell r="N3013"/>
          <cell r="R3013"/>
          <cell r="S3013"/>
          <cell r="T3013"/>
          <cell r="U3013"/>
          <cell r="V3013"/>
          <cell r="X3013"/>
          <cell r="Y3013"/>
          <cell r="Z3013"/>
          <cell r="AG3013"/>
        </row>
        <row r="3014">
          <cell r="D3014"/>
          <cell r="E3014"/>
          <cell r="I3014"/>
          <cell r="J3014"/>
          <cell r="K3014"/>
          <cell r="L3014"/>
          <cell r="N3014"/>
          <cell r="R3014"/>
          <cell r="S3014"/>
          <cell r="T3014"/>
          <cell r="U3014"/>
          <cell r="V3014"/>
          <cell r="X3014"/>
          <cell r="Y3014"/>
          <cell r="Z3014"/>
          <cell r="AG3014"/>
        </row>
        <row r="3015">
          <cell r="D3015"/>
          <cell r="E3015"/>
          <cell r="I3015"/>
          <cell r="J3015"/>
          <cell r="K3015"/>
          <cell r="L3015"/>
          <cell r="N3015"/>
          <cell r="R3015"/>
          <cell r="S3015"/>
          <cell r="T3015"/>
          <cell r="U3015"/>
          <cell r="V3015"/>
          <cell r="X3015"/>
          <cell r="Y3015"/>
          <cell r="Z3015"/>
          <cell r="AG3015"/>
        </row>
        <row r="3016">
          <cell r="D3016"/>
          <cell r="E3016"/>
          <cell r="I3016"/>
          <cell r="J3016"/>
          <cell r="K3016"/>
          <cell r="L3016"/>
          <cell r="N3016"/>
          <cell r="R3016"/>
          <cell r="S3016"/>
          <cell r="T3016"/>
          <cell r="U3016"/>
          <cell r="V3016"/>
          <cell r="X3016"/>
          <cell r="Y3016"/>
          <cell r="Z3016"/>
          <cell r="AG3016"/>
        </row>
        <row r="3017">
          <cell r="D3017"/>
          <cell r="E3017"/>
          <cell r="I3017"/>
          <cell r="J3017"/>
          <cell r="K3017"/>
          <cell r="L3017"/>
          <cell r="N3017"/>
          <cell r="R3017"/>
          <cell r="S3017"/>
          <cell r="T3017"/>
          <cell r="U3017"/>
          <cell r="V3017"/>
          <cell r="X3017"/>
          <cell r="Y3017"/>
          <cell r="Z3017"/>
          <cell r="AG3017"/>
        </row>
        <row r="3018">
          <cell r="D3018"/>
          <cell r="E3018"/>
          <cell r="I3018"/>
          <cell r="J3018"/>
          <cell r="K3018"/>
          <cell r="L3018"/>
          <cell r="N3018"/>
          <cell r="R3018"/>
          <cell r="S3018"/>
          <cell r="T3018"/>
          <cell r="U3018"/>
          <cell r="V3018"/>
          <cell r="X3018"/>
          <cell r="Y3018"/>
          <cell r="Z3018"/>
          <cell r="AG3018"/>
        </row>
        <row r="3019">
          <cell r="D3019"/>
          <cell r="E3019"/>
          <cell r="I3019"/>
          <cell r="J3019"/>
          <cell r="K3019"/>
          <cell r="L3019"/>
          <cell r="N3019"/>
          <cell r="R3019"/>
          <cell r="S3019"/>
          <cell r="T3019"/>
          <cell r="U3019"/>
          <cell r="V3019"/>
          <cell r="X3019"/>
          <cell r="Y3019"/>
          <cell r="Z3019"/>
          <cell r="AG3019"/>
        </row>
        <row r="3020">
          <cell r="D3020"/>
          <cell r="E3020"/>
          <cell r="I3020"/>
          <cell r="J3020"/>
          <cell r="K3020"/>
          <cell r="L3020"/>
          <cell r="N3020"/>
          <cell r="R3020"/>
          <cell r="S3020"/>
          <cell r="T3020"/>
          <cell r="U3020"/>
          <cell r="V3020"/>
          <cell r="X3020"/>
          <cell r="Y3020"/>
          <cell r="Z3020"/>
          <cell r="AG3020"/>
        </row>
        <row r="3021">
          <cell r="D3021"/>
          <cell r="E3021"/>
          <cell r="I3021"/>
          <cell r="J3021"/>
          <cell r="K3021"/>
          <cell r="L3021"/>
          <cell r="N3021"/>
          <cell r="R3021"/>
          <cell r="S3021"/>
          <cell r="T3021"/>
          <cell r="U3021"/>
          <cell r="V3021"/>
          <cell r="X3021"/>
          <cell r="Y3021"/>
          <cell r="Z3021"/>
          <cell r="AG3021"/>
        </row>
        <row r="3022">
          <cell r="D3022"/>
          <cell r="E3022"/>
          <cell r="I3022"/>
          <cell r="J3022"/>
          <cell r="K3022"/>
          <cell r="L3022"/>
          <cell r="N3022"/>
          <cell r="R3022"/>
          <cell r="S3022"/>
          <cell r="T3022"/>
          <cell r="U3022"/>
          <cell r="V3022"/>
          <cell r="X3022"/>
          <cell r="Y3022"/>
          <cell r="Z3022"/>
          <cell r="AG3022"/>
        </row>
        <row r="3023">
          <cell r="D3023"/>
          <cell r="E3023"/>
          <cell r="I3023"/>
          <cell r="J3023"/>
          <cell r="K3023"/>
          <cell r="L3023"/>
          <cell r="N3023"/>
          <cell r="R3023"/>
          <cell r="S3023"/>
          <cell r="T3023"/>
          <cell r="U3023"/>
          <cell r="V3023"/>
          <cell r="X3023"/>
          <cell r="Y3023"/>
          <cell r="Z3023"/>
          <cell r="AG3023"/>
        </row>
        <row r="3024">
          <cell r="D3024"/>
          <cell r="E3024"/>
          <cell r="I3024"/>
          <cell r="J3024"/>
          <cell r="K3024"/>
          <cell r="L3024"/>
          <cell r="N3024"/>
          <cell r="R3024"/>
          <cell r="S3024"/>
          <cell r="T3024"/>
          <cell r="U3024"/>
          <cell r="V3024"/>
          <cell r="X3024"/>
          <cell r="Y3024"/>
          <cell r="Z3024"/>
          <cell r="AG3024"/>
        </row>
        <row r="3025">
          <cell r="D3025"/>
          <cell r="E3025"/>
          <cell r="I3025"/>
          <cell r="J3025"/>
          <cell r="K3025"/>
          <cell r="L3025"/>
          <cell r="N3025"/>
          <cell r="R3025"/>
          <cell r="S3025"/>
          <cell r="T3025"/>
          <cell r="U3025"/>
          <cell r="V3025"/>
          <cell r="X3025"/>
          <cell r="Y3025"/>
          <cell r="Z3025"/>
          <cell r="AG3025"/>
        </row>
        <row r="3026">
          <cell r="D3026"/>
          <cell r="E3026"/>
          <cell r="I3026"/>
          <cell r="J3026"/>
          <cell r="K3026"/>
          <cell r="L3026"/>
          <cell r="N3026"/>
          <cell r="R3026"/>
          <cell r="S3026"/>
          <cell r="T3026"/>
          <cell r="U3026"/>
          <cell r="V3026"/>
          <cell r="X3026"/>
          <cell r="Y3026"/>
          <cell r="Z3026"/>
          <cell r="AG3026"/>
        </row>
        <row r="3027">
          <cell r="D3027"/>
          <cell r="E3027"/>
          <cell r="I3027"/>
          <cell r="J3027"/>
          <cell r="K3027"/>
          <cell r="L3027"/>
          <cell r="N3027"/>
          <cell r="R3027"/>
          <cell r="S3027"/>
          <cell r="T3027"/>
          <cell r="U3027"/>
          <cell r="V3027"/>
          <cell r="X3027"/>
          <cell r="Y3027"/>
          <cell r="Z3027"/>
          <cell r="AG3027"/>
        </row>
        <row r="3028">
          <cell r="D3028"/>
          <cell r="E3028"/>
          <cell r="I3028"/>
          <cell r="J3028"/>
          <cell r="K3028"/>
          <cell r="L3028"/>
          <cell r="N3028"/>
          <cell r="R3028"/>
          <cell r="S3028"/>
          <cell r="T3028"/>
          <cell r="U3028"/>
          <cell r="V3028"/>
          <cell r="X3028"/>
          <cell r="Y3028"/>
          <cell r="Z3028"/>
          <cell r="AG3028"/>
        </row>
        <row r="3029">
          <cell r="D3029"/>
          <cell r="E3029"/>
          <cell r="I3029"/>
          <cell r="J3029"/>
          <cell r="K3029"/>
          <cell r="L3029"/>
          <cell r="N3029"/>
          <cell r="R3029"/>
          <cell r="S3029"/>
          <cell r="T3029"/>
          <cell r="U3029"/>
          <cell r="V3029"/>
          <cell r="X3029"/>
          <cell r="Y3029"/>
          <cell r="Z3029"/>
          <cell r="AG3029"/>
        </row>
        <row r="3030">
          <cell r="D3030"/>
          <cell r="E3030"/>
          <cell r="I3030"/>
          <cell r="J3030"/>
          <cell r="K3030"/>
          <cell r="L3030"/>
          <cell r="N3030"/>
          <cell r="R3030"/>
          <cell r="S3030"/>
          <cell r="T3030"/>
          <cell r="U3030"/>
          <cell r="V3030"/>
          <cell r="X3030"/>
          <cell r="Y3030"/>
          <cell r="Z3030"/>
          <cell r="AG3030"/>
        </row>
        <row r="3031">
          <cell r="D3031"/>
          <cell r="E3031"/>
          <cell r="I3031"/>
          <cell r="J3031"/>
          <cell r="K3031"/>
          <cell r="L3031"/>
          <cell r="N3031"/>
          <cell r="R3031"/>
          <cell r="S3031"/>
          <cell r="T3031"/>
          <cell r="U3031"/>
          <cell r="V3031"/>
          <cell r="X3031"/>
          <cell r="Y3031"/>
          <cell r="Z3031"/>
          <cell r="AG3031"/>
        </row>
        <row r="3032">
          <cell r="D3032"/>
          <cell r="E3032"/>
          <cell r="I3032"/>
          <cell r="J3032"/>
          <cell r="K3032"/>
          <cell r="L3032"/>
          <cell r="N3032"/>
          <cell r="R3032"/>
          <cell r="S3032"/>
          <cell r="T3032"/>
          <cell r="U3032"/>
          <cell r="V3032"/>
          <cell r="X3032"/>
          <cell r="Y3032"/>
          <cell r="Z3032"/>
          <cell r="AG3032"/>
        </row>
        <row r="3033">
          <cell r="D3033"/>
          <cell r="E3033"/>
          <cell r="I3033"/>
          <cell r="J3033"/>
          <cell r="K3033"/>
          <cell r="L3033"/>
          <cell r="N3033"/>
          <cell r="R3033"/>
          <cell r="S3033"/>
          <cell r="T3033"/>
          <cell r="U3033"/>
          <cell r="V3033"/>
          <cell r="X3033"/>
          <cell r="Y3033"/>
          <cell r="Z3033"/>
          <cell r="AG3033"/>
        </row>
        <row r="3034">
          <cell r="D3034"/>
          <cell r="E3034"/>
          <cell r="I3034"/>
          <cell r="J3034"/>
          <cell r="K3034"/>
          <cell r="L3034"/>
          <cell r="N3034"/>
          <cell r="R3034"/>
          <cell r="S3034"/>
          <cell r="T3034"/>
          <cell r="U3034"/>
          <cell r="V3034"/>
          <cell r="X3034"/>
          <cell r="Y3034"/>
          <cell r="Z3034"/>
          <cell r="AG3034"/>
        </row>
        <row r="3035">
          <cell r="D3035"/>
          <cell r="E3035"/>
          <cell r="I3035"/>
          <cell r="J3035"/>
          <cell r="K3035"/>
          <cell r="L3035"/>
          <cell r="N3035"/>
          <cell r="R3035"/>
          <cell r="S3035"/>
          <cell r="T3035"/>
          <cell r="U3035"/>
          <cell r="V3035"/>
          <cell r="X3035"/>
          <cell r="Y3035"/>
          <cell r="Z3035"/>
          <cell r="AG3035"/>
        </row>
        <row r="3036">
          <cell r="D3036"/>
          <cell r="E3036"/>
          <cell r="I3036"/>
          <cell r="J3036"/>
          <cell r="K3036"/>
          <cell r="L3036"/>
          <cell r="N3036"/>
          <cell r="R3036"/>
          <cell r="S3036"/>
          <cell r="T3036"/>
          <cell r="U3036"/>
          <cell r="V3036"/>
          <cell r="X3036"/>
          <cell r="Y3036"/>
          <cell r="Z3036"/>
          <cell r="AG3036"/>
        </row>
        <row r="3037">
          <cell r="D3037"/>
          <cell r="E3037"/>
          <cell r="I3037"/>
          <cell r="J3037"/>
          <cell r="K3037"/>
          <cell r="L3037"/>
          <cell r="N3037"/>
          <cell r="R3037"/>
          <cell r="S3037"/>
          <cell r="T3037"/>
          <cell r="U3037"/>
          <cell r="V3037"/>
          <cell r="X3037"/>
          <cell r="Y3037"/>
          <cell r="Z3037"/>
          <cell r="AG3037"/>
        </row>
        <row r="3038">
          <cell r="D3038"/>
          <cell r="E3038"/>
          <cell r="I3038"/>
          <cell r="J3038"/>
          <cell r="K3038"/>
          <cell r="L3038"/>
          <cell r="N3038"/>
          <cell r="R3038"/>
          <cell r="S3038"/>
          <cell r="T3038"/>
          <cell r="U3038"/>
          <cell r="V3038"/>
          <cell r="X3038"/>
          <cell r="Y3038"/>
          <cell r="Z3038"/>
          <cell r="AG3038"/>
        </row>
        <row r="3039">
          <cell r="D3039"/>
          <cell r="E3039"/>
          <cell r="I3039"/>
          <cell r="J3039"/>
          <cell r="K3039"/>
          <cell r="L3039"/>
          <cell r="N3039"/>
          <cell r="R3039"/>
          <cell r="S3039"/>
          <cell r="T3039"/>
          <cell r="U3039"/>
          <cell r="V3039"/>
          <cell r="X3039"/>
          <cell r="Y3039"/>
          <cell r="Z3039"/>
          <cell r="AG3039"/>
        </row>
        <row r="3040">
          <cell r="D3040"/>
          <cell r="E3040"/>
          <cell r="I3040"/>
          <cell r="J3040"/>
          <cell r="K3040"/>
          <cell r="L3040"/>
          <cell r="N3040"/>
          <cell r="R3040"/>
          <cell r="S3040"/>
          <cell r="T3040"/>
          <cell r="U3040"/>
          <cell r="V3040"/>
          <cell r="X3040"/>
          <cell r="Y3040"/>
          <cell r="Z3040"/>
          <cell r="AG3040"/>
        </row>
        <row r="3041">
          <cell r="D3041"/>
          <cell r="E3041"/>
          <cell r="I3041"/>
          <cell r="J3041"/>
          <cell r="K3041"/>
          <cell r="L3041"/>
          <cell r="N3041"/>
          <cell r="R3041"/>
          <cell r="S3041"/>
          <cell r="T3041"/>
          <cell r="U3041"/>
          <cell r="V3041"/>
          <cell r="X3041"/>
          <cell r="Y3041"/>
          <cell r="Z3041"/>
          <cell r="AG3041"/>
        </row>
        <row r="3042">
          <cell r="D3042"/>
          <cell r="E3042"/>
          <cell r="I3042"/>
          <cell r="J3042"/>
          <cell r="K3042"/>
          <cell r="L3042"/>
          <cell r="N3042"/>
          <cell r="R3042"/>
          <cell r="S3042"/>
          <cell r="T3042"/>
          <cell r="U3042"/>
          <cell r="V3042"/>
          <cell r="X3042"/>
          <cell r="Y3042"/>
          <cell r="Z3042"/>
          <cell r="AG3042"/>
        </row>
        <row r="3043">
          <cell r="D3043"/>
          <cell r="E3043"/>
          <cell r="I3043"/>
          <cell r="J3043"/>
          <cell r="K3043"/>
          <cell r="L3043"/>
          <cell r="N3043"/>
          <cell r="R3043"/>
          <cell r="S3043"/>
          <cell r="T3043"/>
          <cell r="U3043"/>
          <cell r="V3043"/>
          <cell r="X3043"/>
          <cell r="Y3043"/>
          <cell r="Z3043"/>
          <cell r="AG3043"/>
        </row>
        <row r="3044">
          <cell r="D3044"/>
          <cell r="E3044"/>
          <cell r="I3044"/>
          <cell r="J3044"/>
          <cell r="K3044"/>
          <cell r="L3044"/>
          <cell r="N3044"/>
          <cell r="R3044"/>
          <cell r="S3044"/>
          <cell r="T3044"/>
          <cell r="U3044"/>
          <cell r="V3044"/>
          <cell r="X3044"/>
          <cell r="Y3044"/>
          <cell r="Z3044"/>
          <cell r="AG3044"/>
        </row>
        <row r="3045">
          <cell r="D3045"/>
          <cell r="E3045"/>
          <cell r="I3045"/>
          <cell r="J3045"/>
          <cell r="K3045"/>
          <cell r="L3045"/>
          <cell r="N3045"/>
          <cell r="R3045"/>
          <cell r="S3045"/>
          <cell r="T3045"/>
          <cell r="U3045"/>
          <cell r="V3045"/>
          <cell r="X3045"/>
          <cell r="Y3045"/>
          <cell r="Z3045"/>
          <cell r="AG3045"/>
        </row>
        <row r="3046">
          <cell r="D3046"/>
          <cell r="E3046"/>
          <cell r="I3046"/>
          <cell r="J3046"/>
          <cell r="K3046"/>
          <cell r="L3046"/>
          <cell r="N3046"/>
          <cell r="R3046"/>
          <cell r="S3046"/>
          <cell r="T3046"/>
          <cell r="U3046"/>
          <cell r="V3046"/>
          <cell r="X3046"/>
          <cell r="Y3046"/>
          <cell r="Z3046"/>
          <cell r="AG3046"/>
        </row>
        <row r="3047">
          <cell r="D3047"/>
          <cell r="E3047"/>
          <cell r="I3047"/>
          <cell r="J3047"/>
          <cell r="K3047"/>
          <cell r="L3047"/>
          <cell r="N3047"/>
          <cell r="R3047"/>
          <cell r="S3047"/>
          <cell r="T3047"/>
          <cell r="U3047"/>
          <cell r="V3047"/>
          <cell r="X3047"/>
          <cell r="Y3047"/>
          <cell r="Z3047"/>
          <cell r="AG3047"/>
        </row>
        <row r="3048">
          <cell r="D3048"/>
          <cell r="E3048"/>
          <cell r="I3048"/>
          <cell r="J3048"/>
          <cell r="K3048"/>
          <cell r="L3048"/>
          <cell r="N3048"/>
          <cell r="R3048"/>
          <cell r="S3048"/>
          <cell r="T3048"/>
          <cell r="U3048"/>
          <cell r="V3048"/>
          <cell r="X3048"/>
          <cell r="Y3048"/>
          <cell r="Z3048"/>
          <cell r="AG3048"/>
        </row>
        <row r="3049">
          <cell r="D3049"/>
          <cell r="E3049"/>
          <cell r="I3049"/>
          <cell r="J3049"/>
          <cell r="K3049"/>
          <cell r="L3049"/>
          <cell r="N3049"/>
          <cell r="R3049"/>
          <cell r="S3049"/>
          <cell r="T3049"/>
          <cell r="U3049"/>
          <cell r="V3049"/>
          <cell r="X3049"/>
          <cell r="Y3049"/>
          <cell r="Z3049"/>
          <cell r="AG3049"/>
        </row>
        <row r="3050">
          <cell r="D3050"/>
          <cell r="E3050"/>
          <cell r="I3050"/>
          <cell r="J3050"/>
          <cell r="K3050"/>
          <cell r="L3050"/>
          <cell r="N3050"/>
          <cell r="R3050"/>
          <cell r="S3050"/>
          <cell r="T3050"/>
          <cell r="U3050"/>
          <cell r="V3050"/>
          <cell r="X3050"/>
          <cell r="Y3050"/>
          <cell r="Z3050"/>
          <cell r="AG3050"/>
        </row>
        <row r="3051">
          <cell r="D3051"/>
          <cell r="E3051"/>
          <cell r="I3051"/>
          <cell r="J3051"/>
          <cell r="K3051"/>
          <cell r="L3051"/>
          <cell r="N3051"/>
          <cell r="R3051"/>
          <cell r="S3051"/>
          <cell r="T3051"/>
          <cell r="U3051"/>
          <cell r="V3051"/>
          <cell r="X3051"/>
          <cell r="Y3051"/>
          <cell r="Z3051"/>
          <cell r="AG3051"/>
        </row>
        <row r="3052">
          <cell r="D3052"/>
          <cell r="E3052"/>
          <cell r="I3052"/>
          <cell r="J3052"/>
          <cell r="K3052"/>
          <cell r="L3052"/>
          <cell r="N3052"/>
          <cell r="R3052"/>
          <cell r="S3052"/>
          <cell r="T3052"/>
          <cell r="U3052"/>
          <cell r="V3052"/>
          <cell r="X3052"/>
          <cell r="Y3052"/>
          <cell r="Z3052"/>
          <cell r="AG3052"/>
        </row>
        <row r="3053">
          <cell r="D3053"/>
          <cell r="E3053"/>
          <cell r="I3053"/>
          <cell r="J3053"/>
          <cell r="K3053"/>
          <cell r="L3053"/>
          <cell r="N3053"/>
          <cell r="R3053"/>
          <cell r="S3053"/>
          <cell r="T3053"/>
          <cell r="U3053"/>
          <cell r="V3053"/>
          <cell r="X3053"/>
          <cell r="Y3053"/>
          <cell r="Z3053"/>
          <cell r="AG3053"/>
        </row>
        <row r="3054">
          <cell r="D3054"/>
          <cell r="E3054"/>
          <cell r="I3054"/>
          <cell r="J3054"/>
          <cell r="K3054"/>
          <cell r="L3054"/>
          <cell r="N3054"/>
          <cell r="R3054"/>
          <cell r="S3054"/>
          <cell r="T3054"/>
          <cell r="U3054"/>
          <cell r="V3054"/>
          <cell r="X3054"/>
          <cell r="Y3054"/>
          <cell r="Z3054"/>
          <cell r="AG3054"/>
        </row>
        <row r="3055">
          <cell r="D3055"/>
          <cell r="E3055"/>
          <cell r="I3055"/>
          <cell r="J3055"/>
          <cell r="K3055"/>
          <cell r="L3055"/>
          <cell r="N3055"/>
          <cell r="R3055"/>
          <cell r="S3055"/>
          <cell r="T3055"/>
          <cell r="U3055"/>
          <cell r="V3055"/>
          <cell r="X3055"/>
          <cell r="Y3055"/>
          <cell r="Z3055"/>
          <cell r="AG3055"/>
        </row>
        <row r="3056">
          <cell r="D3056"/>
          <cell r="E3056"/>
          <cell r="I3056"/>
          <cell r="J3056"/>
          <cell r="K3056"/>
          <cell r="L3056"/>
          <cell r="N3056"/>
          <cell r="R3056"/>
          <cell r="S3056"/>
          <cell r="T3056"/>
          <cell r="U3056"/>
          <cell r="V3056"/>
          <cell r="X3056"/>
          <cell r="Y3056"/>
          <cell r="Z3056"/>
          <cell r="AG3056"/>
        </row>
        <row r="3057">
          <cell r="D3057"/>
          <cell r="E3057"/>
          <cell r="I3057"/>
          <cell r="J3057"/>
          <cell r="K3057"/>
          <cell r="L3057"/>
          <cell r="N3057"/>
          <cell r="R3057"/>
          <cell r="S3057"/>
          <cell r="T3057"/>
          <cell r="U3057"/>
          <cell r="V3057"/>
          <cell r="X3057"/>
          <cell r="Y3057"/>
          <cell r="Z3057"/>
          <cell r="AG3057"/>
        </row>
        <row r="3058">
          <cell r="D3058"/>
          <cell r="E3058"/>
          <cell r="I3058"/>
          <cell r="J3058"/>
          <cell r="K3058"/>
          <cell r="L3058"/>
          <cell r="N3058"/>
          <cell r="R3058"/>
          <cell r="S3058"/>
          <cell r="T3058"/>
          <cell r="U3058"/>
          <cell r="V3058"/>
          <cell r="X3058"/>
          <cell r="Y3058"/>
          <cell r="Z3058"/>
          <cell r="AG3058"/>
        </row>
        <row r="3059">
          <cell r="D3059"/>
          <cell r="E3059"/>
          <cell r="I3059"/>
          <cell r="J3059"/>
          <cell r="K3059"/>
          <cell r="L3059"/>
          <cell r="N3059"/>
          <cell r="R3059"/>
          <cell r="S3059"/>
          <cell r="T3059"/>
          <cell r="U3059"/>
          <cell r="V3059"/>
          <cell r="X3059"/>
          <cell r="Y3059"/>
          <cell r="Z3059"/>
          <cell r="AG3059"/>
        </row>
        <row r="3060">
          <cell r="D3060"/>
          <cell r="E3060"/>
          <cell r="I3060"/>
          <cell r="J3060"/>
          <cell r="K3060"/>
          <cell r="L3060"/>
          <cell r="N3060"/>
          <cell r="R3060"/>
          <cell r="S3060"/>
          <cell r="T3060"/>
          <cell r="U3060"/>
          <cell r="V3060"/>
          <cell r="X3060"/>
          <cell r="Y3060"/>
          <cell r="Z3060"/>
          <cell r="AG3060"/>
        </row>
        <row r="3061">
          <cell r="D3061"/>
          <cell r="E3061"/>
          <cell r="I3061"/>
          <cell r="J3061"/>
          <cell r="K3061"/>
          <cell r="L3061"/>
          <cell r="N3061"/>
          <cell r="R3061"/>
          <cell r="S3061"/>
          <cell r="T3061"/>
          <cell r="U3061"/>
          <cell r="V3061"/>
          <cell r="X3061"/>
          <cell r="Y3061"/>
          <cell r="Z3061"/>
          <cell r="AG3061"/>
        </row>
        <row r="3062">
          <cell r="D3062"/>
          <cell r="E3062"/>
          <cell r="I3062"/>
          <cell r="J3062"/>
          <cell r="K3062"/>
          <cell r="L3062"/>
          <cell r="N3062"/>
          <cell r="R3062"/>
          <cell r="S3062"/>
          <cell r="T3062"/>
          <cell r="U3062"/>
          <cell r="V3062"/>
          <cell r="X3062"/>
          <cell r="Y3062"/>
          <cell r="Z3062"/>
          <cell r="AG3062"/>
        </row>
        <row r="3063">
          <cell r="D3063"/>
          <cell r="E3063"/>
          <cell r="I3063"/>
          <cell r="J3063"/>
          <cell r="K3063"/>
          <cell r="L3063"/>
          <cell r="N3063"/>
          <cell r="R3063"/>
          <cell r="S3063"/>
          <cell r="T3063"/>
          <cell r="U3063"/>
          <cell r="V3063"/>
          <cell r="X3063"/>
          <cell r="Y3063"/>
          <cell r="Z3063"/>
          <cell r="AG3063"/>
        </row>
        <row r="3064">
          <cell r="D3064"/>
          <cell r="E3064"/>
          <cell r="I3064"/>
          <cell r="J3064"/>
          <cell r="K3064"/>
          <cell r="L3064"/>
          <cell r="N3064"/>
          <cell r="R3064"/>
          <cell r="S3064"/>
          <cell r="T3064"/>
          <cell r="U3064"/>
          <cell r="V3064"/>
          <cell r="X3064"/>
          <cell r="Y3064"/>
          <cell r="Z3064"/>
          <cell r="AG3064"/>
        </row>
        <row r="3065">
          <cell r="D3065"/>
          <cell r="E3065"/>
          <cell r="I3065"/>
          <cell r="J3065"/>
          <cell r="K3065"/>
          <cell r="L3065"/>
          <cell r="N3065"/>
          <cell r="R3065"/>
          <cell r="S3065"/>
          <cell r="T3065"/>
          <cell r="U3065"/>
          <cell r="V3065"/>
          <cell r="X3065"/>
          <cell r="Y3065"/>
          <cell r="Z3065"/>
          <cell r="AG3065"/>
        </row>
        <row r="3066">
          <cell r="D3066"/>
          <cell r="E3066"/>
          <cell r="I3066"/>
          <cell r="J3066"/>
          <cell r="K3066"/>
          <cell r="L3066"/>
          <cell r="N3066"/>
          <cell r="R3066"/>
          <cell r="S3066"/>
          <cell r="T3066"/>
          <cell r="U3066"/>
          <cell r="V3066"/>
          <cell r="X3066"/>
          <cell r="Y3066"/>
          <cell r="Z3066"/>
          <cell r="AG3066"/>
        </row>
        <row r="3067">
          <cell r="D3067"/>
          <cell r="E3067"/>
          <cell r="I3067"/>
          <cell r="J3067"/>
          <cell r="K3067"/>
          <cell r="L3067"/>
          <cell r="N3067"/>
          <cell r="R3067"/>
          <cell r="S3067"/>
          <cell r="T3067"/>
          <cell r="U3067"/>
          <cell r="V3067"/>
          <cell r="X3067"/>
          <cell r="Y3067"/>
          <cell r="Z3067"/>
          <cell r="AG3067"/>
        </row>
        <row r="3068">
          <cell r="D3068"/>
          <cell r="E3068"/>
          <cell r="I3068"/>
          <cell r="J3068"/>
          <cell r="K3068"/>
          <cell r="L3068"/>
          <cell r="N3068"/>
          <cell r="R3068"/>
          <cell r="S3068"/>
          <cell r="T3068"/>
          <cell r="U3068"/>
          <cell r="V3068"/>
          <cell r="X3068"/>
          <cell r="Y3068"/>
          <cell r="Z3068"/>
          <cell r="AG3068"/>
        </row>
        <row r="3069">
          <cell r="D3069"/>
          <cell r="E3069"/>
          <cell r="I3069"/>
          <cell r="J3069"/>
          <cell r="K3069"/>
          <cell r="L3069"/>
          <cell r="N3069"/>
          <cell r="R3069"/>
          <cell r="S3069"/>
          <cell r="T3069"/>
          <cell r="U3069"/>
          <cell r="V3069"/>
          <cell r="X3069"/>
          <cell r="Y3069"/>
          <cell r="Z3069"/>
          <cell r="AG3069"/>
        </row>
        <row r="3070">
          <cell r="D3070"/>
          <cell r="E3070"/>
          <cell r="I3070"/>
          <cell r="J3070"/>
          <cell r="K3070"/>
          <cell r="L3070"/>
          <cell r="N3070"/>
          <cell r="R3070"/>
          <cell r="S3070"/>
          <cell r="T3070"/>
          <cell r="U3070"/>
          <cell r="V3070"/>
          <cell r="X3070"/>
          <cell r="Y3070"/>
          <cell r="Z3070"/>
          <cell r="AG3070"/>
        </row>
        <row r="3071">
          <cell r="D3071"/>
          <cell r="E3071"/>
          <cell r="I3071"/>
          <cell r="J3071"/>
          <cell r="K3071"/>
          <cell r="L3071"/>
          <cell r="N3071"/>
          <cell r="R3071"/>
          <cell r="S3071"/>
          <cell r="T3071"/>
          <cell r="U3071"/>
          <cell r="V3071"/>
          <cell r="X3071"/>
          <cell r="Y3071"/>
          <cell r="Z3071"/>
          <cell r="AG3071"/>
        </row>
        <row r="3072">
          <cell r="D3072"/>
          <cell r="E3072"/>
          <cell r="I3072"/>
          <cell r="J3072"/>
          <cell r="K3072"/>
          <cell r="L3072"/>
          <cell r="N3072"/>
          <cell r="R3072"/>
          <cell r="S3072"/>
          <cell r="T3072"/>
          <cell r="U3072"/>
          <cell r="V3072"/>
          <cell r="X3072"/>
          <cell r="Y3072"/>
          <cell r="Z3072"/>
          <cell r="AG3072"/>
        </row>
        <row r="3073">
          <cell r="D3073"/>
          <cell r="E3073"/>
          <cell r="I3073"/>
          <cell r="J3073"/>
          <cell r="K3073"/>
          <cell r="L3073"/>
          <cell r="N3073"/>
          <cell r="R3073"/>
          <cell r="S3073"/>
          <cell r="T3073"/>
          <cell r="U3073"/>
          <cell r="V3073"/>
          <cell r="X3073"/>
          <cell r="Y3073"/>
          <cell r="Z3073"/>
          <cell r="AG3073"/>
        </row>
        <row r="3074">
          <cell r="D3074"/>
          <cell r="E3074"/>
          <cell r="I3074"/>
          <cell r="J3074"/>
          <cell r="K3074"/>
          <cell r="L3074"/>
          <cell r="N3074"/>
          <cell r="R3074"/>
          <cell r="S3074"/>
          <cell r="T3074"/>
          <cell r="U3074"/>
          <cell r="V3074"/>
          <cell r="X3074"/>
          <cell r="Y3074"/>
          <cell r="Z3074"/>
          <cell r="AG3074"/>
        </row>
        <row r="3075">
          <cell r="D3075"/>
          <cell r="E3075"/>
          <cell r="I3075"/>
          <cell r="J3075"/>
          <cell r="K3075"/>
          <cell r="L3075"/>
          <cell r="N3075"/>
          <cell r="R3075"/>
          <cell r="S3075"/>
          <cell r="T3075"/>
          <cell r="U3075"/>
          <cell r="V3075"/>
          <cell r="X3075"/>
          <cell r="Y3075"/>
          <cell r="Z3075"/>
          <cell r="AG3075"/>
        </row>
        <row r="3076">
          <cell r="D3076"/>
          <cell r="E3076"/>
          <cell r="I3076"/>
          <cell r="J3076"/>
          <cell r="K3076"/>
          <cell r="L3076"/>
          <cell r="N3076"/>
          <cell r="R3076"/>
          <cell r="S3076"/>
          <cell r="T3076"/>
          <cell r="U3076"/>
          <cell r="V3076"/>
          <cell r="X3076"/>
          <cell r="Y3076"/>
          <cell r="Z3076"/>
          <cell r="AG3076"/>
        </row>
        <row r="3077">
          <cell r="D3077"/>
          <cell r="E3077"/>
          <cell r="I3077"/>
          <cell r="J3077"/>
          <cell r="K3077"/>
          <cell r="L3077"/>
          <cell r="N3077"/>
          <cell r="R3077"/>
          <cell r="S3077"/>
          <cell r="T3077"/>
          <cell r="U3077"/>
          <cell r="V3077"/>
          <cell r="X3077"/>
          <cell r="Y3077"/>
          <cell r="Z3077"/>
          <cell r="AG3077"/>
        </row>
        <row r="3078">
          <cell r="D3078"/>
          <cell r="E3078"/>
          <cell r="I3078"/>
          <cell r="J3078"/>
          <cell r="K3078"/>
          <cell r="L3078"/>
          <cell r="N3078"/>
          <cell r="R3078"/>
          <cell r="S3078"/>
          <cell r="T3078"/>
          <cell r="U3078"/>
          <cell r="V3078"/>
          <cell r="X3078"/>
          <cell r="Y3078"/>
          <cell r="Z3078"/>
          <cell r="AG3078"/>
        </row>
        <row r="3079">
          <cell r="D3079"/>
          <cell r="E3079"/>
          <cell r="I3079"/>
          <cell r="J3079"/>
          <cell r="K3079"/>
          <cell r="L3079"/>
          <cell r="N3079"/>
          <cell r="R3079"/>
          <cell r="S3079"/>
          <cell r="T3079"/>
          <cell r="U3079"/>
          <cell r="V3079"/>
          <cell r="X3079"/>
          <cell r="Y3079"/>
          <cell r="Z3079"/>
          <cell r="AG3079"/>
        </row>
        <row r="3080">
          <cell r="D3080"/>
          <cell r="E3080"/>
          <cell r="I3080"/>
          <cell r="J3080"/>
          <cell r="K3080"/>
          <cell r="L3080"/>
          <cell r="N3080"/>
          <cell r="R3080"/>
          <cell r="S3080"/>
          <cell r="T3080"/>
          <cell r="U3080"/>
          <cell r="V3080"/>
          <cell r="X3080"/>
          <cell r="Y3080"/>
          <cell r="Z3080"/>
          <cell r="AG3080"/>
        </row>
        <row r="3081">
          <cell r="D3081"/>
          <cell r="E3081"/>
          <cell r="I3081"/>
          <cell r="J3081"/>
          <cell r="K3081"/>
          <cell r="L3081"/>
          <cell r="N3081"/>
          <cell r="R3081"/>
          <cell r="S3081"/>
          <cell r="T3081"/>
          <cell r="U3081"/>
          <cell r="V3081"/>
          <cell r="X3081"/>
          <cell r="Y3081"/>
          <cell r="Z3081"/>
          <cell r="AG3081"/>
        </row>
        <row r="3082">
          <cell r="D3082"/>
          <cell r="E3082"/>
          <cell r="I3082"/>
          <cell r="J3082"/>
          <cell r="K3082"/>
          <cell r="L3082"/>
          <cell r="N3082"/>
          <cell r="R3082"/>
          <cell r="S3082"/>
          <cell r="T3082"/>
          <cell r="U3082"/>
          <cell r="V3082"/>
          <cell r="X3082"/>
          <cell r="Y3082"/>
          <cell r="Z3082"/>
          <cell r="AG3082"/>
        </row>
        <row r="3083">
          <cell r="D3083"/>
          <cell r="E3083"/>
          <cell r="I3083"/>
          <cell r="J3083"/>
          <cell r="K3083"/>
          <cell r="L3083"/>
          <cell r="N3083"/>
          <cell r="R3083"/>
          <cell r="S3083"/>
          <cell r="T3083"/>
          <cell r="U3083"/>
          <cell r="V3083"/>
          <cell r="X3083"/>
          <cell r="Y3083"/>
          <cell r="Z3083"/>
          <cell r="AG3083"/>
        </row>
        <row r="3084">
          <cell r="D3084"/>
          <cell r="E3084"/>
          <cell r="I3084"/>
          <cell r="J3084"/>
          <cell r="K3084"/>
          <cell r="L3084"/>
          <cell r="N3084"/>
          <cell r="R3084"/>
          <cell r="S3084"/>
          <cell r="T3084"/>
          <cell r="U3084"/>
          <cell r="V3084"/>
          <cell r="X3084"/>
          <cell r="Y3084"/>
          <cell r="Z3084"/>
          <cell r="AG3084"/>
        </row>
        <row r="3085">
          <cell r="D3085"/>
          <cell r="E3085"/>
          <cell r="I3085"/>
          <cell r="J3085"/>
          <cell r="K3085"/>
          <cell r="L3085"/>
          <cell r="N3085"/>
          <cell r="R3085"/>
          <cell r="S3085"/>
          <cell r="T3085"/>
          <cell r="U3085"/>
          <cell r="V3085"/>
          <cell r="X3085"/>
          <cell r="Y3085"/>
          <cell r="Z3085"/>
          <cell r="AG3085"/>
        </row>
        <row r="3086">
          <cell r="D3086"/>
          <cell r="E3086"/>
          <cell r="I3086"/>
          <cell r="J3086"/>
          <cell r="K3086"/>
          <cell r="L3086"/>
          <cell r="N3086"/>
          <cell r="R3086"/>
          <cell r="S3086"/>
          <cell r="T3086"/>
          <cell r="U3086"/>
          <cell r="V3086"/>
          <cell r="X3086"/>
          <cell r="Y3086"/>
          <cell r="Z3086"/>
          <cell r="AG3086"/>
        </row>
        <row r="3087">
          <cell r="D3087"/>
          <cell r="E3087"/>
          <cell r="I3087"/>
          <cell r="J3087"/>
          <cell r="K3087"/>
          <cell r="L3087"/>
          <cell r="N3087"/>
          <cell r="R3087"/>
          <cell r="S3087"/>
          <cell r="T3087"/>
          <cell r="U3087"/>
          <cell r="V3087"/>
          <cell r="X3087"/>
          <cell r="Y3087"/>
          <cell r="Z3087"/>
          <cell r="AG3087"/>
        </row>
        <row r="3088">
          <cell r="D3088"/>
          <cell r="E3088"/>
          <cell r="I3088"/>
          <cell r="J3088"/>
          <cell r="K3088"/>
          <cell r="L3088"/>
          <cell r="N3088"/>
          <cell r="R3088"/>
          <cell r="S3088"/>
          <cell r="T3088"/>
          <cell r="U3088"/>
          <cell r="V3088"/>
          <cell r="X3088"/>
          <cell r="Y3088"/>
          <cell r="Z3088"/>
          <cell r="AG3088"/>
        </row>
        <row r="3089">
          <cell r="D3089"/>
          <cell r="E3089"/>
          <cell r="I3089"/>
          <cell r="J3089"/>
          <cell r="K3089"/>
          <cell r="L3089"/>
          <cell r="N3089"/>
          <cell r="R3089"/>
          <cell r="S3089"/>
          <cell r="T3089"/>
          <cell r="U3089"/>
          <cell r="V3089"/>
          <cell r="X3089"/>
          <cell r="Y3089"/>
          <cell r="Z3089"/>
          <cell r="AG3089"/>
        </row>
        <row r="3090">
          <cell r="D3090"/>
          <cell r="E3090"/>
          <cell r="I3090"/>
          <cell r="J3090"/>
          <cell r="K3090"/>
          <cell r="L3090"/>
          <cell r="N3090"/>
          <cell r="R3090"/>
          <cell r="S3090"/>
          <cell r="T3090"/>
          <cell r="U3090"/>
          <cell r="V3090"/>
          <cell r="X3090"/>
          <cell r="Y3090"/>
          <cell r="Z3090"/>
          <cell r="AG3090"/>
        </row>
        <row r="3091">
          <cell r="D3091"/>
          <cell r="E3091"/>
          <cell r="I3091"/>
          <cell r="J3091"/>
          <cell r="K3091"/>
          <cell r="L3091"/>
          <cell r="N3091"/>
          <cell r="R3091"/>
          <cell r="S3091"/>
          <cell r="T3091"/>
          <cell r="U3091"/>
          <cell r="V3091"/>
          <cell r="X3091"/>
          <cell r="Y3091"/>
          <cell r="Z3091"/>
          <cell r="AG3091"/>
        </row>
        <row r="3092">
          <cell r="D3092"/>
          <cell r="E3092"/>
          <cell r="I3092"/>
          <cell r="J3092"/>
          <cell r="K3092"/>
          <cell r="L3092"/>
          <cell r="N3092"/>
          <cell r="R3092"/>
          <cell r="S3092"/>
          <cell r="T3092"/>
          <cell r="U3092"/>
          <cell r="V3092"/>
          <cell r="X3092"/>
          <cell r="Y3092"/>
          <cell r="Z3092"/>
          <cell r="AG3092"/>
        </row>
        <row r="3093">
          <cell r="D3093"/>
          <cell r="E3093"/>
          <cell r="I3093"/>
          <cell r="J3093"/>
          <cell r="K3093"/>
          <cell r="L3093"/>
          <cell r="N3093"/>
          <cell r="R3093"/>
          <cell r="S3093"/>
          <cell r="T3093"/>
          <cell r="U3093"/>
          <cell r="V3093"/>
          <cell r="X3093"/>
          <cell r="Y3093"/>
          <cell r="Z3093"/>
          <cell r="AG3093"/>
        </row>
        <row r="3094">
          <cell r="D3094"/>
          <cell r="E3094"/>
          <cell r="I3094"/>
          <cell r="J3094"/>
          <cell r="K3094"/>
          <cell r="L3094"/>
          <cell r="N3094"/>
          <cell r="R3094"/>
          <cell r="S3094"/>
          <cell r="T3094"/>
          <cell r="U3094"/>
          <cell r="V3094"/>
          <cell r="X3094"/>
          <cell r="Y3094"/>
          <cell r="Z3094"/>
          <cell r="AG3094"/>
        </row>
        <row r="3095">
          <cell r="D3095"/>
          <cell r="E3095"/>
          <cell r="I3095"/>
          <cell r="J3095"/>
          <cell r="K3095"/>
          <cell r="L3095"/>
          <cell r="N3095"/>
          <cell r="R3095"/>
          <cell r="S3095"/>
          <cell r="T3095"/>
          <cell r="U3095"/>
          <cell r="V3095"/>
          <cell r="X3095"/>
          <cell r="Y3095"/>
          <cell r="Z3095"/>
          <cell r="AG3095"/>
        </row>
        <row r="3096">
          <cell r="D3096"/>
          <cell r="E3096"/>
          <cell r="I3096"/>
          <cell r="J3096"/>
          <cell r="K3096"/>
          <cell r="L3096"/>
          <cell r="N3096"/>
          <cell r="R3096"/>
          <cell r="S3096"/>
          <cell r="T3096"/>
          <cell r="U3096"/>
          <cell r="V3096"/>
          <cell r="X3096"/>
          <cell r="Y3096"/>
          <cell r="Z3096"/>
          <cell r="AG3096"/>
        </row>
        <row r="3097">
          <cell r="D3097"/>
          <cell r="E3097"/>
          <cell r="I3097"/>
          <cell r="J3097"/>
          <cell r="K3097"/>
          <cell r="L3097"/>
          <cell r="N3097"/>
          <cell r="R3097"/>
          <cell r="S3097"/>
          <cell r="T3097"/>
          <cell r="U3097"/>
          <cell r="V3097"/>
          <cell r="X3097"/>
          <cell r="Y3097"/>
          <cell r="Z3097"/>
          <cell r="AG3097"/>
        </row>
        <row r="3098">
          <cell r="D3098"/>
          <cell r="E3098"/>
          <cell r="I3098"/>
          <cell r="J3098"/>
          <cell r="K3098"/>
          <cell r="L3098"/>
          <cell r="N3098"/>
          <cell r="R3098"/>
          <cell r="S3098"/>
          <cell r="T3098"/>
          <cell r="U3098"/>
          <cell r="V3098"/>
          <cell r="X3098"/>
          <cell r="Y3098"/>
          <cell r="Z3098"/>
          <cell r="AG3098"/>
        </row>
        <row r="3099">
          <cell r="D3099"/>
          <cell r="E3099"/>
          <cell r="I3099"/>
          <cell r="J3099"/>
          <cell r="K3099"/>
          <cell r="L3099"/>
          <cell r="N3099"/>
          <cell r="R3099"/>
          <cell r="S3099"/>
          <cell r="T3099"/>
          <cell r="U3099"/>
          <cell r="V3099"/>
          <cell r="X3099"/>
          <cell r="Y3099"/>
          <cell r="Z3099"/>
          <cell r="AG3099"/>
        </row>
        <row r="3100">
          <cell r="D3100"/>
          <cell r="E3100"/>
          <cell r="I3100"/>
          <cell r="J3100"/>
          <cell r="K3100"/>
          <cell r="L3100"/>
          <cell r="N3100"/>
          <cell r="R3100"/>
          <cell r="S3100"/>
          <cell r="T3100"/>
          <cell r="U3100"/>
          <cell r="V3100"/>
          <cell r="X3100"/>
          <cell r="Y3100"/>
          <cell r="Z3100"/>
          <cell r="AG3100"/>
        </row>
        <row r="3101">
          <cell r="D3101"/>
          <cell r="E3101"/>
          <cell r="I3101"/>
          <cell r="J3101"/>
          <cell r="K3101"/>
          <cell r="L3101"/>
          <cell r="N3101"/>
          <cell r="R3101"/>
          <cell r="S3101"/>
          <cell r="T3101"/>
          <cell r="U3101"/>
          <cell r="V3101"/>
          <cell r="X3101"/>
          <cell r="Y3101"/>
          <cell r="Z3101"/>
          <cell r="AG3101"/>
        </row>
        <row r="3102">
          <cell r="D3102"/>
          <cell r="E3102"/>
          <cell r="I3102"/>
          <cell r="J3102"/>
          <cell r="K3102"/>
          <cell r="L3102"/>
          <cell r="N3102"/>
          <cell r="R3102"/>
          <cell r="S3102"/>
          <cell r="T3102"/>
          <cell r="U3102"/>
          <cell r="V3102"/>
          <cell r="X3102"/>
          <cell r="Y3102"/>
          <cell r="Z3102"/>
          <cell r="AG3102"/>
        </row>
        <row r="3103">
          <cell r="D3103"/>
          <cell r="E3103"/>
          <cell r="I3103"/>
          <cell r="J3103"/>
          <cell r="K3103"/>
          <cell r="L3103"/>
          <cell r="N3103"/>
          <cell r="R3103"/>
          <cell r="S3103"/>
          <cell r="T3103"/>
          <cell r="U3103"/>
          <cell r="V3103"/>
          <cell r="X3103"/>
          <cell r="Y3103"/>
          <cell r="Z3103"/>
          <cell r="AG3103"/>
        </row>
        <row r="3104">
          <cell r="D3104"/>
          <cell r="E3104"/>
          <cell r="I3104"/>
          <cell r="J3104"/>
          <cell r="K3104"/>
          <cell r="L3104"/>
          <cell r="N3104"/>
          <cell r="R3104"/>
          <cell r="S3104"/>
          <cell r="T3104"/>
          <cell r="U3104"/>
          <cell r="V3104"/>
          <cell r="X3104"/>
          <cell r="Y3104"/>
          <cell r="Z3104"/>
          <cell r="AG3104"/>
        </row>
        <row r="3105">
          <cell r="D3105"/>
          <cell r="E3105"/>
          <cell r="I3105"/>
          <cell r="J3105"/>
          <cell r="K3105"/>
          <cell r="L3105"/>
          <cell r="N3105"/>
          <cell r="R3105"/>
          <cell r="S3105"/>
          <cell r="T3105"/>
          <cell r="U3105"/>
          <cell r="V3105"/>
          <cell r="X3105"/>
          <cell r="Y3105"/>
          <cell r="Z3105"/>
          <cell r="AG3105"/>
        </row>
        <row r="3106">
          <cell r="D3106"/>
          <cell r="E3106"/>
          <cell r="I3106"/>
          <cell r="J3106"/>
          <cell r="K3106"/>
          <cell r="L3106"/>
          <cell r="N3106"/>
          <cell r="R3106"/>
          <cell r="S3106"/>
          <cell r="T3106"/>
          <cell r="U3106"/>
          <cell r="V3106"/>
          <cell r="X3106"/>
          <cell r="Y3106"/>
          <cell r="Z3106"/>
          <cell r="AG3106"/>
        </row>
        <row r="3107">
          <cell r="D3107"/>
          <cell r="E3107"/>
          <cell r="I3107"/>
          <cell r="J3107"/>
          <cell r="K3107"/>
          <cell r="L3107"/>
          <cell r="N3107"/>
          <cell r="R3107"/>
          <cell r="S3107"/>
          <cell r="T3107"/>
          <cell r="U3107"/>
          <cell r="V3107"/>
          <cell r="X3107"/>
          <cell r="Y3107"/>
          <cell r="Z3107"/>
          <cell r="AG3107"/>
        </row>
        <row r="3108">
          <cell r="D3108"/>
          <cell r="E3108"/>
          <cell r="I3108"/>
          <cell r="J3108"/>
          <cell r="K3108"/>
          <cell r="L3108"/>
          <cell r="N3108"/>
          <cell r="R3108"/>
          <cell r="S3108"/>
          <cell r="T3108"/>
          <cell r="U3108"/>
          <cell r="V3108"/>
          <cell r="X3108"/>
          <cell r="Y3108"/>
          <cell r="Z3108"/>
          <cell r="AG3108"/>
        </row>
        <row r="3109">
          <cell r="D3109"/>
          <cell r="E3109"/>
          <cell r="I3109"/>
          <cell r="J3109"/>
          <cell r="K3109"/>
          <cell r="L3109"/>
          <cell r="N3109"/>
          <cell r="R3109"/>
          <cell r="S3109"/>
          <cell r="T3109"/>
          <cell r="U3109"/>
          <cell r="V3109"/>
          <cell r="X3109"/>
          <cell r="Y3109"/>
          <cell r="Z3109"/>
          <cell r="AG3109"/>
        </row>
        <row r="3110">
          <cell r="D3110"/>
          <cell r="E3110"/>
          <cell r="I3110"/>
          <cell r="J3110"/>
          <cell r="K3110"/>
          <cell r="L3110"/>
          <cell r="N3110"/>
          <cell r="R3110"/>
          <cell r="S3110"/>
          <cell r="T3110"/>
          <cell r="U3110"/>
          <cell r="V3110"/>
          <cell r="X3110"/>
          <cell r="Y3110"/>
          <cell r="Z3110"/>
          <cell r="AG3110"/>
        </row>
        <row r="3111">
          <cell r="D3111"/>
          <cell r="E3111"/>
          <cell r="I3111"/>
          <cell r="J3111"/>
          <cell r="K3111"/>
          <cell r="L3111"/>
          <cell r="N3111"/>
          <cell r="R3111"/>
          <cell r="S3111"/>
          <cell r="T3111"/>
          <cell r="U3111"/>
          <cell r="V3111"/>
          <cell r="X3111"/>
          <cell r="Y3111"/>
          <cell r="Z3111"/>
          <cell r="AG3111"/>
        </row>
        <row r="3112">
          <cell r="D3112"/>
          <cell r="E3112"/>
          <cell r="I3112"/>
          <cell r="J3112"/>
          <cell r="K3112"/>
          <cell r="L3112"/>
          <cell r="N3112"/>
          <cell r="R3112"/>
          <cell r="S3112"/>
          <cell r="T3112"/>
          <cell r="U3112"/>
          <cell r="V3112"/>
          <cell r="X3112"/>
          <cell r="Y3112"/>
          <cell r="Z3112"/>
          <cell r="AG3112"/>
        </row>
        <row r="3113">
          <cell r="D3113"/>
          <cell r="E3113"/>
          <cell r="I3113"/>
          <cell r="J3113"/>
          <cell r="K3113"/>
          <cell r="L3113"/>
          <cell r="N3113"/>
          <cell r="R3113"/>
          <cell r="S3113"/>
          <cell r="T3113"/>
          <cell r="U3113"/>
          <cell r="V3113"/>
          <cell r="X3113"/>
          <cell r="Y3113"/>
          <cell r="Z3113"/>
          <cell r="AG3113"/>
        </row>
        <row r="3114">
          <cell r="D3114"/>
          <cell r="E3114"/>
          <cell r="I3114"/>
          <cell r="J3114"/>
          <cell r="K3114"/>
          <cell r="L3114"/>
          <cell r="N3114"/>
          <cell r="R3114"/>
          <cell r="S3114"/>
          <cell r="T3114"/>
          <cell r="U3114"/>
          <cell r="V3114"/>
          <cell r="X3114"/>
          <cell r="Y3114"/>
          <cell r="Z3114"/>
          <cell r="AG3114"/>
        </row>
        <row r="3115">
          <cell r="D3115"/>
          <cell r="E3115"/>
          <cell r="I3115"/>
          <cell r="J3115"/>
          <cell r="K3115"/>
          <cell r="L3115"/>
          <cell r="N3115"/>
          <cell r="R3115"/>
          <cell r="S3115"/>
          <cell r="T3115"/>
          <cell r="U3115"/>
          <cell r="V3115"/>
          <cell r="X3115"/>
          <cell r="Y3115"/>
          <cell r="Z3115"/>
          <cell r="AG3115"/>
        </row>
        <row r="3116">
          <cell r="D3116"/>
          <cell r="E3116"/>
          <cell r="I3116"/>
          <cell r="J3116"/>
          <cell r="K3116"/>
          <cell r="L3116"/>
          <cell r="N3116"/>
          <cell r="R3116"/>
          <cell r="S3116"/>
          <cell r="T3116"/>
          <cell r="U3116"/>
          <cell r="V3116"/>
          <cell r="X3116"/>
          <cell r="Y3116"/>
          <cell r="Z3116"/>
          <cell r="AG3116"/>
        </row>
        <row r="3117">
          <cell r="D3117"/>
          <cell r="E3117"/>
          <cell r="I3117"/>
          <cell r="J3117"/>
          <cell r="K3117"/>
          <cell r="L3117"/>
          <cell r="N3117"/>
          <cell r="R3117"/>
          <cell r="S3117"/>
          <cell r="T3117"/>
          <cell r="U3117"/>
          <cell r="V3117"/>
          <cell r="X3117"/>
          <cell r="Y3117"/>
          <cell r="Z3117"/>
          <cell r="AG3117"/>
        </row>
        <row r="3118">
          <cell r="D3118"/>
          <cell r="E3118"/>
          <cell r="I3118"/>
          <cell r="J3118"/>
          <cell r="K3118"/>
          <cell r="L3118"/>
          <cell r="N3118"/>
          <cell r="R3118"/>
          <cell r="S3118"/>
          <cell r="T3118"/>
          <cell r="U3118"/>
          <cell r="V3118"/>
          <cell r="X3118"/>
          <cell r="Y3118"/>
          <cell r="Z3118"/>
          <cell r="AG3118"/>
        </row>
        <row r="3119">
          <cell r="D3119"/>
          <cell r="E3119"/>
          <cell r="I3119"/>
          <cell r="J3119"/>
          <cell r="K3119"/>
          <cell r="L3119"/>
          <cell r="N3119"/>
          <cell r="R3119"/>
          <cell r="S3119"/>
          <cell r="T3119"/>
          <cell r="U3119"/>
          <cell r="V3119"/>
          <cell r="X3119"/>
          <cell r="Y3119"/>
          <cell r="Z3119"/>
          <cell r="AG3119"/>
        </row>
        <row r="3120">
          <cell r="D3120"/>
          <cell r="E3120"/>
          <cell r="I3120"/>
          <cell r="J3120"/>
          <cell r="K3120"/>
          <cell r="L3120"/>
          <cell r="N3120"/>
          <cell r="R3120"/>
          <cell r="S3120"/>
          <cell r="T3120"/>
          <cell r="U3120"/>
          <cell r="V3120"/>
          <cell r="X3120"/>
          <cell r="Y3120"/>
          <cell r="Z3120"/>
          <cell r="AG3120"/>
        </row>
        <row r="3121">
          <cell r="D3121"/>
          <cell r="E3121"/>
          <cell r="I3121"/>
          <cell r="J3121"/>
          <cell r="K3121"/>
          <cell r="L3121"/>
          <cell r="N3121"/>
          <cell r="R3121"/>
          <cell r="S3121"/>
          <cell r="T3121"/>
          <cell r="U3121"/>
          <cell r="V3121"/>
          <cell r="X3121"/>
          <cell r="Y3121"/>
          <cell r="Z3121"/>
          <cell r="AG3121"/>
        </row>
        <row r="3122">
          <cell r="D3122"/>
          <cell r="E3122"/>
          <cell r="I3122"/>
          <cell r="J3122"/>
          <cell r="K3122"/>
          <cell r="L3122"/>
          <cell r="N3122"/>
          <cell r="R3122"/>
          <cell r="S3122"/>
          <cell r="T3122"/>
          <cell r="U3122"/>
          <cell r="V3122"/>
          <cell r="X3122"/>
          <cell r="Y3122"/>
          <cell r="Z3122"/>
          <cell r="AG3122"/>
        </row>
        <row r="3123">
          <cell r="D3123"/>
          <cell r="E3123"/>
          <cell r="I3123"/>
          <cell r="J3123"/>
          <cell r="K3123"/>
          <cell r="L3123"/>
          <cell r="N3123"/>
          <cell r="R3123"/>
          <cell r="S3123"/>
          <cell r="T3123"/>
          <cell r="U3123"/>
          <cell r="V3123"/>
          <cell r="X3123"/>
          <cell r="Y3123"/>
          <cell r="Z3123"/>
          <cell r="AG3123"/>
        </row>
        <row r="3124">
          <cell r="D3124"/>
          <cell r="E3124"/>
          <cell r="I3124"/>
          <cell r="J3124"/>
          <cell r="K3124"/>
          <cell r="L3124"/>
          <cell r="N3124"/>
          <cell r="R3124"/>
          <cell r="S3124"/>
          <cell r="T3124"/>
          <cell r="U3124"/>
          <cell r="V3124"/>
          <cell r="X3124"/>
          <cell r="Y3124"/>
          <cell r="Z3124"/>
          <cell r="AG3124"/>
        </row>
        <row r="3125">
          <cell r="D3125"/>
          <cell r="E3125"/>
          <cell r="I3125"/>
          <cell r="J3125"/>
          <cell r="K3125"/>
          <cell r="L3125"/>
          <cell r="N3125"/>
          <cell r="R3125"/>
          <cell r="S3125"/>
          <cell r="T3125"/>
          <cell r="U3125"/>
          <cell r="V3125"/>
          <cell r="X3125"/>
          <cell r="Y3125"/>
          <cell r="Z3125"/>
          <cell r="AG3125"/>
        </row>
        <row r="3126">
          <cell r="D3126"/>
          <cell r="E3126"/>
          <cell r="I3126"/>
          <cell r="J3126"/>
          <cell r="K3126"/>
          <cell r="L3126"/>
          <cell r="N3126"/>
          <cell r="R3126"/>
          <cell r="S3126"/>
          <cell r="T3126"/>
          <cell r="U3126"/>
          <cell r="V3126"/>
          <cell r="X3126"/>
          <cell r="Y3126"/>
          <cell r="Z3126"/>
          <cell r="AG3126"/>
        </row>
        <row r="3127">
          <cell r="D3127"/>
          <cell r="E3127"/>
          <cell r="I3127"/>
          <cell r="J3127"/>
          <cell r="K3127"/>
          <cell r="L3127"/>
          <cell r="N3127"/>
          <cell r="R3127"/>
          <cell r="S3127"/>
          <cell r="T3127"/>
          <cell r="U3127"/>
          <cell r="V3127"/>
          <cell r="X3127"/>
          <cell r="Y3127"/>
          <cell r="Z3127"/>
          <cell r="AG3127"/>
        </row>
        <row r="3128">
          <cell r="D3128"/>
          <cell r="E3128"/>
          <cell r="I3128"/>
          <cell r="J3128"/>
          <cell r="K3128"/>
          <cell r="L3128"/>
          <cell r="N3128"/>
          <cell r="R3128"/>
          <cell r="S3128"/>
          <cell r="T3128"/>
          <cell r="U3128"/>
          <cell r="V3128"/>
          <cell r="X3128"/>
          <cell r="Y3128"/>
          <cell r="Z3128"/>
          <cell r="AG3128"/>
        </row>
        <row r="3129">
          <cell r="D3129"/>
          <cell r="E3129"/>
          <cell r="I3129"/>
          <cell r="J3129"/>
          <cell r="K3129"/>
          <cell r="L3129"/>
          <cell r="N3129"/>
          <cell r="R3129"/>
          <cell r="S3129"/>
          <cell r="T3129"/>
          <cell r="U3129"/>
          <cell r="V3129"/>
          <cell r="X3129"/>
          <cell r="Y3129"/>
          <cell r="Z3129"/>
          <cell r="AG3129"/>
        </row>
        <row r="3130">
          <cell r="D3130"/>
          <cell r="E3130"/>
          <cell r="I3130"/>
          <cell r="J3130"/>
          <cell r="K3130"/>
          <cell r="L3130"/>
          <cell r="N3130"/>
          <cell r="R3130"/>
          <cell r="S3130"/>
          <cell r="T3130"/>
          <cell r="U3130"/>
          <cell r="V3130"/>
          <cell r="X3130"/>
          <cell r="Y3130"/>
          <cell r="Z3130"/>
          <cell r="AG3130"/>
        </row>
        <row r="3131">
          <cell r="D3131"/>
          <cell r="E3131"/>
          <cell r="I3131"/>
          <cell r="J3131"/>
          <cell r="K3131"/>
          <cell r="L3131"/>
          <cell r="N3131"/>
          <cell r="R3131"/>
          <cell r="S3131"/>
          <cell r="T3131"/>
          <cell r="U3131"/>
          <cell r="V3131"/>
          <cell r="X3131"/>
          <cell r="Y3131"/>
          <cell r="Z3131"/>
          <cell r="AG3131"/>
        </row>
        <row r="3132">
          <cell r="D3132"/>
          <cell r="E3132"/>
          <cell r="I3132"/>
          <cell r="J3132"/>
          <cell r="K3132"/>
          <cell r="L3132"/>
          <cell r="N3132"/>
          <cell r="R3132"/>
          <cell r="S3132"/>
          <cell r="T3132"/>
          <cell r="U3132"/>
          <cell r="V3132"/>
          <cell r="X3132"/>
          <cell r="Y3132"/>
          <cell r="Z3132"/>
          <cell r="AG3132"/>
        </row>
        <row r="3133">
          <cell r="D3133"/>
          <cell r="E3133"/>
          <cell r="I3133"/>
          <cell r="J3133"/>
          <cell r="K3133"/>
          <cell r="L3133"/>
          <cell r="N3133"/>
          <cell r="R3133"/>
          <cell r="S3133"/>
          <cell r="T3133"/>
          <cell r="U3133"/>
          <cell r="V3133"/>
          <cell r="X3133"/>
          <cell r="Y3133"/>
          <cell r="Z3133"/>
          <cell r="AG3133"/>
        </row>
        <row r="3134">
          <cell r="D3134"/>
          <cell r="E3134"/>
          <cell r="I3134"/>
          <cell r="J3134"/>
          <cell r="K3134"/>
          <cell r="L3134"/>
          <cell r="N3134"/>
          <cell r="R3134"/>
          <cell r="S3134"/>
          <cell r="T3134"/>
          <cell r="U3134"/>
          <cell r="V3134"/>
          <cell r="X3134"/>
          <cell r="Y3134"/>
          <cell r="Z3134"/>
          <cell r="AG3134"/>
        </row>
        <row r="3135">
          <cell r="D3135"/>
          <cell r="E3135"/>
          <cell r="I3135"/>
          <cell r="J3135"/>
          <cell r="K3135"/>
          <cell r="L3135"/>
          <cell r="N3135"/>
          <cell r="R3135"/>
          <cell r="S3135"/>
          <cell r="T3135"/>
          <cell r="U3135"/>
          <cell r="V3135"/>
          <cell r="X3135"/>
          <cell r="Y3135"/>
          <cell r="Z3135"/>
          <cell r="AG3135"/>
        </row>
        <row r="3136">
          <cell r="D3136"/>
          <cell r="E3136"/>
          <cell r="I3136"/>
          <cell r="J3136"/>
          <cell r="K3136"/>
          <cell r="L3136"/>
          <cell r="N3136"/>
          <cell r="R3136"/>
          <cell r="S3136"/>
          <cell r="T3136"/>
          <cell r="U3136"/>
          <cell r="V3136"/>
          <cell r="X3136"/>
          <cell r="Y3136"/>
          <cell r="Z3136"/>
          <cell r="AG3136"/>
        </row>
        <row r="3137">
          <cell r="D3137"/>
          <cell r="E3137"/>
          <cell r="I3137"/>
          <cell r="J3137"/>
          <cell r="K3137"/>
          <cell r="L3137"/>
          <cell r="N3137"/>
          <cell r="R3137"/>
          <cell r="S3137"/>
          <cell r="T3137"/>
          <cell r="U3137"/>
          <cell r="V3137"/>
          <cell r="X3137"/>
          <cell r="Y3137"/>
          <cell r="Z3137"/>
          <cell r="AG3137"/>
        </row>
        <row r="3138">
          <cell r="D3138"/>
          <cell r="E3138"/>
          <cell r="I3138"/>
          <cell r="J3138"/>
          <cell r="K3138"/>
          <cell r="L3138"/>
          <cell r="N3138"/>
          <cell r="R3138"/>
          <cell r="S3138"/>
          <cell r="T3138"/>
          <cell r="U3138"/>
          <cell r="V3138"/>
          <cell r="X3138"/>
          <cell r="Y3138"/>
          <cell r="Z3138"/>
          <cell r="AG3138"/>
        </row>
        <row r="3139">
          <cell r="D3139"/>
          <cell r="E3139"/>
          <cell r="I3139"/>
          <cell r="J3139"/>
          <cell r="K3139"/>
          <cell r="L3139"/>
          <cell r="N3139"/>
          <cell r="R3139"/>
          <cell r="S3139"/>
          <cell r="T3139"/>
          <cell r="U3139"/>
          <cell r="V3139"/>
          <cell r="X3139"/>
          <cell r="Y3139"/>
          <cell r="Z3139"/>
          <cell r="AG3139"/>
        </row>
        <row r="3140">
          <cell r="D3140"/>
          <cell r="E3140"/>
          <cell r="I3140"/>
          <cell r="J3140"/>
          <cell r="K3140"/>
          <cell r="L3140"/>
          <cell r="N3140"/>
          <cell r="R3140"/>
          <cell r="S3140"/>
          <cell r="T3140"/>
          <cell r="U3140"/>
          <cell r="V3140"/>
          <cell r="X3140"/>
          <cell r="Y3140"/>
          <cell r="Z3140"/>
          <cell r="AG3140"/>
        </row>
        <row r="3141">
          <cell r="D3141"/>
          <cell r="E3141"/>
          <cell r="I3141"/>
          <cell r="J3141"/>
          <cell r="K3141"/>
          <cell r="L3141"/>
          <cell r="N3141"/>
          <cell r="R3141"/>
          <cell r="S3141"/>
          <cell r="T3141"/>
          <cell r="U3141"/>
          <cell r="V3141"/>
          <cell r="X3141"/>
          <cell r="Y3141"/>
          <cell r="Z3141"/>
          <cell r="AG3141"/>
        </row>
        <row r="3142">
          <cell r="D3142"/>
          <cell r="E3142"/>
          <cell r="I3142"/>
          <cell r="J3142"/>
          <cell r="K3142"/>
          <cell r="L3142"/>
          <cell r="N3142"/>
          <cell r="R3142"/>
          <cell r="S3142"/>
          <cell r="T3142"/>
          <cell r="U3142"/>
          <cell r="V3142"/>
          <cell r="X3142"/>
          <cell r="Y3142"/>
          <cell r="Z3142"/>
          <cell r="AG3142"/>
        </row>
        <row r="3143">
          <cell r="D3143"/>
          <cell r="E3143"/>
          <cell r="I3143"/>
          <cell r="J3143"/>
          <cell r="K3143"/>
          <cell r="L3143"/>
          <cell r="N3143"/>
          <cell r="R3143"/>
          <cell r="S3143"/>
          <cell r="T3143"/>
          <cell r="U3143"/>
          <cell r="V3143"/>
          <cell r="X3143"/>
          <cell r="Y3143"/>
          <cell r="Z3143"/>
          <cell r="AG3143"/>
        </row>
        <row r="3144">
          <cell r="D3144"/>
          <cell r="E3144"/>
          <cell r="I3144"/>
          <cell r="J3144"/>
          <cell r="K3144"/>
          <cell r="L3144"/>
          <cell r="N3144"/>
          <cell r="R3144"/>
          <cell r="S3144"/>
          <cell r="T3144"/>
          <cell r="U3144"/>
          <cell r="V3144"/>
          <cell r="X3144"/>
          <cell r="Y3144"/>
          <cell r="Z3144"/>
          <cell r="AG3144"/>
        </row>
        <row r="3145">
          <cell r="D3145"/>
          <cell r="E3145"/>
          <cell r="I3145"/>
          <cell r="J3145"/>
          <cell r="K3145"/>
          <cell r="L3145"/>
          <cell r="N3145"/>
          <cell r="R3145"/>
          <cell r="S3145"/>
          <cell r="T3145"/>
          <cell r="U3145"/>
          <cell r="V3145"/>
          <cell r="X3145"/>
          <cell r="Y3145"/>
          <cell r="Z3145"/>
          <cell r="AG3145"/>
        </row>
        <row r="3146">
          <cell r="D3146"/>
          <cell r="E3146"/>
          <cell r="I3146"/>
          <cell r="J3146"/>
          <cell r="K3146"/>
          <cell r="L3146"/>
          <cell r="N3146"/>
          <cell r="R3146"/>
          <cell r="S3146"/>
          <cell r="T3146"/>
          <cell r="U3146"/>
          <cell r="V3146"/>
          <cell r="X3146"/>
          <cell r="Y3146"/>
          <cell r="Z3146"/>
          <cell r="AG3146"/>
        </row>
        <row r="3147">
          <cell r="D3147"/>
          <cell r="E3147"/>
          <cell r="I3147"/>
          <cell r="J3147"/>
          <cell r="K3147"/>
          <cell r="L3147"/>
          <cell r="N3147"/>
          <cell r="R3147"/>
          <cell r="S3147"/>
          <cell r="T3147"/>
          <cell r="U3147"/>
          <cell r="V3147"/>
          <cell r="X3147"/>
          <cell r="Y3147"/>
          <cell r="Z3147"/>
          <cell r="AG3147"/>
        </row>
        <row r="3148">
          <cell r="D3148"/>
          <cell r="E3148"/>
          <cell r="I3148"/>
          <cell r="J3148"/>
          <cell r="K3148"/>
          <cell r="L3148"/>
          <cell r="N3148"/>
          <cell r="R3148"/>
          <cell r="S3148"/>
          <cell r="T3148"/>
          <cell r="U3148"/>
          <cell r="V3148"/>
          <cell r="X3148"/>
          <cell r="Y3148"/>
          <cell r="Z3148"/>
          <cell r="AG3148"/>
        </row>
        <row r="3149">
          <cell r="D3149"/>
          <cell r="E3149"/>
          <cell r="I3149"/>
          <cell r="J3149"/>
          <cell r="K3149"/>
          <cell r="L3149"/>
          <cell r="N3149"/>
          <cell r="R3149"/>
          <cell r="S3149"/>
          <cell r="T3149"/>
          <cell r="U3149"/>
          <cell r="V3149"/>
          <cell r="X3149"/>
          <cell r="Y3149"/>
          <cell r="Z3149"/>
          <cell r="AG3149"/>
        </row>
        <row r="3150">
          <cell r="D3150"/>
          <cell r="E3150"/>
          <cell r="I3150"/>
          <cell r="J3150"/>
          <cell r="K3150"/>
          <cell r="L3150"/>
          <cell r="N3150"/>
          <cell r="R3150"/>
          <cell r="S3150"/>
          <cell r="T3150"/>
          <cell r="U3150"/>
          <cell r="V3150"/>
          <cell r="X3150"/>
          <cell r="Y3150"/>
          <cell r="Z3150"/>
          <cell r="AG3150"/>
        </row>
        <row r="3151">
          <cell r="D3151"/>
          <cell r="E3151"/>
          <cell r="I3151"/>
          <cell r="J3151"/>
          <cell r="K3151"/>
          <cell r="L3151"/>
          <cell r="N3151"/>
          <cell r="R3151"/>
          <cell r="S3151"/>
          <cell r="T3151"/>
          <cell r="U3151"/>
          <cell r="V3151"/>
          <cell r="X3151"/>
          <cell r="Y3151"/>
          <cell r="Z3151"/>
          <cell r="AG3151"/>
        </row>
        <row r="3152">
          <cell r="D3152"/>
          <cell r="E3152"/>
          <cell r="I3152"/>
          <cell r="J3152"/>
          <cell r="K3152"/>
          <cell r="L3152"/>
          <cell r="N3152"/>
          <cell r="R3152"/>
          <cell r="S3152"/>
          <cell r="T3152"/>
          <cell r="U3152"/>
          <cell r="V3152"/>
          <cell r="X3152"/>
          <cell r="Y3152"/>
          <cell r="Z3152"/>
          <cell r="AG3152"/>
        </row>
        <row r="3153">
          <cell r="D3153"/>
          <cell r="E3153"/>
          <cell r="I3153"/>
          <cell r="J3153"/>
          <cell r="K3153"/>
          <cell r="L3153"/>
          <cell r="N3153"/>
          <cell r="R3153"/>
          <cell r="S3153"/>
          <cell r="T3153"/>
          <cell r="U3153"/>
          <cell r="V3153"/>
          <cell r="X3153"/>
          <cell r="Y3153"/>
          <cell r="Z3153"/>
          <cell r="AG3153"/>
        </row>
        <row r="3154">
          <cell r="D3154"/>
          <cell r="E3154"/>
          <cell r="I3154"/>
          <cell r="J3154"/>
          <cell r="K3154"/>
          <cell r="L3154"/>
          <cell r="N3154"/>
          <cell r="R3154"/>
          <cell r="S3154"/>
          <cell r="T3154"/>
          <cell r="U3154"/>
          <cell r="V3154"/>
          <cell r="X3154"/>
          <cell r="Y3154"/>
          <cell r="Z3154"/>
          <cell r="AG3154"/>
        </row>
        <row r="3155">
          <cell r="D3155"/>
          <cell r="E3155"/>
          <cell r="I3155"/>
          <cell r="J3155"/>
          <cell r="K3155"/>
          <cell r="L3155"/>
          <cell r="N3155"/>
          <cell r="R3155"/>
          <cell r="S3155"/>
          <cell r="T3155"/>
          <cell r="U3155"/>
          <cell r="V3155"/>
          <cell r="X3155"/>
          <cell r="Y3155"/>
          <cell r="Z3155"/>
          <cell r="AG3155"/>
        </row>
        <row r="3156">
          <cell r="D3156"/>
          <cell r="E3156"/>
          <cell r="I3156"/>
          <cell r="J3156"/>
          <cell r="K3156"/>
          <cell r="L3156"/>
          <cell r="N3156"/>
          <cell r="R3156"/>
          <cell r="S3156"/>
          <cell r="T3156"/>
          <cell r="U3156"/>
          <cell r="V3156"/>
          <cell r="X3156"/>
          <cell r="Y3156"/>
          <cell r="Z3156"/>
          <cell r="AG3156"/>
        </row>
        <row r="3157">
          <cell r="D3157"/>
          <cell r="E3157"/>
          <cell r="I3157"/>
          <cell r="J3157"/>
          <cell r="K3157"/>
          <cell r="L3157"/>
          <cell r="N3157"/>
          <cell r="R3157"/>
          <cell r="S3157"/>
          <cell r="T3157"/>
          <cell r="U3157"/>
          <cell r="V3157"/>
          <cell r="X3157"/>
          <cell r="Y3157"/>
          <cell r="Z3157"/>
          <cell r="AG3157"/>
        </row>
        <row r="3158">
          <cell r="D3158"/>
          <cell r="E3158"/>
          <cell r="I3158"/>
          <cell r="J3158"/>
          <cell r="K3158"/>
          <cell r="L3158"/>
          <cell r="N3158"/>
          <cell r="R3158"/>
          <cell r="S3158"/>
          <cell r="T3158"/>
          <cell r="U3158"/>
          <cell r="V3158"/>
          <cell r="X3158"/>
          <cell r="Y3158"/>
          <cell r="Z3158"/>
          <cell r="AG3158"/>
        </row>
        <row r="3159">
          <cell r="D3159"/>
          <cell r="E3159"/>
          <cell r="I3159"/>
          <cell r="J3159"/>
          <cell r="K3159"/>
          <cell r="L3159"/>
          <cell r="N3159"/>
          <cell r="R3159"/>
          <cell r="S3159"/>
          <cell r="T3159"/>
          <cell r="U3159"/>
          <cell r="V3159"/>
          <cell r="X3159"/>
          <cell r="Y3159"/>
          <cell r="Z3159"/>
          <cell r="AG3159"/>
        </row>
        <row r="3160">
          <cell r="D3160"/>
          <cell r="E3160"/>
          <cell r="I3160"/>
          <cell r="J3160"/>
          <cell r="K3160"/>
          <cell r="L3160"/>
          <cell r="N3160"/>
          <cell r="R3160"/>
          <cell r="S3160"/>
          <cell r="T3160"/>
          <cell r="U3160"/>
          <cell r="V3160"/>
          <cell r="X3160"/>
          <cell r="Y3160"/>
          <cell r="Z3160"/>
          <cell r="AG3160"/>
        </row>
        <row r="3161">
          <cell r="D3161"/>
          <cell r="E3161"/>
          <cell r="I3161"/>
          <cell r="J3161"/>
          <cell r="K3161"/>
          <cell r="L3161"/>
          <cell r="N3161"/>
          <cell r="R3161"/>
          <cell r="S3161"/>
          <cell r="T3161"/>
          <cell r="U3161"/>
          <cell r="V3161"/>
          <cell r="X3161"/>
          <cell r="Y3161"/>
          <cell r="Z3161"/>
          <cell r="AG3161"/>
        </row>
        <row r="3162">
          <cell r="D3162"/>
          <cell r="E3162"/>
          <cell r="I3162"/>
          <cell r="J3162"/>
          <cell r="K3162"/>
          <cell r="L3162"/>
          <cell r="N3162"/>
          <cell r="R3162"/>
          <cell r="S3162"/>
          <cell r="T3162"/>
          <cell r="U3162"/>
          <cell r="V3162"/>
          <cell r="X3162"/>
          <cell r="Y3162"/>
          <cell r="Z3162"/>
          <cell r="AG3162"/>
        </row>
        <row r="3163">
          <cell r="D3163"/>
          <cell r="E3163"/>
          <cell r="I3163"/>
          <cell r="J3163"/>
          <cell r="K3163"/>
          <cell r="L3163"/>
          <cell r="N3163"/>
          <cell r="R3163"/>
          <cell r="S3163"/>
          <cell r="T3163"/>
          <cell r="U3163"/>
          <cell r="V3163"/>
          <cell r="X3163"/>
          <cell r="Y3163"/>
          <cell r="Z3163"/>
          <cell r="AG3163"/>
        </row>
        <row r="3164">
          <cell r="D3164"/>
          <cell r="E3164"/>
          <cell r="I3164"/>
          <cell r="J3164"/>
          <cell r="K3164"/>
          <cell r="L3164"/>
          <cell r="N3164"/>
          <cell r="R3164"/>
          <cell r="S3164"/>
          <cell r="T3164"/>
          <cell r="U3164"/>
          <cell r="V3164"/>
          <cell r="X3164"/>
          <cell r="Y3164"/>
          <cell r="Z3164"/>
          <cell r="AG3164"/>
        </row>
        <row r="3165">
          <cell r="D3165"/>
          <cell r="E3165"/>
          <cell r="I3165"/>
          <cell r="J3165"/>
          <cell r="K3165"/>
          <cell r="L3165"/>
          <cell r="N3165"/>
          <cell r="R3165"/>
          <cell r="S3165"/>
          <cell r="T3165"/>
          <cell r="U3165"/>
          <cell r="V3165"/>
          <cell r="X3165"/>
          <cell r="Y3165"/>
          <cell r="Z3165"/>
          <cell r="AG3165"/>
        </row>
        <row r="3166">
          <cell r="D3166"/>
          <cell r="E3166"/>
          <cell r="I3166"/>
          <cell r="J3166"/>
          <cell r="K3166"/>
          <cell r="L3166"/>
          <cell r="N3166"/>
          <cell r="R3166"/>
          <cell r="S3166"/>
          <cell r="T3166"/>
          <cell r="U3166"/>
          <cell r="V3166"/>
          <cell r="X3166"/>
          <cell r="Y3166"/>
          <cell r="Z3166"/>
          <cell r="AG3166"/>
        </row>
        <row r="3167">
          <cell r="D3167"/>
          <cell r="E3167"/>
          <cell r="I3167"/>
          <cell r="J3167"/>
          <cell r="K3167"/>
          <cell r="L3167"/>
          <cell r="N3167"/>
          <cell r="R3167"/>
          <cell r="S3167"/>
          <cell r="T3167"/>
          <cell r="U3167"/>
          <cell r="V3167"/>
          <cell r="X3167"/>
          <cell r="Y3167"/>
          <cell r="Z3167"/>
          <cell r="AG3167"/>
        </row>
        <row r="3168">
          <cell r="D3168"/>
          <cell r="E3168"/>
          <cell r="I3168"/>
          <cell r="J3168"/>
          <cell r="K3168"/>
          <cell r="L3168"/>
          <cell r="N3168"/>
          <cell r="R3168"/>
          <cell r="S3168"/>
          <cell r="T3168"/>
          <cell r="U3168"/>
          <cell r="V3168"/>
          <cell r="X3168"/>
          <cell r="Y3168"/>
          <cell r="Z3168"/>
          <cell r="AG3168"/>
        </row>
        <row r="3169">
          <cell r="D3169"/>
          <cell r="E3169"/>
          <cell r="I3169"/>
          <cell r="J3169"/>
          <cell r="K3169"/>
          <cell r="L3169"/>
          <cell r="N3169"/>
          <cell r="R3169"/>
          <cell r="S3169"/>
          <cell r="T3169"/>
          <cell r="U3169"/>
          <cell r="V3169"/>
          <cell r="X3169"/>
          <cell r="Y3169"/>
          <cell r="Z3169"/>
          <cell r="AG3169"/>
        </row>
        <row r="3170">
          <cell r="D3170"/>
          <cell r="E3170"/>
          <cell r="I3170"/>
          <cell r="J3170"/>
          <cell r="K3170"/>
          <cell r="L3170"/>
          <cell r="N3170"/>
          <cell r="R3170"/>
          <cell r="S3170"/>
          <cell r="T3170"/>
          <cell r="U3170"/>
          <cell r="V3170"/>
          <cell r="X3170"/>
          <cell r="Y3170"/>
          <cell r="Z3170"/>
          <cell r="AG3170"/>
        </row>
        <row r="3171">
          <cell r="D3171"/>
          <cell r="E3171"/>
          <cell r="I3171"/>
          <cell r="J3171"/>
          <cell r="K3171"/>
          <cell r="L3171"/>
          <cell r="N3171"/>
          <cell r="R3171"/>
          <cell r="S3171"/>
          <cell r="T3171"/>
          <cell r="U3171"/>
          <cell r="V3171"/>
          <cell r="X3171"/>
          <cell r="Y3171"/>
          <cell r="Z3171"/>
          <cell r="AG3171"/>
        </row>
        <row r="3172">
          <cell r="D3172"/>
          <cell r="E3172"/>
          <cell r="I3172"/>
          <cell r="J3172"/>
          <cell r="K3172"/>
          <cell r="L3172"/>
          <cell r="N3172"/>
          <cell r="R3172"/>
          <cell r="S3172"/>
          <cell r="T3172"/>
          <cell r="U3172"/>
          <cell r="V3172"/>
          <cell r="X3172"/>
          <cell r="Y3172"/>
          <cell r="Z3172"/>
          <cell r="AG3172"/>
        </row>
        <row r="3173">
          <cell r="D3173"/>
          <cell r="E3173"/>
          <cell r="I3173"/>
          <cell r="J3173"/>
          <cell r="K3173"/>
          <cell r="L3173"/>
          <cell r="N3173"/>
          <cell r="R3173"/>
          <cell r="S3173"/>
          <cell r="T3173"/>
          <cell r="U3173"/>
          <cell r="V3173"/>
          <cell r="X3173"/>
          <cell r="Y3173"/>
          <cell r="Z3173"/>
          <cell r="AG3173"/>
        </row>
        <row r="3174">
          <cell r="D3174"/>
          <cell r="E3174"/>
          <cell r="I3174"/>
          <cell r="J3174"/>
          <cell r="K3174"/>
          <cell r="L3174"/>
          <cell r="N3174"/>
          <cell r="R3174"/>
          <cell r="S3174"/>
          <cell r="T3174"/>
          <cell r="U3174"/>
          <cell r="V3174"/>
          <cell r="X3174"/>
          <cell r="Y3174"/>
          <cell r="Z3174"/>
          <cell r="AG3174"/>
        </row>
        <row r="3175">
          <cell r="D3175"/>
          <cell r="E3175"/>
          <cell r="I3175"/>
          <cell r="J3175"/>
          <cell r="K3175"/>
          <cell r="L3175"/>
          <cell r="N3175"/>
          <cell r="R3175"/>
          <cell r="S3175"/>
          <cell r="T3175"/>
          <cell r="U3175"/>
          <cell r="V3175"/>
          <cell r="X3175"/>
          <cell r="Y3175"/>
          <cell r="Z3175"/>
          <cell r="AG3175"/>
        </row>
        <row r="3176">
          <cell r="D3176"/>
          <cell r="E3176"/>
          <cell r="I3176"/>
          <cell r="J3176"/>
          <cell r="K3176"/>
          <cell r="L3176"/>
          <cell r="N3176"/>
          <cell r="R3176"/>
          <cell r="S3176"/>
          <cell r="T3176"/>
          <cell r="U3176"/>
          <cell r="V3176"/>
          <cell r="X3176"/>
          <cell r="Y3176"/>
          <cell r="Z3176"/>
          <cell r="AG3176"/>
        </row>
        <row r="3177">
          <cell r="D3177"/>
          <cell r="E3177"/>
          <cell r="I3177"/>
          <cell r="J3177"/>
          <cell r="K3177"/>
          <cell r="L3177"/>
          <cell r="N3177"/>
          <cell r="R3177"/>
          <cell r="S3177"/>
          <cell r="T3177"/>
          <cell r="U3177"/>
          <cell r="V3177"/>
          <cell r="X3177"/>
          <cell r="Y3177"/>
          <cell r="Z3177"/>
          <cell r="AG3177"/>
        </row>
        <row r="3178">
          <cell r="D3178"/>
          <cell r="E3178"/>
          <cell r="I3178"/>
          <cell r="J3178"/>
          <cell r="K3178"/>
          <cell r="L3178"/>
          <cell r="N3178"/>
          <cell r="R3178"/>
          <cell r="S3178"/>
          <cell r="T3178"/>
          <cell r="U3178"/>
          <cell r="V3178"/>
          <cell r="X3178"/>
          <cell r="Y3178"/>
          <cell r="Z3178"/>
          <cell r="AG3178"/>
        </row>
        <row r="3179">
          <cell r="D3179"/>
          <cell r="E3179"/>
          <cell r="I3179"/>
          <cell r="J3179"/>
          <cell r="K3179"/>
          <cell r="L3179"/>
          <cell r="N3179"/>
          <cell r="R3179"/>
          <cell r="S3179"/>
          <cell r="T3179"/>
          <cell r="U3179"/>
          <cell r="V3179"/>
          <cell r="X3179"/>
          <cell r="Y3179"/>
          <cell r="Z3179"/>
          <cell r="AG3179"/>
        </row>
        <row r="3180">
          <cell r="D3180"/>
          <cell r="E3180"/>
          <cell r="I3180"/>
          <cell r="J3180"/>
          <cell r="K3180"/>
          <cell r="L3180"/>
          <cell r="N3180"/>
          <cell r="R3180"/>
          <cell r="S3180"/>
          <cell r="T3180"/>
          <cell r="U3180"/>
          <cell r="V3180"/>
          <cell r="X3180"/>
          <cell r="Y3180"/>
          <cell r="Z3180"/>
          <cell r="AG3180"/>
        </row>
        <row r="3181">
          <cell r="D3181"/>
          <cell r="E3181"/>
          <cell r="I3181"/>
          <cell r="J3181"/>
          <cell r="K3181"/>
          <cell r="L3181"/>
          <cell r="N3181"/>
          <cell r="R3181"/>
          <cell r="S3181"/>
          <cell r="T3181"/>
          <cell r="U3181"/>
          <cell r="V3181"/>
          <cell r="X3181"/>
          <cell r="Y3181"/>
          <cell r="Z3181"/>
          <cell r="AG3181"/>
        </row>
        <row r="3182">
          <cell r="D3182"/>
          <cell r="E3182"/>
          <cell r="I3182"/>
          <cell r="J3182"/>
          <cell r="K3182"/>
          <cell r="L3182"/>
          <cell r="N3182"/>
          <cell r="R3182"/>
          <cell r="S3182"/>
          <cell r="T3182"/>
          <cell r="U3182"/>
          <cell r="V3182"/>
          <cell r="X3182"/>
          <cell r="Y3182"/>
          <cell r="Z3182"/>
          <cell r="AG3182"/>
        </row>
        <row r="3183">
          <cell r="D3183"/>
          <cell r="E3183"/>
          <cell r="I3183"/>
          <cell r="J3183"/>
          <cell r="K3183"/>
          <cell r="L3183"/>
          <cell r="N3183"/>
          <cell r="R3183"/>
          <cell r="S3183"/>
          <cell r="T3183"/>
          <cell r="U3183"/>
          <cell r="V3183"/>
          <cell r="X3183"/>
          <cell r="Y3183"/>
          <cell r="Z3183"/>
          <cell r="AG3183"/>
        </row>
        <row r="3184">
          <cell r="D3184"/>
          <cell r="E3184"/>
          <cell r="I3184"/>
          <cell r="J3184"/>
          <cell r="K3184"/>
          <cell r="L3184"/>
          <cell r="N3184"/>
          <cell r="R3184"/>
          <cell r="S3184"/>
          <cell r="T3184"/>
          <cell r="U3184"/>
          <cell r="V3184"/>
          <cell r="X3184"/>
          <cell r="Y3184"/>
          <cell r="Z3184"/>
          <cell r="AG3184"/>
        </row>
        <row r="3185">
          <cell r="D3185"/>
          <cell r="E3185"/>
          <cell r="I3185"/>
          <cell r="J3185"/>
          <cell r="K3185"/>
          <cell r="L3185"/>
          <cell r="N3185"/>
          <cell r="R3185"/>
          <cell r="S3185"/>
          <cell r="T3185"/>
          <cell r="U3185"/>
          <cell r="V3185"/>
          <cell r="X3185"/>
          <cell r="Y3185"/>
          <cell r="Z3185"/>
          <cell r="AG3185"/>
        </row>
        <row r="3186">
          <cell r="D3186"/>
          <cell r="E3186"/>
          <cell r="I3186"/>
          <cell r="J3186"/>
          <cell r="K3186"/>
          <cell r="L3186"/>
          <cell r="N3186"/>
          <cell r="R3186"/>
          <cell r="S3186"/>
          <cell r="T3186"/>
          <cell r="U3186"/>
          <cell r="V3186"/>
          <cell r="X3186"/>
          <cell r="Y3186"/>
          <cell r="Z3186"/>
          <cell r="AG3186"/>
        </row>
        <row r="3187">
          <cell r="D3187"/>
          <cell r="E3187"/>
          <cell r="I3187"/>
          <cell r="J3187"/>
          <cell r="K3187"/>
          <cell r="L3187"/>
          <cell r="N3187"/>
          <cell r="R3187"/>
          <cell r="S3187"/>
          <cell r="T3187"/>
          <cell r="U3187"/>
          <cell r="V3187"/>
          <cell r="X3187"/>
          <cell r="Y3187"/>
          <cell r="Z3187"/>
          <cell r="AG3187"/>
        </row>
        <row r="3188">
          <cell r="D3188"/>
          <cell r="E3188"/>
          <cell r="I3188"/>
          <cell r="J3188"/>
          <cell r="K3188"/>
          <cell r="L3188"/>
          <cell r="N3188"/>
          <cell r="R3188"/>
          <cell r="S3188"/>
          <cell r="T3188"/>
          <cell r="U3188"/>
          <cell r="V3188"/>
          <cell r="X3188"/>
          <cell r="Y3188"/>
          <cell r="Z3188"/>
          <cell r="AG3188"/>
        </row>
        <row r="3189">
          <cell r="D3189"/>
          <cell r="E3189"/>
          <cell r="I3189"/>
          <cell r="J3189"/>
          <cell r="K3189"/>
          <cell r="L3189"/>
          <cell r="N3189"/>
          <cell r="R3189"/>
          <cell r="S3189"/>
          <cell r="T3189"/>
          <cell r="U3189"/>
          <cell r="V3189"/>
          <cell r="X3189"/>
          <cell r="Y3189"/>
          <cell r="Z3189"/>
          <cell r="AG3189"/>
        </row>
        <row r="3190">
          <cell r="D3190"/>
          <cell r="E3190"/>
          <cell r="I3190"/>
          <cell r="J3190"/>
          <cell r="K3190"/>
          <cell r="L3190"/>
          <cell r="N3190"/>
          <cell r="R3190"/>
          <cell r="S3190"/>
          <cell r="T3190"/>
          <cell r="U3190"/>
          <cell r="V3190"/>
          <cell r="X3190"/>
          <cell r="Y3190"/>
          <cell r="Z3190"/>
          <cell r="AG3190"/>
        </row>
        <row r="3191">
          <cell r="D3191"/>
          <cell r="E3191"/>
          <cell r="I3191"/>
          <cell r="J3191"/>
          <cell r="K3191"/>
          <cell r="L3191"/>
          <cell r="N3191"/>
          <cell r="R3191"/>
          <cell r="S3191"/>
          <cell r="T3191"/>
          <cell r="U3191"/>
          <cell r="V3191"/>
          <cell r="X3191"/>
          <cell r="Y3191"/>
          <cell r="Z3191"/>
          <cell r="AG3191"/>
        </row>
        <row r="3192">
          <cell r="D3192"/>
          <cell r="E3192"/>
          <cell r="I3192"/>
          <cell r="J3192"/>
          <cell r="K3192"/>
          <cell r="L3192"/>
          <cell r="N3192"/>
          <cell r="R3192"/>
          <cell r="S3192"/>
          <cell r="T3192"/>
          <cell r="U3192"/>
          <cell r="V3192"/>
          <cell r="X3192"/>
          <cell r="Y3192"/>
          <cell r="Z3192"/>
          <cell r="AG3192"/>
        </row>
        <row r="3193">
          <cell r="D3193"/>
          <cell r="E3193"/>
          <cell r="I3193"/>
          <cell r="J3193"/>
          <cell r="K3193"/>
          <cell r="L3193"/>
          <cell r="N3193"/>
          <cell r="R3193"/>
          <cell r="S3193"/>
          <cell r="T3193"/>
          <cell r="U3193"/>
          <cell r="V3193"/>
          <cell r="X3193"/>
          <cell r="Y3193"/>
          <cell r="Z3193"/>
          <cell r="AG3193"/>
        </row>
        <row r="3194">
          <cell r="D3194"/>
          <cell r="E3194"/>
          <cell r="I3194"/>
          <cell r="J3194"/>
          <cell r="K3194"/>
          <cell r="L3194"/>
          <cell r="N3194"/>
          <cell r="R3194"/>
          <cell r="S3194"/>
          <cell r="T3194"/>
          <cell r="U3194"/>
          <cell r="V3194"/>
          <cell r="X3194"/>
          <cell r="Y3194"/>
          <cell r="Z3194"/>
          <cell r="AG3194"/>
        </row>
        <row r="3195">
          <cell r="D3195"/>
          <cell r="E3195"/>
          <cell r="I3195"/>
          <cell r="J3195"/>
          <cell r="K3195"/>
          <cell r="L3195"/>
          <cell r="N3195"/>
          <cell r="R3195"/>
          <cell r="S3195"/>
          <cell r="T3195"/>
          <cell r="U3195"/>
          <cell r="V3195"/>
          <cell r="X3195"/>
          <cell r="Y3195"/>
          <cell r="Z3195"/>
          <cell r="AG3195"/>
        </row>
        <row r="3196">
          <cell r="D3196"/>
          <cell r="E3196"/>
          <cell r="I3196"/>
          <cell r="J3196"/>
          <cell r="K3196"/>
          <cell r="L3196"/>
          <cell r="N3196"/>
          <cell r="R3196"/>
          <cell r="S3196"/>
          <cell r="T3196"/>
          <cell r="U3196"/>
          <cell r="V3196"/>
          <cell r="X3196"/>
          <cell r="Y3196"/>
          <cell r="Z3196"/>
          <cell r="AG3196"/>
        </row>
        <row r="3197">
          <cell r="D3197"/>
          <cell r="E3197"/>
          <cell r="I3197"/>
          <cell r="J3197"/>
          <cell r="K3197"/>
          <cell r="L3197"/>
          <cell r="N3197"/>
          <cell r="R3197"/>
          <cell r="S3197"/>
          <cell r="T3197"/>
          <cell r="U3197"/>
          <cell r="V3197"/>
          <cell r="X3197"/>
          <cell r="Y3197"/>
          <cell r="Z3197"/>
          <cell r="AG3197"/>
        </row>
        <row r="3198">
          <cell r="D3198"/>
          <cell r="E3198"/>
          <cell r="I3198"/>
          <cell r="J3198"/>
          <cell r="K3198"/>
          <cell r="L3198"/>
          <cell r="N3198"/>
          <cell r="R3198"/>
          <cell r="S3198"/>
          <cell r="T3198"/>
          <cell r="U3198"/>
          <cell r="V3198"/>
          <cell r="X3198"/>
          <cell r="Y3198"/>
          <cell r="Z3198"/>
          <cell r="AG3198"/>
        </row>
        <row r="3199">
          <cell r="D3199"/>
          <cell r="E3199"/>
          <cell r="I3199"/>
          <cell r="J3199"/>
          <cell r="K3199"/>
          <cell r="L3199"/>
          <cell r="N3199"/>
          <cell r="R3199"/>
          <cell r="S3199"/>
          <cell r="T3199"/>
          <cell r="U3199"/>
          <cell r="V3199"/>
          <cell r="X3199"/>
          <cell r="Y3199"/>
          <cell r="Z3199"/>
          <cell r="AG3199"/>
        </row>
        <row r="3200">
          <cell r="D3200"/>
          <cell r="E3200"/>
          <cell r="I3200"/>
          <cell r="J3200"/>
          <cell r="K3200"/>
          <cell r="L3200"/>
          <cell r="N3200"/>
          <cell r="R3200"/>
          <cell r="S3200"/>
          <cell r="T3200"/>
          <cell r="U3200"/>
          <cell r="V3200"/>
          <cell r="X3200"/>
          <cell r="Y3200"/>
          <cell r="Z3200"/>
          <cell r="AG3200"/>
        </row>
        <row r="3201">
          <cell r="D3201"/>
          <cell r="E3201"/>
          <cell r="I3201"/>
          <cell r="J3201"/>
          <cell r="K3201"/>
          <cell r="L3201"/>
          <cell r="N3201"/>
          <cell r="R3201"/>
          <cell r="S3201"/>
          <cell r="T3201"/>
          <cell r="U3201"/>
          <cell r="V3201"/>
          <cell r="X3201"/>
          <cell r="Y3201"/>
          <cell r="Z3201"/>
          <cell r="AG3201"/>
        </row>
        <row r="3202">
          <cell r="D3202"/>
          <cell r="E3202"/>
          <cell r="I3202"/>
          <cell r="J3202"/>
          <cell r="K3202"/>
          <cell r="L3202"/>
          <cell r="N3202"/>
          <cell r="R3202"/>
          <cell r="S3202"/>
          <cell r="T3202"/>
          <cell r="U3202"/>
          <cell r="V3202"/>
          <cell r="X3202"/>
          <cell r="Y3202"/>
          <cell r="Z3202"/>
          <cell r="AG3202"/>
        </row>
        <row r="3203">
          <cell r="D3203"/>
          <cell r="E3203"/>
          <cell r="I3203"/>
          <cell r="J3203"/>
          <cell r="K3203"/>
          <cell r="L3203"/>
          <cell r="N3203"/>
          <cell r="R3203"/>
          <cell r="S3203"/>
          <cell r="T3203"/>
          <cell r="U3203"/>
          <cell r="V3203"/>
          <cell r="X3203"/>
          <cell r="Y3203"/>
          <cell r="Z3203"/>
          <cell r="AG3203"/>
        </row>
        <row r="3204">
          <cell r="D3204"/>
          <cell r="E3204"/>
          <cell r="I3204"/>
          <cell r="J3204"/>
          <cell r="K3204"/>
          <cell r="L3204"/>
          <cell r="N3204"/>
          <cell r="R3204"/>
          <cell r="S3204"/>
          <cell r="T3204"/>
          <cell r="U3204"/>
          <cell r="V3204"/>
          <cell r="X3204"/>
          <cell r="Y3204"/>
          <cell r="Z3204"/>
          <cell r="AG3204"/>
        </row>
        <row r="3205">
          <cell r="D3205"/>
          <cell r="E3205"/>
          <cell r="I3205"/>
          <cell r="J3205"/>
          <cell r="K3205"/>
          <cell r="L3205"/>
          <cell r="N3205"/>
          <cell r="R3205"/>
          <cell r="S3205"/>
          <cell r="T3205"/>
          <cell r="U3205"/>
          <cell r="V3205"/>
          <cell r="X3205"/>
          <cell r="Y3205"/>
          <cell r="Z3205"/>
          <cell r="AG3205"/>
        </row>
        <row r="3206">
          <cell r="D3206"/>
          <cell r="E3206"/>
          <cell r="I3206"/>
          <cell r="J3206"/>
          <cell r="K3206"/>
          <cell r="L3206"/>
          <cell r="N3206"/>
          <cell r="R3206"/>
          <cell r="S3206"/>
          <cell r="T3206"/>
          <cell r="U3206"/>
          <cell r="V3206"/>
          <cell r="X3206"/>
          <cell r="Y3206"/>
          <cell r="Z3206"/>
          <cell r="AG3206"/>
        </row>
        <row r="3207">
          <cell r="D3207"/>
          <cell r="E3207"/>
          <cell r="I3207"/>
          <cell r="J3207"/>
          <cell r="K3207"/>
          <cell r="L3207"/>
          <cell r="N3207"/>
          <cell r="R3207"/>
          <cell r="S3207"/>
          <cell r="T3207"/>
          <cell r="U3207"/>
          <cell r="V3207"/>
          <cell r="X3207"/>
          <cell r="Y3207"/>
          <cell r="Z3207"/>
          <cell r="AG3207"/>
        </row>
        <row r="3208">
          <cell r="D3208"/>
          <cell r="E3208"/>
          <cell r="I3208"/>
          <cell r="J3208"/>
          <cell r="K3208"/>
          <cell r="L3208"/>
          <cell r="N3208"/>
          <cell r="R3208"/>
          <cell r="S3208"/>
          <cell r="T3208"/>
          <cell r="U3208"/>
          <cell r="V3208"/>
          <cell r="X3208"/>
          <cell r="Y3208"/>
          <cell r="Z3208"/>
          <cell r="AG3208"/>
        </row>
        <row r="3209">
          <cell r="D3209"/>
          <cell r="E3209"/>
          <cell r="I3209"/>
          <cell r="J3209"/>
          <cell r="K3209"/>
          <cell r="L3209"/>
          <cell r="N3209"/>
          <cell r="R3209"/>
          <cell r="S3209"/>
          <cell r="T3209"/>
          <cell r="U3209"/>
          <cell r="V3209"/>
          <cell r="X3209"/>
          <cell r="Y3209"/>
          <cell r="Z3209"/>
          <cell r="AG3209"/>
        </row>
        <row r="3210">
          <cell r="D3210"/>
          <cell r="E3210"/>
          <cell r="I3210"/>
          <cell r="J3210"/>
          <cell r="K3210"/>
          <cell r="L3210"/>
          <cell r="N3210"/>
          <cell r="R3210"/>
          <cell r="S3210"/>
          <cell r="T3210"/>
          <cell r="U3210"/>
          <cell r="V3210"/>
          <cell r="X3210"/>
          <cell r="Y3210"/>
          <cell r="Z3210"/>
          <cell r="AG3210"/>
        </row>
        <row r="3211">
          <cell r="D3211"/>
          <cell r="E3211"/>
          <cell r="I3211"/>
          <cell r="J3211"/>
          <cell r="K3211"/>
          <cell r="L3211"/>
          <cell r="N3211"/>
          <cell r="R3211"/>
          <cell r="S3211"/>
          <cell r="T3211"/>
          <cell r="U3211"/>
          <cell r="V3211"/>
          <cell r="X3211"/>
          <cell r="Y3211"/>
          <cell r="Z3211"/>
          <cell r="AG3211"/>
        </row>
        <row r="3212">
          <cell r="D3212"/>
          <cell r="E3212"/>
          <cell r="I3212"/>
          <cell r="J3212"/>
          <cell r="K3212"/>
          <cell r="L3212"/>
          <cell r="N3212"/>
          <cell r="R3212"/>
          <cell r="S3212"/>
          <cell r="T3212"/>
          <cell r="U3212"/>
          <cell r="V3212"/>
          <cell r="X3212"/>
          <cell r="Y3212"/>
          <cell r="Z3212"/>
          <cell r="AG3212"/>
        </row>
        <row r="3213">
          <cell r="D3213"/>
          <cell r="E3213"/>
          <cell r="I3213"/>
          <cell r="J3213"/>
          <cell r="K3213"/>
          <cell r="L3213"/>
          <cell r="N3213"/>
          <cell r="R3213"/>
          <cell r="S3213"/>
          <cell r="T3213"/>
          <cell r="U3213"/>
          <cell r="V3213"/>
          <cell r="X3213"/>
          <cell r="Y3213"/>
          <cell r="Z3213"/>
          <cell r="AG3213"/>
        </row>
        <row r="3214">
          <cell r="D3214"/>
          <cell r="E3214"/>
          <cell r="I3214"/>
          <cell r="J3214"/>
          <cell r="K3214"/>
          <cell r="L3214"/>
          <cell r="N3214"/>
          <cell r="R3214"/>
          <cell r="S3214"/>
          <cell r="T3214"/>
          <cell r="U3214"/>
          <cell r="V3214"/>
          <cell r="X3214"/>
          <cell r="Y3214"/>
          <cell r="Z3214"/>
          <cell r="AG3214"/>
        </row>
        <row r="3215">
          <cell r="D3215"/>
          <cell r="E3215"/>
          <cell r="I3215"/>
          <cell r="J3215"/>
          <cell r="K3215"/>
          <cell r="L3215"/>
          <cell r="N3215"/>
          <cell r="R3215"/>
          <cell r="S3215"/>
          <cell r="T3215"/>
          <cell r="U3215"/>
          <cell r="V3215"/>
          <cell r="X3215"/>
          <cell r="Y3215"/>
          <cell r="Z3215"/>
          <cell r="AG3215"/>
        </row>
        <row r="3216">
          <cell r="D3216"/>
          <cell r="E3216"/>
          <cell r="I3216"/>
          <cell r="J3216"/>
          <cell r="K3216"/>
          <cell r="L3216"/>
          <cell r="N3216"/>
          <cell r="R3216"/>
          <cell r="S3216"/>
          <cell r="T3216"/>
          <cell r="U3216"/>
          <cell r="V3216"/>
          <cell r="X3216"/>
          <cell r="Y3216"/>
          <cell r="Z3216"/>
          <cell r="AG3216"/>
        </row>
        <row r="3217">
          <cell r="D3217"/>
          <cell r="E3217"/>
          <cell r="I3217"/>
          <cell r="J3217"/>
          <cell r="K3217"/>
          <cell r="L3217"/>
          <cell r="N3217"/>
          <cell r="R3217"/>
          <cell r="S3217"/>
          <cell r="T3217"/>
          <cell r="U3217"/>
          <cell r="V3217"/>
          <cell r="X3217"/>
          <cell r="Y3217"/>
          <cell r="Z3217"/>
          <cell r="AG3217"/>
        </row>
        <row r="3218">
          <cell r="D3218"/>
          <cell r="E3218"/>
          <cell r="I3218"/>
          <cell r="J3218"/>
          <cell r="K3218"/>
          <cell r="L3218"/>
          <cell r="N3218"/>
          <cell r="R3218"/>
          <cell r="S3218"/>
          <cell r="T3218"/>
          <cell r="U3218"/>
          <cell r="V3218"/>
          <cell r="X3218"/>
          <cell r="Y3218"/>
          <cell r="Z3218"/>
          <cell r="AG3218"/>
        </row>
        <row r="3219">
          <cell r="D3219"/>
          <cell r="E3219"/>
          <cell r="I3219"/>
          <cell r="J3219"/>
          <cell r="K3219"/>
          <cell r="L3219"/>
          <cell r="N3219"/>
          <cell r="R3219"/>
          <cell r="S3219"/>
          <cell r="T3219"/>
          <cell r="U3219"/>
          <cell r="V3219"/>
          <cell r="X3219"/>
          <cell r="Y3219"/>
          <cell r="Z3219"/>
          <cell r="AG3219"/>
        </row>
        <row r="3220">
          <cell r="D3220"/>
          <cell r="E3220"/>
          <cell r="I3220"/>
          <cell r="J3220"/>
          <cell r="K3220"/>
          <cell r="L3220"/>
          <cell r="N3220"/>
          <cell r="R3220"/>
          <cell r="S3220"/>
          <cell r="T3220"/>
          <cell r="U3220"/>
          <cell r="V3220"/>
          <cell r="X3220"/>
          <cell r="Y3220"/>
          <cell r="Z3220"/>
          <cell r="AG3220"/>
        </row>
        <row r="3221">
          <cell r="D3221"/>
          <cell r="E3221"/>
          <cell r="I3221"/>
          <cell r="J3221"/>
          <cell r="K3221"/>
          <cell r="L3221"/>
          <cell r="N3221"/>
          <cell r="R3221"/>
          <cell r="S3221"/>
          <cell r="T3221"/>
          <cell r="U3221"/>
          <cell r="V3221"/>
          <cell r="X3221"/>
          <cell r="Y3221"/>
          <cell r="Z3221"/>
          <cell r="AG3221"/>
        </row>
        <row r="3222">
          <cell r="D3222"/>
          <cell r="E3222"/>
          <cell r="I3222"/>
          <cell r="J3222"/>
          <cell r="K3222"/>
          <cell r="L3222"/>
          <cell r="N3222"/>
          <cell r="R3222"/>
          <cell r="S3222"/>
          <cell r="T3222"/>
          <cell r="U3222"/>
          <cell r="V3222"/>
          <cell r="X3222"/>
          <cell r="Y3222"/>
          <cell r="Z3222"/>
          <cell r="AG3222"/>
        </row>
        <row r="3223">
          <cell r="D3223"/>
          <cell r="E3223"/>
          <cell r="I3223"/>
          <cell r="J3223"/>
          <cell r="K3223"/>
          <cell r="L3223"/>
          <cell r="N3223"/>
          <cell r="R3223"/>
          <cell r="S3223"/>
          <cell r="T3223"/>
          <cell r="U3223"/>
          <cell r="V3223"/>
          <cell r="X3223"/>
          <cell r="Y3223"/>
          <cell r="Z3223"/>
          <cell r="AG3223"/>
        </row>
        <row r="3224">
          <cell r="D3224"/>
          <cell r="E3224"/>
          <cell r="I3224"/>
          <cell r="J3224"/>
          <cell r="K3224"/>
          <cell r="L3224"/>
          <cell r="N3224"/>
          <cell r="R3224"/>
          <cell r="S3224"/>
          <cell r="T3224"/>
          <cell r="U3224"/>
          <cell r="V3224"/>
          <cell r="X3224"/>
          <cell r="Y3224"/>
          <cell r="Z3224"/>
          <cell r="AG3224"/>
        </row>
        <row r="3225">
          <cell r="D3225"/>
          <cell r="E3225"/>
          <cell r="I3225"/>
          <cell r="J3225"/>
          <cell r="K3225"/>
          <cell r="L3225"/>
          <cell r="N3225"/>
          <cell r="R3225"/>
          <cell r="S3225"/>
          <cell r="T3225"/>
          <cell r="U3225"/>
          <cell r="V3225"/>
          <cell r="X3225"/>
          <cell r="Y3225"/>
          <cell r="Z3225"/>
          <cell r="AG3225"/>
        </row>
        <row r="3226">
          <cell r="D3226"/>
          <cell r="E3226"/>
          <cell r="I3226"/>
          <cell r="J3226"/>
          <cell r="K3226"/>
          <cell r="L3226"/>
          <cell r="N3226"/>
          <cell r="R3226"/>
          <cell r="S3226"/>
          <cell r="T3226"/>
          <cell r="U3226"/>
          <cell r="V3226"/>
          <cell r="X3226"/>
          <cell r="Y3226"/>
          <cell r="Z3226"/>
          <cell r="AG3226"/>
        </row>
        <row r="3227">
          <cell r="D3227"/>
          <cell r="E3227"/>
          <cell r="I3227"/>
          <cell r="J3227"/>
          <cell r="K3227"/>
          <cell r="L3227"/>
          <cell r="N3227"/>
          <cell r="R3227"/>
          <cell r="S3227"/>
          <cell r="T3227"/>
          <cell r="U3227"/>
          <cell r="V3227"/>
          <cell r="X3227"/>
          <cell r="Y3227"/>
          <cell r="Z3227"/>
          <cell r="AG3227"/>
        </row>
        <row r="3228">
          <cell r="D3228"/>
          <cell r="E3228"/>
          <cell r="I3228"/>
          <cell r="J3228"/>
          <cell r="K3228"/>
          <cell r="L3228"/>
          <cell r="N3228"/>
          <cell r="R3228"/>
          <cell r="S3228"/>
          <cell r="T3228"/>
          <cell r="U3228"/>
          <cell r="V3228"/>
          <cell r="X3228"/>
          <cell r="Y3228"/>
          <cell r="Z3228"/>
          <cell r="AG3228"/>
        </row>
        <row r="3229">
          <cell r="D3229"/>
          <cell r="E3229"/>
          <cell r="I3229"/>
          <cell r="J3229"/>
          <cell r="K3229"/>
          <cell r="L3229"/>
          <cell r="N3229"/>
          <cell r="R3229"/>
          <cell r="S3229"/>
          <cell r="T3229"/>
          <cell r="U3229"/>
          <cell r="V3229"/>
          <cell r="X3229"/>
          <cell r="Y3229"/>
          <cell r="Z3229"/>
          <cell r="AG3229"/>
        </row>
        <row r="3230">
          <cell r="D3230"/>
          <cell r="E3230"/>
          <cell r="I3230"/>
          <cell r="J3230"/>
          <cell r="K3230"/>
          <cell r="L3230"/>
          <cell r="N3230"/>
          <cell r="R3230"/>
          <cell r="S3230"/>
          <cell r="T3230"/>
          <cell r="U3230"/>
          <cell r="V3230"/>
          <cell r="X3230"/>
          <cell r="Y3230"/>
          <cell r="Z3230"/>
          <cell r="AG3230"/>
        </row>
        <row r="3231">
          <cell r="D3231"/>
          <cell r="E3231"/>
          <cell r="I3231"/>
          <cell r="J3231"/>
          <cell r="K3231"/>
          <cell r="L3231"/>
          <cell r="N3231"/>
          <cell r="R3231"/>
          <cell r="S3231"/>
          <cell r="T3231"/>
          <cell r="U3231"/>
          <cell r="V3231"/>
          <cell r="X3231"/>
          <cell r="Y3231"/>
          <cell r="Z3231"/>
          <cell r="AG3231"/>
        </row>
        <row r="3232">
          <cell r="D3232"/>
          <cell r="E3232"/>
          <cell r="I3232"/>
          <cell r="J3232"/>
          <cell r="K3232"/>
          <cell r="L3232"/>
          <cell r="N3232"/>
          <cell r="R3232"/>
          <cell r="S3232"/>
          <cell r="T3232"/>
          <cell r="U3232"/>
          <cell r="V3232"/>
          <cell r="X3232"/>
          <cell r="Y3232"/>
          <cell r="Z3232"/>
          <cell r="AG3232"/>
        </row>
        <row r="3233">
          <cell r="D3233"/>
          <cell r="E3233"/>
          <cell r="I3233"/>
          <cell r="J3233"/>
          <cell r="K3233"/>
          <cell r="L3233"/>
          <cell r="N3233"/>
          <cell r="R3233"/>
          <cell r="S3233"/>
          <cell r="T3233"/>
          <cell r="U3233"/>
          <cell r="V3233"/>
          <cell r="X3233"/>
          <cell r="Y3233"/>
          <cell r="Z3233"/>
          <cell r="AG3233"/>
        </row>
        <row r="3234">
          <cell r="D3234"/>
          <cell r="E3234"/>
          <cell r="I3234"/>
          <cell r="J3234"/>
          <cell r="K3234"/>
          <cell r="L3234"/>
          <cell r="N3234"/>
          <cell r="R3234"/>
          <cell r="S3234"/>
          <cell r="T3234"/>
          <cell r="U3234"/>
          <cell r="V3234"/>
          <cell r="X3234"/>
          <cell r="Y3234"/>
          <cell r="Z3234"/>
          <cell r="AG3234"/>
        </row>
        <row r="3235">
          <cell r="D3235"/>
          <cell r="E3235"/>
          <cell r="I3235"/>
          <cell r="J3235"/>
          <cell r="K3235"/>
          <cell r="L3235"/>
          <cell r="N3235"/>
          <cell r="R3235"/>
          <cell r="S3235"/>
          <cell r="T3235"/>
          <cell r="U3235"/>
          <cell r="V3235"/>
          <cell r="X3235"/>
          <cell r="Y3235"/>
          <cell r="Z3235"/>
          <cell r="AG3235"/>
        </row>
        <row r="3236">
          <cell r="D3236"/>
          <cell r="E3236"/>
          <cell r="I3236"/>
          <cell r="J3236"/>
          <cell r="K3236"/>
          <cell r="L3236"/>
          <cell r="N3236"/>
          <cell r="R3236"/>
          <cell r="S3236"/>
          <cell r="T3236"/>
          <cell r="U3236"/>
          <cell r="V3236"/>
          <cell r="X3236"/>
          <cell r="Y3236"/>
          <cell r="Z3236"/>
          <cell r="AG3236"/>
        </row>
        <row r="3237">
          <cell r="D3237"/>
          <cell r="E3237"/>
          <cell r="I3237"/>
          <cell r="J3237"/>
          <cell r="K3237"/>
          <cell r="L3237"/>
          <cell r="N3237"/>
          <cell r="R3237"/>
          <cell r="S3237"/>
          <cell r="T3237"/>
          <cell r="U3237"/>
          <cell r="V3237"/>
          <cell r="X3237"/>
          <cell r="Y3237"/>
          <cell r="Z3237"/>
          <cell r="AG3237"/>
        </row>
        <row r="3238">
          <cell r="D3238"/>
          <cell r="E3238"/>
          <cell r="I3238"/>
          <cell r="J3238"/>
          <cell r="K3238"/>
          <cell r="L3238"/>
          <cell r="N3238"/>
          <cell r="R3238"/>
          <cell r="S3238"/>
          <cell r="T3238"/>
          <cell r="U3238"/>
          <cell r="V3238"/>
          <cell r="X3238"/>
          <cell r="Y3238"/>
          <cell r="Z3238"/>
          <cell r="AG3238"/>
        </row>
        <row r="3239">
          <cell r="D3239"/>
          <cell r="E3239"/>
          <cell r="I3239"/>
          <cell r="J3239"/>
          <cell r="K3239"/>
          <cell r="L3239"/>
          <cell r="N3239"/>
          <cell r="R3239"/>
          <cell r="S3239"/>
          <cell r="T3239"/>
          <cell r="U3239"/>
          <cell r="V3239"/>
          <cell r="X3239"/>
          <cell r="Y3239"/>
          <cell r="Z3239"/>
          <cell r="AG3239"/>
        </row>
        <row r="3240">
          <cell r="D3240"/>
          <cell r="E3240"/>
          <cell r="I3240"/>
          <cell r="J3240"/>
          <cell r="K3240"/>
          <cell r="L3240"/>
          <cell r="N3240"/>
          <cell r="R3240"/>
          <cell r="S3240"/>
          <cell r="T3240"/>
          <cell r="U3240"/>
          <cell r="V3240"/>
          <cell r="X3240"/>
          <cell r="Y3240"/>
          <cell r="Z3240"/>
          <cell r="AG3240"/>
        </row>
        <row r="3241">
          <cell r="D3241"/>
          <cell r="E3241"/>
          <cell r="I3241"/>
          <cell r="J3241"/>
          <cell r="K3241"/>
          <cell r="L3241"/>
          <cell r="N3241"/>
          <cell r="R3241"/>
          <cell r="S3241"/>
          <cell r="T3241"/>
          <cell r="U3241"/>
          <cell r="V3241"/>
          <cell r="X3241"/>
          <cell r="Y3241"/>
          <cell r="Z3241"/>
          <cell r="AG3241"/>
        </row>
        <row r="3242">
          <cell r="D3242"/>
          <cell r="E3242"/>
          <cell r="I3242"/>
          <cell r="J3242"/>
          <cell r="K3242"/>
          <cell r="L3242"/>
          <cell r="N3242"/>
          <cell r="R3242"/>
          <cell r="S3242"/>
          <cell r="T3242"/>
          <cell r="U3242"/>
          <cell r="V3242"/>
          <cell r="X3242"/>
          <cell r="Y3242"/>
          <cell r="Z3242"/>
          <cell r="AG3242"/>
        </row>
        <row r="3243">
          <cell r="D3243"/>
          <cell r="E3243"/>
          <cell r="I3243"/>
          <cell r="J3243"/>
          <cell r="K3243"/>
          <cell r="L3243"/>
          <cell r="N3243"/>
          <cell r="R3243"/>
          <cell r="S3243"/>
          <cell r="T3243"/>
          <cell r="U3243"/>
          <cell r="V3243"/>
          <cell r="X3243"/>
          <cell r="Y3243"/>
          <cell r="Z3243"/>
          <cell r="AG3243"/>
        </row>
        <row r="3244">
          <cell r="D3244"/>
          <cell r="E3244"/>
          <cell r="I3244"/>
          <cell r="J3244"/>
          <cell r="K3244"/>
          <cell r="L3244"/>
          <cell r="N3244"/>
          <cell r="R3244"/>
          <cell r="S3244"/>
          <cell r="T3244"/>
          <cell r="U3244"/>
          <cell r="V3244"/>
          <cell r="X3244"/>
          <cell r="Y3244"/>
          <cell r="Z3244"/>
          <cell r="AG3244"/>
        </row>
        <row r="3245">
          <cell r="D3245"/>
          <cell r="E3245"/>
          <cell r="I3245"/>
          <cell r="J3245"/>
          <cell r="K3245"/>
          <cell r="L3245"/>
          <cell r="N3245"/>
          <cell r="R3245"/>
          <cell r="S3245"/>
          <cell r="T3245"/>
          <cell r="U3245"/>
          <cell r="V3245"/>
          <cell r="X3245"/>
          <cell r="Y3245"/>
          <cell r="Z3245"/>
          <cell r="AG3245"/>
        </row>
        <row r="3246">
          <cell r="D3246"/>
          <cell r="E3246"/>
          <cell r="I3246"/>
          <cell r="J3246"/>
          <cell r="K3246"/>
          <cell r="L3246"/>
          <cell r="N3246"/>
          <cell r="R3246"/>
          <cell r="S3246"/>
          <cell r="T3246"/>
          <cell r="U3246"/>
          <cell r="V3246"/>
          <cell r="X3246"/>
          <cell r="Y3246"/>
          <cell r="Z3246"/>
          <cell r="AG3246"/>
        </row>
        <row r="3247">
          <cell r="D3247"/>
          <cell r="E3247"/>
          <cell r="I3247"/>
          <cell r="J3247"/>
          <cell r="K3247"/>
          <cell r="L3247"/>
          <cell r="N3247"/>
          <cell r="R3247"/>
          <cell r="S3247"/>
          <cell r="T3247"/>
          <cell r="U3247"/>
          <cell r="V3247"/>
          <cell r="X3247"/>
          <cell r="Y3247"/>
          <cell r="Z3247"/>
          <cell r="AG3247"/>
        </row>
        <row r="3248">
          <cell r="D3248"/>
          <cell r="E3248"/>
          <cell r="I3248"/>
          <cell r="J3248"/>
          <cell r="K3248"/>
          <cell r="L3248"/>
          <cell r="N3248"/>
          <cell r="R3248"/>
          <cell r="S3248"/>
          <cell r="T3248"/>
          <cell r="U3248"/>
          <cell r="V3248"/>
          <cell r="X3248"/>
          <cell r="Y3248"/>
          <cell r="Z3248"/>
          <cell r="AG3248"/>
        </row>
        <row r="3249">
          <cell r="D3249"/>
          <cell r="E3249"/>
          <cell r="I3249"/>
          <cell r="J3249"/>
          <cell r="K3249"/>
          <cell r="L3249"/>
          <cell r="N3249"/>
          <cell r="R3249"/>
          <cell r="S3249"/>
          <cell r="T3249"/>
          <cell r="U3249"/>
          <cell r="V3249"/>
          <cell r="X3249"/>
          <cell r="Y3249"/>
          <cell r="Z3249"/>
          <cell r="AG3249"/>
        </row>
        <row r="3250">
          <cell r="D3250"/>
          <cell r="E3250"/>
          <cell r="I3250"/>
          <cell r="J3250"/>
          <cell r="K3250"/>
          <cell r="L3250"/>
          <cell r="N3250"/>
          <cell r="R3250"/>
          <cell r="S3250"/>
          <cell r="T3250"/>
          <cell r="U3250"/>
          <cell r="V3250"/>
          <cell r="X3250"/>
          <cell r="Y3250"/>
          <cell r="Z3250"/>
          <cell r="AG3250"/>
        </row>
        <row r="3251">
          <cell r="D3251"/>
          <cell r="E3251"/>
          <cell r="I3251"/>
          <cell r="J3251"/>
          <cell r="K3251"/>
          <cell r="L3251"/>
          <cell r="N3251"/>
          <cell r="R3251"/>
          <cell r="S3251"/>
          <cell r="T3251"/>
          <cell r="U3251"/>
          <cell r="V3251"/>
          <cell r="X3251"/>
          <cell r="Y3251"/>
          <cell r="Z3251"/>
          <cell r="AG3251"/>
        </row>
        <row r="3252">
          <cell r="D3252"/>
          <cell r="E3252"/>
          <cell r="I3252"/>
          <cell r="J3252"/>
          <cell r="K3252"/>
          <cell r="L3252"/>
          <cell r="N3252"/>
          <cell r="R3252"/>
          <cell r="S3252"/>
          <cell r="T3252"/>
          <cell r="U3252"/>
          <cell r="V3252"/>
          <cell r="X3252"/>
          <cell r="Y3252"/>
          <cell r="Z3252"/>
          <cell r="AG3252"/>
        </row>
        <row r="3253">
          <cell r="D3253"/>
          <cell r="E3253"/>
          <cell r="I3253"/>
          <cell r="J3253"/>
          <cell r="K3253"/>
          <cell r="L3253"/>
          <cell r="N3253"/>
          <cell r="R3253"/>
          <cell r="S3253"/>
          <cell r="T3253"/>
          <cell r="U3253"/>
          <cell r="V3253"/>
          <cell r="X3253"/>
          <cell r="Y3253"/>
          <cell r="Z3253"/>
          <cell r="AG3253"/>
        </row>
        <row r="3254">
          <cell r="D3254"/>
          <cell r="E3254"/>
          <cell r="I3254"/>
          <cell r="J3254"/>
          <cell r="K3254"/>
          <cell r="L3254"/>
          <cell r="N3254"/>
          <cell r="R3254"/>
          <cell r="S3254"/>
          <cell r="T3254"/>
          <cell r="U3254"/>
          <cell r="V3254"/>
          <cell r="X3254"/>
          <cell r="Y3254"/>
          <cell r="Z3254"/>
          <cell r="AG3254"/>
        </row>
        <row r="3255">
          <cell r="D3255"/>
          <cell r="E3255"/>
          <cell r="I3255"/>
          <cell r="J3255"/>
          <cell r="K3255"/>
          <cell r="L3255"/>
          <cell r="N3255"/>
          <cell r="R3255"/>
          <cell r="S3255"/>
          <cell r="T3255"/>
          <cell r="U3255"/>
          <cell r="V3255"/>
          <cell r="X3255"/>
          <cell r="Y3255"/>
          <cell r="Z3255"/>
          <cell r="AG3255"/>
        </row>
        <row r="3256">
          <cell r="D3256"/>
          <cell r="E3256"/>
          <cell r="I3256"/>
          <cell r="J3256"/>
          <cell r="K3256"/>
          <cell r="L3256"/>
          <cell r="N3256"/>
          <cell r="R3256"/>
          <cell r="S3256"/>
          <cell r="T3256"/>
          <cell r="U3256"/>
          <cell r="V3256"/>
          <cell r="X3256"/>
          <cell r="Y3256"/>
          <cell r="Z3256"/>
          <cell r="AG3256"/>
        </row>
        <row r="3257">
          <cell r="D3257"/>
          <cell r="E3257"/>
          <cell r="I3257"/>
          <cell r="J3257"/>
          <cell r="K3257"/>
          <cell r="L3257"/>
          <cell r="N3257"/>
          <cell r="R3257"/>
          <cell r="S3257"/>
          <cell r="T3257"/>
          <cell r="U3257"/>
          <cell r="V3257"/>
          <cell r="X3257"/>
          <cell r="Y3257"/>
          <cell r="Z3257"/>
          <cell r="AG3257"/>
        </row>
        <row r="3258">
          <cell r="D3258"/>
          <cell r="E3258"/>
          <cell r="I3258"/>
          <cell r="J3258"/>
          <cell r="K3258"/>
          <cell r="L3258"/>
          <cell r="N3258"/>
          <cell r="R3258"/>
          <cell r="S3258"/>
          <cell r="T3258"/>
          <cell r="U3258"/>
          <cell r="V3258"/>
          <cell r="X3258"/>
          <cell r="Y3258"/>
          <cell r="Z3258"/>
          <cell r="AG3258"/>
        </row>
        <row r="3259">
          <cell r="D3259"/>
          <cell r="E3259"/>
          <cell r="I3259"/>
          <cell r="J3259"/>
          <cell r="K3259"/>
          <cell r="L3259"/>
          <cell r="N3259"/>
          <cell r="R3259"/>
          <cell r="S3259"/>
          <cell r="T3259"/>
          <cell r="U3259"/>
          <cell r="V3259"/>
          <cell r="X3259"/>
          <cell r="Y3259"/>
          <cell r="Z3259"/>
          <cell r="AG3259"/>
        </row>
        <row r="3260">
          <cell r="D3260"/>
          <cell r="E3260"/>
          <cell r="I3260"/>
          <cell r="J3260"/>
          <cell r="K3260"/>
          <cell r="L3260"/>
          <cell r="N3260"/>
          <cell r="R3260"/>
          <cell r="S3260"/>
          <cell r="T3260"/>
          <cell r="U3260"/>
          <cell r="V3260"/>
          <cell r="X3260"/>
          <cell r="Y3260"/>
          <cell r="Z3260"/>
          <cell r="AG3260"/>
        </row>
        <row r="3261">
          <cell r="D3261"/>
          <cell r="E3261"/>
          <cell r="I3261"/>
          <cell r="J3261"/>
          <cell r="K3261"/>
          <cell r="L3261"/>
          <cell r="N3261"/>
          <cell r="R3261"/>
          <cell r="S3261"/>
          <cell r="T3261"/>
          <cell r="U3261"/>
          <cell r="V3261"/>
          <cell r="X3261"/>
          <cell r="Y3261"/>
          <cell r="Z3261"/>
          <cell r="AG3261"/>
        </row>
        <row r="3262">
          <cell r="D3262"/>
          <cell r="E3262"/>
          <cell r="I3262"/>
          <cell r="J3262"/>
          <cell r="K3262"/>
          <cell r="L3262"/>
          <cell r="N3262"/>
          <cell r="R3262"/>
          <cell r="S3262"/>
          <cell r="T3262"/>
          <cell r="U3262"/>
          <cell r="V3262"/>
          <cell r="X3262"/>
          <cell r="Y3262"/>
          <cell r="Z3262"/>
          <cell r="AG3262"/>
        </row>
        <row r="3263">
          <cell r="D3263"/>
          <cell r="E3263"/>
          <cell r="I3263"/>
          <cell r="J3263"/>
          <cell r="K3263"/>
          <cell r="L3263"/>
          <cell r="N3263"/>
          <cell r="R3263"/>
          <cell r="S3263"/>
          <cell r="T3263"/>
          <cell r="U3263"/>
          <cell r="V3263"/>
          <cell r="X3263"/>
          <cell r="Y3263"/>
          <cell r="Z3263"/>
          <cell r="AG3263"/>
        </row>
        <row r="3264">
          <cell r="D3264"/>
          <cell r="E3264"/>
          <cell r="I3264"/>
          <cell r="J3264"/>
          <cell r="K3264"/>
          <cell r="L3264"/>
          <cell r="N3264"/>
          <cell r="R3264"/>
          <cell r="S3264"/>
          <cell r="T3264"/>
          <cell r="U3264"/>
          <cell r="V3264"/>
          <cell r="X3264"/>
          <cell r="Y3264"/>
          <cell r="Z3264"/>
          <cell r="AG3264"/>
        </row>
        <row r="3265">
          <cell r="D3265"/>
          <cell r="E3265"/>
          <cell r="I3265"/>
          <cell r="J3265"/>
          <cell r="K3265"/>
          <cell r="L3265"/>
          <cell r="N3265"/>
          <cell r="R3265"/>
          <cell r="S3265"/>
          <cell r="T3265"/>
          <cell r="U3265"/>
          <cell r="V3265"/>
          <cell r="X3265"/>
          <cell r="Y3265"/>
          <cell r="Z3265"/>
          <cell r="AG3265"/>
        </row>
        <row r="3266">
          <cell r="D3266"/>
          <cell r="E3266"/>
          <cell r="I3266"/>
          <cell r="J3266"/>
          <cell r="K3266"/>
          <cell r="L3266"/>
          <cell r="N3266"/>
          <cell r="R3266"/>
          <cell r="S3266"/>
          <cell r="T3266"/>
          <cell r="U3266"/>
          <cell r="V3266"/>
          <cell r="X3266"/>
          <cell r="Y3266"/>
          <cell r="Z3266"/>
          <cell r="AG3266"/>
        </row>
        <row r="3267">
          <cell r="D3267"/>
          <cell r="E3267"/>
          <cell r="I3267"/>
          <cell r="J3267"/>
          <cell r="K3267"/>
          <cell r="L3267"/>
          <cell r="N3267"/>
          <cell r="R3267"/>
          <cell r="S3267"/>
          <cell r="T3267"/>
          <cell r="U3267"/>
          <cell r="V3267"/>
          <cell r="X3267"/>
          <cell r="Y3267"/>
          <cell r="Z3267"/>
          <cell r="AG3267"/>
        </row>
        <row r="3268">
          <cell r="D3268"/>
          <cell r="E3268"/>
          <cell r="I3268"/>
          <cell r="J3268"/>
          <cell r="K3268"/>
          <cell r="L3268"/>
          <cell r="N3268"/>
          <cell r="R3268"/>
          <cell r="S3268"/>
          <cell r="T3268"/>
          <cell r="U3268"/>
          <cell r="V3268"/>
          <cell r="X3268"/>
          <cell r="Y3268"/>
          <cell r="Z3268"/>
          <cell r="AG3268"/>
        </row>
        <row r="3269">
          <cell r="D3269"/>
          <cell r="E3269"/>
          <cell r="I3269"/>
          <cell r="J3269"/>
          <cell r="K3269"/>
          <cell r="L3269"/>
          <cell r="N3269"/>
          <cell r="R3269"/>
          <cell r="S3269"/>
          <cell r="T3269"/>
          <cell r="U3269"/>
          <cell r="V3269"/>
          <cell r="X3269"/>
          <cell r="Y3269"/>
          <cell r="Z3269"/>
          <cell r="AG3269"/>
        </row>
        <row r="3270">
          <cell r="D3270"/>
          <cell r="E3270"/>
          <cell r="I3270"/>
          <cell r="J3270"/>
          <cell r="K3270"/>
          <cell r="L3270"/>
          <cell r="N3270"/>
          <cell r="R3270"/>
          <cell r="S3270"/>
          <cell r="T3270"/>
          <cell r="U3270"/>
          <cell r="V3270"/>
          <cell r="X3270"/>
          <cell r="Y3270"/>
          <cell r="Z3270"/>
          <cell r="AG3270"/>
        </row>
        <row r="3271">
          <cell r="D3271"/>
          <cell r="E3271"/>
          <cell r="I3271"/>
          <cell r="J3271"/>
          <cell r="K3271"/>
          <cell r="L3271"/>
          <cell r="N3271"/>
          <cell r="R3271"/>
          <cell r="S3271"/>
          <cell r="T3271"/>
          <cell r="U3271"/>
          <cell r="V3271"/>
          <cell r="X3271"/>
          <cell r="Y3271"/>
          <cell r="Z3271"/>
          <cell r="AG3271"/>
        </row>
        <row r="3272">
          <cell r="D3272"/>
          <cell r="E3272"/>
          <cell r="I3272"/>
          <cell r="J3272"/>
          <cell r="K3272"/>
          <cell r="L3272"/>
          <cell r="N3272"/>
          <cell r="R3272"/>
          <cell r="S3272"/>
          <cell r="T3272"/>
          <cell r="U3272"/>
          <cell r="V3272"/>
          <cell r="X3272"/>
          <cell r="Y3272"/>
          <cell r="Z3272"/>
          <cell r="AG3272"/>
        </row>
        <row r="3273">
          <cell r="D3273"/>
          <cell r="E3273"/>
          <cell r="I3273"/>
          <cell r="J3273"/>
          <cell r="K3273"/>
          <cell r="L3273"/>
          <cell r="N3273"/>
          <cell r="R3273"/>
          <cell r="S3273"/>
          <cell r="T3273"/>
          <cell r="U3273"/>
          <cell r="V3273"/>
          <cell r="X3273"/>
          <cell r="Y3273"/>
          <cell r="Z3273"/>
          <cell r="AG3273"/>
        </row>
        <row r="3274">
          <cell r="D3274"/>
          <cell r="E3274"/>
          <cell r="I3274"/>
          <cell r="J3274"/>
          <cell r="K3274"/>
          <cell r="L3274"/>
          <cell r="N3274"/>
          <cell r="R3274"/>
          <cell r="S3274"/>
          <cell r="T3274"/>
          <cell r="U3274"/>
          <cell r="V3274"/>
          <cell r="X3274"/>
          <cell r="Y3274"/>
          <cell r="Z3274"/>
          <cell r="AG3274"/>
        </row>
        <row r="3275">
          <cell r="D3275"/>
          <cell r="E3275"/>
          <cell r="I3275"/>
          <cell r="J3275"/>
          <cell r="K3275"/>
          <cell r="L3275"/>
          <cell r="N3275"/>
          <cell r="R3275"/>
          <cell r="S3275"/>
          <cell r="T3275"/>
          <cell r="U3275"/>
          <cell r="V3275"/>
          <cell r="X3275"/>
          <cell r="Y3275"/>
          <cell r="Z3275"/>
          <cell r="AG3275"/>
        </row>
        <row r="3276">
          <cell r="D3276"/>
          <cell r="E3276"/>
          <cell r="I3276"/>
          <cell r="J3276"/>
          <cell r="K3276"/>
          <cell r="L3276"/>
          <cell r="N3276"/>
          <cell r="R3276"/>
          <cell r="S3276"/>
          <cell r="T3276"/>
          <cell r="U3276"/>
          <cell r="V3276"/>
          <cell r="X3276"/>
          <cell r="Y3276"/>
          <cell r="Z3276"/>
          <cell r="AG3276"/>
        </row>
        <row r="3277">
          <cell r="D3277"/>
          <cell r="E3277"/>
          <cell r="I3277"/>
          <cell r="J3277"/>
          <cell r="K3277"/>
          <cell r="L3277"/>
          <cell r="N3277"/>
          <cell r="R3277"/>
          <cell r="S3277"/>
          <cell r="T3277"/>
          <cell r="U3277"/>
          <cell r="V3277"/>
          <cell r="X3277"/>
          <cell r="Y3277"/>
          <cell r="Z3277"/>
          <cell r="AG3277"/>
        </row>
        <row r="3278">
          <cell r="D3278"/>
          <cell r="E3278"/>
          <cell r="I3278"/>
          <cell r="J3278"/>
          <cell r="K3278"/>
          <cell r="L3278"/>
          <cell r="N3278"/>
          <cell r="R3278"/>
          <cell r="S3278"/>
          <cell r="T3278"/>
          <cell r="U3278"/>
          <cell r="V3278"/>
          <cell r="X3278"/>
          <cell r="Y3278"/>
          <cell r="Z3278"/>
          <cell r="AG3278"/>
        </row>
        <row r="3279">
          <cell r="D3279"/>
          <cell r="E3279"/>
          <cell r="I3279"/>
          <cell r="J3279"/>
          <cell r="K3279"/>
          <cell r="L3279"/>
          <cell r="N3279"/>
          <cell r="R3279"/>
          <cell r="S3279"/>
          <cell r="T3279"/>
          <cell r="U3279"/>
          <cell r="V3279"/>
          <cell r="X3279"/>
          <cell r="Y3279"/>
          <cell r="Z3279"/>
          <cell r="AG3279"/>
        </row>
        <row r="3280">
          <cell r="D3280"/>
          <cell r="E3280"/>
          <cell r="I3280"/>
          <cell r="J3280"/>
          <cell r="K3280"/>
          <cell r="L3280"/>
          <cell r="N3280"/>
          <cell r="R3280"/>
          <cell r="S3280"/>
          <cell r="T3280"/>
          <cell r="U3280"/>
          <cell r="V3280"/>
          <cell r="X3280"/>
          <cell r="Y3280"/>
          <cell r="Z3280"/>
          <cell r="AG3280"/>
        </row>
        <row r="3281">
          <cell r="D3281"/>
          <cell r="E3281"/>
          <cell r="I3281"/>
          <cell r="J3281"/>
          <cell r="K3281"/>
          <cell r="L3281"/>
          <cell r="N3281"/>
          <cell r="R3281"/>
          <cell r="S3281"/>
          <cell r="T3281"/>
          <cell r="U3281"/>
          <cell r="V3281"/>
          <cell r="X3281"/>
          <cell r="Y3281"/>
          <cell r="Z3281"/>
          <cell r="AG3281"/>
        </row>
        <row r="3282">
          <cell r="D3282"/>
          <cell r="E3282"/>
          <cell r="I3282"/>
          <cell r="J3282"/>
          <cell r="K3282"/>
          <cell r="L3282"/>
          <cell r="N3282"/>
          <cell r="R3282"/>
          <cell r="S3282"/>
          <cell r="T3282"/>
          <cell r="U3282"/>
          <cell r="V3282"/>
          <cell r="X3282"/>
          <cell r="Y3282"/>
          <cell r="Z3282"/>
          <cell r="AG3282"/>
        </row>
        <row r="3283">
          <cell r="D3283"/>
          <cell r="E3283"/>
          <cell r="I3283"/>
          <cell r="J3283"/>
          <cell r="K3283"/>
          <cell r="L3283"/>
          <cell r="N3283"/>
          <cell r="R3283"/>
          <cell r="S3283"/>
          <cell r="T3283"/>
          <cell r="U3283"/>
          <cell r="V3283"/>
          <cell r="X3283"/>
          <cell r="Y3283"/>
          <cell r="Z3283"/>
          <cell r="AG3283"/>
        </row>
        <row r="3284">
          <cell r="D3284"/>
          <cell r="E3284"/>
          <cell r="I3284"/>
          <cell r="J3284"/>
          <cell r="K3284"/>
          <cell r="L3284"/>
          <cell r="N3284"/>
          <cell r="R3284"/>
          <cell r="S3284"/>
          <cell r="T3284"/>
          <cell r="U3284"/>
          <cell r="V3284"/>
          <cell r="X3284"/>
          <cell r="Y3284"/>
          <cell r="Z3284"/>
          <cell r="AG3284"/>
        </row>
        <row r="3285">
          <cell r="D3285"/>
          <cell r="E3285"/>
          <cell r="I3285"/>
          <cell r="J3285"/>
          <cell r="K3285"/>
          <cell r="L3285"/>
          <cell r="N3285"/>
          <cell r="R3285"/>
          <cell r="S3285"/>
          <cell r="T3285"/>
          <cell r="U3285"/>
          <cell r="V3285"/>
          <cell r="X3285"/>
          <cell r="Y3285"/>
          <cell r="Z3285"/>
          <cell r="AG3285"/>
        </row>
        <row r="3286">
          <cell r="D3286"/>
          <cell r="E3286"/>
          <cell r="I3286"/>
          <cell r="J3286"/>
          <cell r="K3286"/>
          <cell r="L3286"/>
          <cell r="N3286"/>
          <cell r="R3286"/>
          <cell r="S3286"/>
          <cell r="T3286"/>
          <cell r="U3286"/>
          <cell r="V3286"/>
          <cell r="X3286"/>
          <cell r="Y3286"/>
          <cell r="Z3286"/>
          <cell r="AG3286"/>
        </row>
        <row r="3287">
          <cell r="D3287"/>
          <cell r="E3287"/>
          <cell r="I3287"/>
          <cell r="J3287"/>
          <cell r="K3287"/>
          <cell r="L3287"/>
          <cell r="N3287"/>
          <cell r="R3287"/>
          <cell r="S3287"/>
          <cell r="T3287"/>
          <cell r="U3287"/>
          <cell r="V3287"/>
          <cell r="X3287"/>
          <cell r="Y3287"/>
          <cell r="Z3287"/>
          <cell r="AG3287"/>
        </row>
        <row r="3288">
          <cell r="D3288"/>
          <cell r="E3288"/>
          <cell r="I3288"/>
          <cell r="J3288"/>
          <cell r="K3288"/>
          <cell r="L3288"/>
          <cell r="N3288"/>
          <cell r="R3288"/>
          <cell r="S3288"/>
          <cell r="T3288"/>
          <cell r="U3288"/>
          <cell r="V3288"/>
          <cell r="X3288"/>
          <cell r="Y3288"/>
          <cell r="Z3288"/>
          <cell r="AG3288"/>
        </row>
        <row r="3289">
          <cell r="D3289"/>
          <cell r="E3289"/>
          <cell r="I3289"/>
          <cell r="J3289"/>
          <cell r="K3289"/>
          <cell r="L3289"/>
          <cell r="N3289"/>
          <cell r="R3289"/>
          <cell r="S3289"/>
          <cell r="T3289"/>
          <cell r="U3289"/>
          <cell r="V3289"/>
          <cell r="X3289"/>
          <cell r="Y3289"/>
          <cell r="Z3289"/>
          <cell r="AG3289"/>
        </row>
        <row r="3290">
          <cell r="D3290"/>
          <cell r="E3290"/>
          <cell r="I3290"/>
          <cell r="J3290"/>
          <cell r="K3290"/>
          <cell r="L3290"/>
          <cell r="N3290"/>
          <cell r="R3290"/>
          <cell r="S3290"/>
          <cell r="T3290"/>
          <cell r="U3290"/>
          <cell r="V3290"/>
          <cell r="X3290"/>
          <cell r="Y3290"/>
          <cell r="Z3290"/>
          <cell r="AG3290"/>
        </row>
        <row r="3291">
          <cell r="D3291"/>
          <cell r="E3291"/>
          <cell r="I3291"/>
          <cell r="J3291"/>
          <cell r="K3291"/>
          <cell r="L3291"/>
          <cell r="N3291"/>
          <cell r="R3291"/>
          <cell r="S3291"/>
          <cell r="T3291"/>
          <cell r="U3291"/>
          <cell r="V3291"/>
          <cell r="X3291"/>
          <cell r="Y3291"/>
          <cell r="Z3291"/>
          <cell r="AG3291"/>
        </row>
        <row r="3292">
          <cell r="D3292"/>
          <cell r="E3292"/>
          <cell r="I3292"/>
          <cell r="J3292"/>
          <cell r="K3292"/>
          <cell r="L3292"/>
          <cell r="N3292"/>
          <cell r="R3292"/>
          <cell r="S3292"/>
          <cell r="T3292"/>
          <cell r="U3292"/>
          <cell r="V3292"/>
          <cell r="X3292"/>
          <cell r="Y3292"/>
          <cell r="Z3292"/>
          <cell r="AG3292"/>
        </row>
        <row r="3293">
          <cell r="D3293"/>
          <cell r="E3293"/>
          <cell r="I3293"/>
          <cell r="J3293"/>
          <cell r="K3293"/>
          <cell r="L3293"/>
          <cell r="N3293"/>
          <cell r="R3293"/>
          <cell r="S3293"/>
          <cell r="T3293"/>
          <cell r="U3293"/>
          <cell r="V3293"/>
          <cell r="X3293"/>
          <cell r="Y3293"/>
          <cell r="Z3293"/>
          <cell r="AG3293"/>
        </row>
        <row r="3294">
          <cell r="D3294"/>
          <cell r="E3294"/>
          <cell r="I3294"/>
          <cell r="J3294"/>
          <cell r="K3294"/>
          <cell r="L3294"/>
          <cell r="N3294"/>
          <cell r="R3294"/>
          <cell r="S3294"/>
          <cell r="T3294"/>
          <cell r="U3294"/>
          <cell r="V3294"/>
          <cell r="X3294"/>
          <cell r="Y3294"/>
          <cell r="Z3294"/>
          <cell r="AG3294"/>
        </row>
        <row r="3295">
          <cell r="D3295"/>
          <cell r="E3295"/>
          <cell r="I3295"/>
          <cell r="J3295"/>
          <cell r="K3295"/>
          <cell r="L3295"/>
          <cell r="N3295"/>
          <cell r="R3295"/>
          <cell r="S3295"/>
          <cell r="T3295"/>
          <cell r="U3295"/>
          <cell r="V3295"/>
          <cell r="X3295"/>
          <cell r="Y3295"/>
          <cell r="Z3295"/>
          <cell r="AG3295"/>
        </row>
        <row r="3296">
          <cell r="D3296"/>
          <cell r="E3296"/>
          <cell r="I3296"/>
          <cell r="J3296"/>
          <cell r="K3296"/>
          <cell r="L3296"/>
          <cell r="N3296"/>
          <cell r="R3296"/>
          <cell r="S3296"/>
          <cell r="T3296"/>
          <cell r="U3296"/>
          <cell r="V3296"/>
          <cell r="X3296"/>
          <cell r="Y3296"/>
          <cell r="Z3296"/>
          <cell r="AG3296"/>
        </row>
        <row r="3297">
          <cell r="D3297"/>
          <cell r="E3297"/>
          <cell r="I3297"/>
          <cell r="J3297"/>
          <cell r="K3297"/>
          <cell r="L3297"/>
          <cell r="N3297"/>
          <cell r="R3297"/>
          <cell r="S3297"/>
          <cell r="T3297"/>
          <cell r="U3297"/>
          <cell r="V3297"/>
          <cell r="X3297"/>
          <cell r="Y3297"/>
          <cell r="Z3297"/>
          <cell r="AG3297"/>
        </row>
        <row r="3298">
          <cell r="D3298"/>
          <cell r="E3298"/>
          <cell r="I3298"/>
          <cell r="J3298"/>
          <cell r="K3298"/>
          <cell r="L3298"/>
          <cell r="N3298"/>
          <cell r="R3298"/>
          <cell r="S3298"/>
          <cell r="T3298"/>
          <cell r="U3298"/>
          <cell r="V3298"/>
          <cell r="X3298"/>
          <cell r="Y3298"/>
          <cell r="Z3298"/>
          <cell r="AG3298"/>
        </row>
        <row r="3299">
          <cell r="D3299"/>
          <cell r="E3299"/>
          <cell r="I3299"/>
          <cell r="J3299"/>
          <cell r="K3299"/>
          <cell r="L3299"/>
          <cell r="N3299"/>
          <cell r="R3299"/>
          <cell r="S3299"/>
          <cell r="T3299"/>
          <cell r="U3299"/>
          <cell r="V3299"/>
          <cell r="X3299"/>
          <cell r="Y3299"/>
          <cell r="Z3299"/>
          <cell r="AG3299"/>
        </row>
        <row r="3300">
          <cell r="D3300"/>
          <cell r="E3300"/>
          <cell r="I3300"/>
          <cell r="J3300"/>
          <cell r="K3300"/>
          <cell r="L3300"/>
          <cell r="N3300"/>
          <cell r="R3300"/>
          <cell r="S3300"/>
          <cell r="T3300"/>
          <cell r="U3300"/>
          <cell r="V3300"/>
          <cell r="X3300"/>
          <cell r="Y3300"/>
          <cell r="Z3300"/>
          <cell r="AG3300"/>
        </row>
        <row r="3301">
          <cell r="D3301"/>
          <cell r="E3301"/>
          <cell r="I3301"/>
          <cell r="J3301"/>
          <cell r="K3301"/>
          <cell r="L3301"/>
          <cell r="N3301"/>
          <cell r="R3301"/>
          <cell r="S3301"/>
          <cell r="T3301"/>
          <cell r="U3301"/>
          <cell r="V3301"/>
          <cell r="X3301"/>
          <cell r="Y3301"/>
          <cell r="Z3301"/>
          <cell r="AG3301"/>
        </row>
        <row r="3302">
          <cell r="D3302"/>
          <cell r="E3302"/>
          <cell r="I3302"/>
          <cell r="J3302"/>
          <cell r="K3302"/>
          <cell r="L3302"/>
          <cell r="N3302"/>
          <cell r="R3302"/>
          <cell r="S3302"/>
          <cell r="T3302"/>
          <cell r="U3302"/>
          <cell r="V3302"/>
          <cell r="X3302"/>
          <cell r="Y3302"/>
          <cell r="Z3302"/>
          <cell r="AG3302"/>
        </row>
        <row r="3303">
          <cell r="D3303"/>
          <cell r="E3303"/>
          <cell r="I3303"/>
          <cell r="J3303"/>
          <cell r="K3303"/>
          <cell r="L3303"/>
          <cell r="N3303"/>
          <cell r="R3303"/>
          <cell r="S3303"/>
          <cell r="T3303"/>
          <cell r="U3303"/>
          <cell r="V3303"/>
          <cell r="X3303"/>
          <cell r="Y3303"/>
          <cell r="Z3303"/>
          <cell r="AG3303"/>
        </row>
        <row r="3304">
          <cell r="D3304"/>
          <cell r="E3304"/>
          <cell r="I3304"/>
          <cell r="J3304"/>
          <cell r="K3304"/>
          <cell r="L3304"/>
          <cell r="N3304"/>
          <cell r="R3304"/>
          <cell r="S3304"/>
          <cell r="T3304"/>
          <cell r="U3304"/>
          <cell r="V3304"/>
          <cell r="X3304"/>
          <cell r="Y3304"/>
          <cell r="Z3304"/>
          <cell r="AG3304"/>
        </row>
        <row r="3305">
          <cell r="D3305"/>
          <cell r="E3305"/>
          <cell r="I3305"/>
          <cell r="J3305"/>
          <cell r="K3305"/>
          <cell r="L3305"/>
          <cell r="N3305"/>
          <cell r="R3305"/>
          <cell r="S3305"/>
          <cell r="T3305"/>
          <cell r="U3305"/>
          <cell r="V3305"/>
          <cell r="X3305"/>
          <cell r="Y3305"/>
          <cell r="Z3305"/>
          <cell r="AG3305"/>
        </row>
        <row r="3306">
          <cell r="D3306"/>
          <cell r="E3306"/>
          <cell r="I3306"/>
          <cell r="J3306"/>
          <cell r="K3306"/>
          <cell r="L3306"/>
          <cell r="N3306"/>
          <cell r="R3306"/>
          <cell r="S3306"/>
          <cell r="T3306"/>
          <cell r="U3306"/>
          <cell r="V3306"/>
          <cell r="X3306"/>
          <cell r="Y3306"/>
          <cell r="Z3306"/>
          <cell r="AG3306"/>
        </row>
        <row r="3307">
          <cell r="D3307"/>
          <cell r="E3307"/>
          <cell r="I3307"/>
          <cell r="J3307"/>
          <cell r="K3307"/>
          <cell r="L3307"/>
          <cell r="N3307"/>
          <cell r="R3307"/>
          <cell r="S3307"/>
          <cell r="T3307"/>
          <cell r="U3307"/>
          <cell r="V3307"/>
          <cell r="X3307"/>
          <cell r="Y3307"/>
          <cell r="Z3307"/>
          <cell r="AG3307"/>
        </row>
        <row r="3308">
          <cell r="D3308"/>
          <cell r="E3308"/>
          <cell r="I3308"/>
          <cell r="J3308"/>
          <cell r="K3308"/>
          <cell r="L3308"/>
          <cell r="N3308"/>
          <cell r="R3308"/>
          <cell r="S3308"/>
          <cell r="T3308"/>
          <cell r="U3308"/>
          <cell r="V3308"/>
          <cell r="X3308"/>
          <cell r="Y3308"/>
          <cell r="Z3308"/>
          <cell r="AG3308"/>
        </row>
        <row r="3309">
          <cell r="D3309"/>
          <cell r="E3309"/>
          <cell r="I3309"/>
          <cell r="J3309"/>
          <cell r="K3309"/>
          <cell r="L3309"/>
          <cell r="N3309"/>
          <cell r="R3309"/>
          <cell r="S3309"/>
          <cell r="T3309"/>
          <cell r="U3309"/>
          <cell r="V3309"/>
          <cell r="X3309"/>
          <cell r="Y3309"/>
          <cell r="Z3309"/>
          <cell r="AG3309"/>
        </row>
        <row r="3310">
          <cell r="D3310"/>
          <cell r="E3310"/>
          <cell r="I3310"/>
          <cell r="J3310"/>
          <cell r="K3310"/>
          <cell r="L3310"/>
          <cell r="N3310"/>
          <cell r="R3310"/>
          <cell r="S3310"/>
          <cell r="T3310"/>
          <cell r="U3310"/>
          <cell r="V3310"/>
          <cell r="X3310"/>
          <cell r="Y3310"/>
          <cell r="Z3310"/>
          <cell r="AG3310"/>
        </row>
        <row r="3311">
          <cell r="D3311"/>
          <cell r="E3311"/>
          <cell r="I3311"/>
          <cell r="J3311"/>
          <cell r="K3311"/>
          <cell r="L3311"/>
          <cell r="N3311"/>
          <cell r="R3311"/>
          <cell r="S3311"/>
          <cell r="T3311"/>
          <cell r="U3311"/>
          <cell r="V3311"/>
          <cell r="X3311"/>
          <cell r="Y3311"/>
          <cell r="Z3311"/>
          <cell r="AG3311"/>
        </row>
        <row r="3312">
          <cell r="D3312"/>
          <cell r="E3312"/>
          <cell r="I3312"/>
          <cell r="J3312"/>
          <cell r="K3312"/>
          <cell r="L3312"/>
          <cell r="N3312"/>
          <cell r="R3312"/>
          <cell r="S3312"/>
          <cell r="T3312"/>
          <cell r="U3312"/>
          <cell r="V3312"/>
          <cell r="X3312"/>
          <cell r="Y3312"/>
          <cell r="Z3312"/>
          <cell r="AG3312"/>
        </row>
        <row r="3313">
          <cell r="D3313"/>
          <cell r="E3313"/>
          <cell r="I3313"/>
          <cell r="J3313"/>
          <cell r="K3313"/>
          <cell r="L3313"/>
          <cell r="N3313"/>
          <cell r="R3313"/>
          <cell r="S3313"/>
          <cell r="T3313"/>
          <cell r="U3313"/>
          <cell r="V3313"/>
          <cell r="X3313"/>
          <cell r="Y3313"/>
          <cell r="Z3313"/>
          <cell r="AG3313"/>
        </row>
        <row r="3314">
          <cell r="D3314"/>
          <cell r="E3314"/>
          <cell r="I3314"/>
          <cell r="J3314"/>
          <cell r="K3314"/>
          <cell r="L3314"/>
          <cell r="N3314"/>
          <cell r="R3314"/>
          <cell r="S3314"/>
          <cell r="T3314"/>
          <cell r="U3314"/>
          <cell r="V3314"/>
          <cell r="X3314"/>
          <cell r="Y3314"/>
          <cell r="Z3314"/>
          <cell r="AG3314"/>
        </row>
        <row r="3315">
          <cell r="D3315"/>
          <cell r="E3315"/>
          <cell r="I3315"/>
          <cell r="J3315"/>
          <cell r="K3315"/>
          <cell r="L3315"/>
          <cell r="N3315"/>
          <cell r="R3315"/>
          <cell r="S3315"/>
          <cell r="T3315"/>
          <cell r="U3315"/>
          <cell r="V3315"/>
          <cell r="X3315"/>
          <cell r="Y3315"/>
          <cell r="Z3315"/>
          <cell r="AG3315"/>
        </row>
        <row r="3316">
          <cell r="D3316"/>
          <cell r="E3316"/>
          <cell r="I3316"/>
          <cell r="J3316"/>
          <cell r="K3316"/>
          <cell r="L3316"/>
          <cell r="N3316"/>
          <cell r="R3316"/>
          <cell r="S3316"/>
          <cell r="T3316"/>
          <cell r="U3316"/>
          <cell r="V3316"/>
          <cell r="X3316"/>
          <cell r="Y3316"/>
          <cell r="Z3316"/>
          <cell r="AG3316"/>
        </row>
        <row r="3317">
          <cell r="D3317"/>
          <cell r="E3317"/>
          <cell r="I3317"/>
          <cell r="J3317"/>
          <cell r="K3317"/>
          <cell r="L3317"/>
          <cell r="N3317"/>
          <cell r="R3317"/>
          <cell r="S3317"/>
          <cell r="T3317"/>
          <cell r="U3317"/>
          <cell r="V3317"/>
          <cell r="X3317"/>
          <cell r="Y3317"/>
          <cell r="Z3317"/>
          <cell r="AG3317"/>
        </row>
        <row r="3318">
          <cell r="D3318"/>
          <cell r="E3318"/>
          <cell r="I3318"/>
          <cell r="J3318"/>
          <cell r="K3318"/>
          <cell r="L3318"/>
          <cell r="N3318"/>
          <cell r="R3318"/>
          <cell r="S3318"/>
          <cell r="T3318"/>
          <cell r="U3318"/>
          <cell r="V3318"/>
          <cell r="X3318"/>
          <cell r="Y3318"/>
          <cell r="Z3318"/>
          <cell r="AG3318"/>
        </row>
        <row r="3319">
          <cell r="D3319"/>
          <cell r="E3319"/>
          <cell r="I3319"/>
          <cell r="J3319"/>
          <cell r="K3319"/>
          <cell r="L3319"/>
          <cell r="N3319"/>
          <cell r="R3319"/>
          <cell r="S3319"/>
          <cell r="T3319"/>
          <cell r="U3319"/>
          <cell r="V3319"/>
          <cell r="X3319"/>
          <cell r="Y3319"/>
          <cell r="Z3319"/>
          <cell r="AG3319"/>
        </row>
        <row r="3320">
          <cell r="D3320"/>
          <cell r="E3320"/>
          <cell r="I3320"/>
          <cell r="J3320"/>
          <cell r="K3320"/>
          <cell r="L3320"/>
          <cell r="N3320"/>
          <cell r="R3320"/>
          <cell r="S3320"/>
          <cell r="T3320"/>
          <cell r="U3320"/>
          <cell r="V3320"/>
          <cell r="X3320"/>
          <cell r="Y3320"/>
          <cell r="Z3320"/>
          <cell r="AG3320"/>
        </row>
        <row r="3321">
          <cell r="D3321"/>
          <cell r="E3321"/>
          <cell r="I3321"/>
          <cell r="J3321"/>
          <cell r="K3321"/>
          <cell r="L3321"/>
          <cell r="N3321"/>
          <cell r="R3321"/>
          <cell r="S3321"/>
          <cell r="T3321"/>
          <cell r="U3321"/>
          <cell r="V3321"/>
          <cell r="X3321"/>
          <cell r="Y3321"/>
          <cell r="Z3321"/>
          <cell r="AG3321"/>
        </row>
        <row r="3322">
          <cell r="D3322"/>
          <cell r="E3322"/>
          <cell r="I3322"/>
          <cell r="J3322"/>
          <cell r="K3322"/>
          <cell r="L3322"/>
          <cell r="N3322"/>
          <cell r="R3322"/>
          <cell r="S3322"/>
          <cell r="T3322"/>
          <cell r="U3322"/>
          <cell r="V3322"/>
          <cell r="X3322"/>
          <cell r="Y3322"/>
          <cell r="Z3322"/>
          <cell r="AG3322"/>
        </row>
        <row r="3323">
          <cell r="D3323"/>
          <cell r="E3323"/>
          <cell r="I3323"/>
          <cell r="J3323"/>
          <cell r="K3323"/>
          <cell r="L3323"/>
          <cell r="N3323"/>
          <cell r="R3323"/>
          <cell r="S3323"/>
          <cell r="T3323"/>
          <cell r="U3323"/>
          <cell r="V3323"/>
          <cell r="X3323"/>
          <cell r="Y3323"/>
          <cell r="Z3323"/>
          <cell r="AG3323"/>
        </row>
        <row r="3324">
          <cell r="D3324"/>
          <cell r="E3324"/>
          <cell r="I3324"/>
          <cell r="J3324"/>
          <cell r="K3324"/>
          <cell r="L3324"/>
          <cell r="N3324"/>
          <cell r="R3324"/>
          <cell r="S3324"/>
          <cell r="T3324"/>
          <cell r="U3324"/>
          <cell r="V3324"/>
          <cell r="X3324"/>
          <cell r="Y3324"/>
          <cell r="Z3324"/>
          <cell r="AG3324"/>
        </row>
        <row r="3325">
          <cell r="D3325"/>
          <cell r="E3325"/>
          <cell r="I3325"/>
          <cell r="J3325"/>
          <cell r="K3325"/>
          <cell r="L3325"/>
          <cell r="N3325"/>
          <cell r="R3325"/>
          <cell r="S3325"/>
          <cell r="T3325"/>
          <cell r="U3325"/>
          <cell r="V3325"/>
          <cell r="X3325"/>
          <cell r="Y3325"/>
          <cell r="Z3325"/>
          <cell r="AG3325"/>
        </row>
        <row r="3326">
          <cell r="D3326"/>
          <cell r="E3326"/>
          <cell r="I3326"/>
          <cell r="J3326"/>
          <cell r="K3326"/>
          <cell r="L3326"/>
          <cell r="N3326"/>
          <cell r="R3326"/>
          <cell r="S3326"/>
          <cell r="T3326"/>
          <cell r="U3326"/>
          <cell r="V3326"/>
          <cell r="X3326"/>
          <cell r="Y3326"/>
          <cell r="Z3326"/>
          <cell r="AG3326"/>
        </row>
        <row r="3327">
          <cell r="D3327"/>
          <cell r="E3327"/>
          <cell r="I3327"/>
          <cell r="J3327"/>
          <cell r="K3327"/>
          <cell r="L3327"/>
          <cell r="N3327"/>
          <cell r="R3327"/>
          <cell r="S3327"/>
          <cell r="T3327"/>
          <cell r="U3327"/>
          <cell r="V3327"/>
          <cell r="X3327"/>
          <cell r="Y3327"/>
          <cell r="Z3327"/>
          <cell r="AG3327"/>
        </row>
        <row r="3328">
          <cell r="D3328"/>
          <cell r="E3328"/>
          <cell r="I3328"/>
          <cell r="J3328"/>
          <cell r="K3328"/>
          <cell r="L3328"/>
          <cell r="N3328"/>
          <cell r="R3328"/>
          <cell r="S3328"/>
          <cell r="T3328"/>
          <cell r="U3328"/>
          <cell r="V3328"/>
          <cell r="X3328"/>
          <cell r="Y3328"/>
          <cell r="Z3328"/>
          <cell r="AG3328"/>
        </row>
        <row r="3329">
          <cell r="D3329"/>
          <cell r="E3329"/>
          <cell r="I3329"/>
          <cell r="J3329"/>
          <cell r="K3329"/>
          <cell r="L3329"/>
          <cell r="N3329"/>
          <cell r="R3329"/>
          <cell r="S3329"/>
          <cell r="T3329"/>
          <cell r="U3329"/>
          <cell r="V3329"/>
          <cell r="X3329"/>
          <cell r="Y3329"/>
          <cell r="Z3329"/>
          <cell r="AG3329"/>
        </row>
        <row r="3330">
          <cell r="D3330"/>
          <cell r="E3330"/>
          <cell r="I3330"/>
          <cell r="J3330"/>
          <cell r="K3330"/>
          <cell r="L3330"/>
          <cell r="N3330"/>
          <cell r="R3330"/>
          <cell r="S3330"/>
          <cell r="T3330"/>
          <cell r="U3330"/>
          <cell r="V3330"/>
          <cell r="X3330"/>
          <cell r="Y3330"/>
          <cell r="Z3330"/>
          <cell r="AG3330"/>
        </row>
        <row r="3331">
          <cell r="D3331"/>
          <cell r="E3331"/>
          <cell r="I3331"/>
          <cell r="J3331"/>
          <cell r="K3331"/>
          <cell r="L3331"/>
          <cell r="N3331"/>
          <cell r="R3331"/>
          <cell r="S3331"/>
          <cell r="T3331"/>
          <cell r="U3331"/>
          <cell r="V3331"/>
          <cell r="X3331"/>
          <cell r="Y3331"/>
          <cell r="Z3331"/>
          <cell r="AG3331"/>
        </row>
        <row r="3332">
          <cell r="D3332"/>
          <cell r="E3332"/>
          <cell r="I3332"/>
          <cell r="J3332"/>
          <cell r="K3332"/>
          <cell r="L3332"/>
          <cell r="N3332"/>
          <cell r="R3332"/>
          <cell r="S3332"/>
          <cell r="T3332"/>
          <cell r="U3332"/>
          <cell r="V3332"/>
          <cell r="X3332"/>
          <cell r="Y3332"/>
          <cell r="Z3332"/>
          <cell r="AG3332"/>
        </row>
        <row r="3333">
          <cell r="D3333"/>
          <cell r="E3333"/>
          <cell r="I3333"/>
          <cell r="J3333"/>
          <cell r="K3333"/>
          <cell r="L3333"/>
          <cell r="N3333"/>
          <cell r="R3333"/>
          <cell r="S3333"/>
          <cell r="T3333"/>
          <cell r="U3333"/>
          <cell r="V3333"/>
          <cell r="X3333"/>
          <cell r="Y3333"/>
          <cell r="Z3333"/>
          <cell r="AG3333"/>
        </row>
        <row r="3334">
          <cell r="D3334"/>
          <cell r="E3334"/>
          <cell r="I3334"/>
          <cell r="J3334"/>
          <cell r="K3334"/>
          <cell r="L3334"/>
          <cell r="N3334"/>
          <cell r="R3334"/>
          <cell r="S3334"/>
          <cell r="T3334"/>
          <cell r="U3334"/>
          <cell r="V3334"/>
          <cell r="X3334"/>
          <cell r="Y3334"/>
          <cell r="Z3334"/>
          <cell r="AG3334"/>
        </row>
        <row r="3335">
          <cell r="D3335"/>
          <cell r="E3335"/>
          <cell r="I3335"/>
          <cell r="J3335"/>
          <cell r="K3335"/>
          <cell r="L3335"/>
          <cell r="N3335"/>
          <cell r="R3335"/>
          <cell r="S3335"/>
          <cell r="T3335"/>
          <cell r="U3335"/>
          <cell r="V3335"/>
          <cell r="X3335"/>
          <cell r="Y3335"/>
          <cell r="Z3335"/>
          <cell r="AG3335"/>
        </row>
        <row r="3336">
          <cell r="D3336"/>
          <cell r="E3336"/>
          <cell r="I3336"/>
          <cell r="J3336"/>
          <cell r="K3336"/>
          <cell r="L3336"/>
          <cell r="N3336"/>
          <cell r="R3336"/>
          <cell r="S3336"/>
          <cell r="T3336"/>
          <cell r="U3336"/>
          <cell r="V3336"/>
          <cell r="X3336"/>
          <cell r="Y3336"/>
          <cell r="Z3336"/>
          <cell r="AG3336"/>
        </row>
        <row r="3337">
          <cell r="D3337"/>
          <cell r="E3337"/>
          <cell r="I3337"/>
          <cell r="J3337"/>
          <cell r="K3337"/>
          <cell r="L3337"/>
          <cell r="N3337"/>
          <cell r="R3337"/>
          <cell r="S3337"/>
          <cell r="T3337"/>
          <cell r="U3337"/>
          <cell r="V3337"/>
          <cell r="X3337"/>
          <cell r="Y3337"/>
          <cell r="Z3337"/>
          <cell r="AG3337"/>
        </row>
        <row r="3338">
          <cell r="D3338"/>
          <cell r="E3338"/>
          <cell r="I3338"/>
          <cell r="J3338"/>
          <cell r="K3338"/>
          <cell r="L3338"/>
          <cell r="N3338"/>
          <cell r="R3338"/>
          <cell r="S3338"/>
          <cell r="T3338"/>
          <cell r="U3338"/>
          <cell r="V3338"/>
          <cell r="X3338"/>
          <cell r="Y3338"/>
          <cell r="Z3338"/>
          <cell r="AG3338"/>
        </row>
        <row r="3339">
          <cell r="D3339"/>
          <cell r="E3339"/>
          <cell r="I3339"/>
          <cell r="J3339"/>
          <cell r="K3339"/>
          <cell r="L3339"/>
          <cell r="N3339"/>
          <cell r="R3339"/>
          <cell r="S3339"/>
          <cell r="T3339"/>
          <cell r="U3339"/>
          <cell r="V3339"/>
          <cell r="X3339"/>
          <cell r="Y3339"/>
          <cell r="Z3339"/>
          <cell r="AG3339"/>
        </row>
        <row r="3340">
          <cell r="D3340"/>
          <cell r="E3340"/>
          <cell r="I3340"/>
          <cell r="J3340"/>
          <cell r="K3340"/>
          <cell r="L3340"/>
          <cell r="N3340"/>
          <cell r="R3340"/>
          <cell r="S3340"/>
          <cell r="T3340"/>
          <cell r="U3340"/>
          <cell r="V3340"/>
          <cell r="X3340"/>
          <cell r="Y3340"/>
          <cell r="Z3340"/>
          <cell r="AG3340"/>
        </row>
        <row r="3341">
          <cell r="D3341"/>
          <cell r="E3341"/>
          <cell r="I3341"/>
          <cell r="J3341"/>
          <cell r="K3341"/>
          <cell r="L3341"/>
          <cell r="N3341"/>
          <cell r="R3341"/>
          <cell r="S3341"/>
          <cell r="T3341"/>
          <cell r="U3341"/>
          <cell r="V3341"/>
          <cell r="X3341"/>
          <cell r="Y3341"/>
          <cell r="Z3341"/>
          <cell r="AG3341"/>
        </row>
        <row r="3342">
          <cell r="D3342"/>
          <cell r="E3342"/>
          <cell r="I3342"/>
          <cell r="J3342"/>
          <cell r="K3342"/>
          <cell r="L3342"/>
          <cell r="N3342"/>
          <cell r="R3342"/>
          <cell r="S3342"/>
          <cell r="T3342"/>
          <cell r="U3342"/>
          <cell r="V3342"/>
          <cell r="X3342"/>
          <cell r="Y3342"/>
          <cell r="Z3342"/>
          <cell r="AG3342"/>
        </row>
        <row r="3343">
          <cell r="D3343"/>
          <cell r="E3343"/>
          <cell r="I3343"/>
          <cell r="J3343"/>
          <cell r="K3343"/>
          <cell r="L3343"/>
          <cell r="N3343"/>
          <cell r="R3343"/>
          <cell r="S3343"/>
          <cell r="T3343"/>
          <cell r="U3343"/>
          <cell r="V3343"/>
          <cell r="X3343"/>
          <cell r="Y3343"/>
          <cell r="Z3343"/>
          <cell r="AG3343"/>
        </row>
        <row r="3344">
          <cell r="D3344"/>
          <cell r="E3344"/>
          <cell r="I3344"/>
          <cell r="J3344"/>
          <cell r="K3344"/>
          <cell r="L3344"/>
          <cell r="N3344"/>
          <cell r="R3344"/>
          <cell r="S3344"/>
          <cell r="T3344"/>
          <cell r="U3344"/>
          <cell r="V3344"/>
          <cell r="X3344"/>
          <cell r="Y3344"/>
          <cell r="Z3344"/>
          <cell r="AG3344"/>
        </row>
        <row r="3345">
          <cell r="D3345"/>
          <cell r="E3345"/>
          <cell r="I3345"/>
          <cell r="J3345"/>
          <cell r="K3345"/>
          <cell r="L3345"/>
          <cell r="N3345"/>
          <cell r="R3345"/>
          <cell r="S3345"/>
          <cell r="T3345"/>
          <cell r="U3345"/>
          <cell r="V3345"/>
          <cell r="X3345"/>
          <cell r="Y3345"/>
          <cell r="Z3345"/>
          <cell r="AG3345"/>
        </row>
        <row r="3346">
          <cell r="D3346"/>
          <cell r="E3346"/>
          <cell r="I3346"/>
          <cell r="J3346"/>
          <cell r="K3346"/>
          <cell r="L3346"/>
          <cell r="N3346"/>
          <cell r="R3346"/>
          <cell r="S3346"/>
          <cell r="T3346"/>
          <cell r="U3346"/>
          <cell r="V3346"/>
          <cell r="X3346"/>
          <cell r="Y3346"/>
          <cell r="Z3346"/>
          <cell r="AG3346"/>
        </row>
        <row r="3347">
          <cell r="D3347"/>
          <cell r="E3347"/>
          <cell r="I3347"/>
          <cell r="J3347"/>
          <cell r="K3347"/>
          <cell r="L3347"/>
          <cell r="N3347"/>
          <cell r="R3347"/>
          <cell r="S3347"/>
          <cell r="T3347"/>
          <cell r="U3347"/>
          <cell r="V3347"/>
          <cell r="X3347"/>
          <cell r="Y3347"/>
          <cell r="Z3347"/>
          <cell r="AG3347"/>
        </row>
        <row r="3348">
          <cell r="D3348"/>
          <cell r="E3348"/>
          <cell r="I3348"/>
          <cell r="J3348"/>
          <cell r="K3348"/>
          <cell r="L3348"/>
          <cell r="N3348"/>
          <cell r="R3348"/>
          <cell r="S3348"/>
          <cell r="T3348"/>
          <cell r="U3348"/>
          <cell r="V3348"/>
          <cell r="X3348"/>
          <cell r="Y3348"/>
          <cell r="Z3348"/>
          <cell r="AG3348"/>
        </row>
        <row r="3349">
          <cell r="D3349"/>
          <cell r="E3349"/>
          <cell r="I3349"/>
          <cell r="J3349"/>
          <cell r="K3349"/>
          <cell r="L3349"/>
          <cell r="N3349"/>
          <cell r="R3349"/>
          <cell r="S3349"/>
          <cell r="T3349"/>
          <cell r="U3349"/>
          <cell r="V3349"/>
          <cell r="X3349"/>
          <cell r="Y3349"/>
          <cell r="Z3349"/>
          <cell r="AG3349"/>
        </row>
        <row r="3350">
          <cell r="D3350"/>
          <cell r="E3350"/>
          <cell r="I3350"/>
          <cell r="J3350"/>
          <cell r="K3350"/>
          <cell r="L3350"/>
          <cell r="N3350"/>
          <cell r="R3350"/>
          <cell r="S3350"/>
          <cell r="T3350"/>
          <cell r="U3350"/>
          <cell r="V3350"/>
          <cell r="X3350"/>
          <cell r="Y3350"/>
          <cell r="Z3350"/>
          <cell r="AG3350"/>
        </row>
        <row r="3351">
          <cell r="D3351"/>
          <cell r="E3351"/>
          <cell r="I3351"/>
          <cell r="J3351"/>
          <cell r="K3351"/>
          <cell r="L3351"/>
          <cell r="N3351"/>
          <cell r="R3351"/>
          <cell r="S3351"/>
          <cell r="T3351"/>
          <cell r="U3351"/>
          <cell r="V3351"/>
          <cell r="X3351"/>
          <cell r="Y3351"/>
          <cell r="Z3351"/>
          <cell r="AG3351"/>
        </row>
        <row r="3352">
          <cell r="D3352"/>
          <cell r="E3352"/>
          <cell r="I3352"/>
          <cell r="J3352"/>
          <cell r="K3352"/>
          <cell r="L3352"/>
          <cell r="N3352"/>
          <cell r="R3352"/>
          <cell r="S3352"/>
          <cell r="T3352"/>
          <cell r="U3352"/>
          <cell r="V3352"/>
          <cell r="X3352"/>
          <cell r="Y3352"/>
          <cell r="Z3352"/>
          <cell r="AG3352"/>
        </row>
        <row r="3353">
          <cell r="D3353"/>
          <cell r="E3353"/>
          <cell r="I3353"/>
          <cell r="J3353"/>
          <cell r="K3353"/>
          <cell r="L3353"/>
          <cell r="N3353"/>
          <cell r="R3353"/>
          <cell r="S3353"/>
          <cell r="T3353"/>
          <cell r="U3353"/>
          <cell r="V3353"/>
          <cell r="X3353"/>
          <cell r="Y3353"/>
          <cell r="Z3353"/>
          <cell r="AG3353"/>
        </row>
        <row r="3354">
          <cell r="D3354"/>
          <cell r="E3354"/>
          <cell r="I3354"/>
          <cell r="J3354"/>
          <cell r="K3354"/>
          <cell r="L3354"/>
          <cell r="N3354"/>
          <cell r="R3354"/>
          <cell r="S3354"/>
          <cell r="T3354"/>
          <cell r="U3354"/>
          <cell r="V3354"/>
          <cell r="X3354"/>
          <cell r="Y3354"/>
          <cell r="Z3354"/>
          <cell r="AG3354"/>
        </row>
        <row r="3355">
          <cell r="D3355"/>
          <cell r="E3355"/>
          <cell r="I3355"/>
          <cell r="J3355"/>
          <cell r="K3355"/>
          <cell r="L3355"/>
          <cell r="N3355"/>
          <cell r="R3355"/>
          <cell r="S3355"/>
          <cell r="T3355"/>
          <cell r="U3355"/>
          <cell r="V3355"/>
          <cell r="X3355"/>
          <cell r="Y3355"/>
          <cell r="Z3355"/>
          <cell r="AG3355"/>
        </row>
        <row r="3356">
          <cell r="D3356"/>
          <cell r="E3356"/>
          <cell r="I3356"/>
          <cell r="J3356"/>
          <cell r="K3356"/>
          <cell r="L3356"/>
          <cell r="N3356"/>
          <cell r="R3356"/>
          <cell r="S3356"/>
          <cell r="T3356"/>
          <cell r="U3356"/>
          <cell r="V3356"/>
          <cell r="X3356"/>
          <cell r="Y3356"/>
          <cell r="Z3356"/>
          <cell r="AG3356"/>
        </row>
        <row r="3357">
          <cell r="D3357"/>
          <cell r="E3357"/>
          <cell r="I3357"/>
          <cell r="J3357"/>
          <cell r="K3357"/>
          <cell r="L3357"/>
          <cell r="N3357"/>
          <cell r="R3357"/>
          <cell r="S3357"/>
          <cell r="T3357"/>
          <cell r="U3357"/>
          <cell r="V3357"/>
          <cell r="X3357"/>
          <cell r="Y3357"/>
          <cell r="Z3357"/>
          <cell r="AG3357"/>
        </row>
        <row r="3358">
          <cell r="D3358"/>
          <cell r="E3358"/>
          <cell r="I3358"/>
          <cell r="J3358"/>
          <cell r="K3358"/>
          <cell r="L3358"/>
          <cell r="N3358"/>
          <cell r="R3358"/>
          <cell r="S3358"/>
          <cell r="T3358"/>
          <cell r="U3358"/>
          <cell r="V3358"/>
          <cell r="X3358"/>
          <cell r="Y3358"/>
          <cell r="Z3358"/>
          <cell r="AG3358"/>
        </row>
        <row r="3359">
          <cell r="D3359"/>
          <cell r="E3359"/>
          <cell r="I3359"/>
          <cell r="J3359"/>
          <cell r="K3359"/>
          <cell r="L3359"/>
          <cell r="N3359"/>
          <cell r="R3359"/>
          <cell r="S3359"/>
          <cell r="T3359"/>
          <cell r="U3359"/>
          <cell r="V3359"/>
          <cell r="X3359"/>
          <cell r="Y3359"/>
          <cell r="Z3359"/>
          <cell r="AG3359"/>
        </row>
        <row r="3360">
          <cell r="D3360"/>
          <cell r="E3360"/>
          <cell r="I3360"/>
          <cell r="J3360"/>
          <cell r="K3360"/>
          <cell r="L3360"/>
          <cell r="N3360"/>
          <cell r="R3360"/>
          <cell r="S3360"/>
          <cell r="T3360"/>
          <cell r="U3360"/>
          <cell r="V3360"/>
          <cell r="X3360"/>
          <cell r="Y3360"/>
          <cell r="Z3360"/>
          <cell r="AG3360"/>
        </row>
        <row r="3361">
          <cell r="D3361"/>
          <cell r="E3361"/>
          <cell r="I3361"/>
          <cell r="J3361"/>
          <cell r="K3361"/>
          <cell r="L3361"/>
          <cell r="N3361"/>
          <cell r="R3361"/>
          <cell r="S3361"/>
          <cell r="T3361"/>
          <cell r="U3361"/>
          <cell r="V3361"/>
          <cell r="X3361"/>
          <cell r="Y3361"/>
          <cell r="Z3361"/>
          <cell r="AG3361"/>
        </row>
        <row r="3362">
          <cell r="D3362"/>
          <cell r="E3362"/>
          <cell r="I3362"/>
          <cell r="J3362"/>
          <cell r="K3362"/>
          <cell r="L3362"/>
          <cell r="N3362"/>
          <cell r="R3362"/>
          <cell r="S3362"/>
          <cell r="T3362"/>
          <cell r="U3362"/>
          <cell r="V3362"/>
          <cell r="X3362"/>
          <cell r="Y3362"/>
          <cell r="Z3362"/>
          <cell r="AG3362"/>
        </row>
        <row r="3363">
          <cell r="D3363"/>
          <cell r="E3363"/>
          <cell r="I3363"/>
          <cell r="J3363"/>
          <cell r="K3363"/>
          <cell r="L3363"/>
          <cell r="N3363"/>
          <cell r="R3363"/>
          <cell r="S3363"/>
          <cell r="T3363"/>
          <cell r="U3363"/>
          <cell r="V3363"/>
          <cell r="X3363"/>
          <cell r="Y3363"/>
          <cell r="Z3363"/>
          <cell r="AG3363"/>
        </row>
        <row r="3364">
          <cell r="D3364"/>
          <cell r="E3364"/>
          <cell r="I3364"/>
          <cell r="J3364"/>
          <cell r="K3364"/>
          <cell r="L3364"/>
          <cell r="N3364"/>
          <cell r="R3364"/>
          <cell r="S3364"/>
          <cell r="T3364"/>
          <cell r="U3364"/>
          <cell r="V3364"/>
          <cell r="X3364"/>
          <cell r="Y3364"/>
          <cell r="Z3364"/>
          <cell r="AG3364"/>
        </row>
        <row r="3365">
          <cell r="D3365"/>
          <cell r="E3365"/>
          <cell r="I3365"/>
          <cell r="J3365"/>
          <cell r="K3365"/>
          <cell r="L3365"/>
          <cell r="N3365"/>
          <cell r="R3365"/>
          <cell r="S3365"/>
          <cell r="T3365"/>
          <cell r="U3365"/>
          <cell r="V3365"/>
          <cell r="X3365"/>
          <cell r="Y3365"/>
          <cell r="Z3365"/>
          <cell r="AG3365"/>
        </row>
        <row r="3366">
          <cell r="D3366"/>
          <cell r="E3366"/>
          <cell r="I3366"/>
          <cell r="J3366"/>
          <cell r="K3366"/>
          <cell r="L3366"/>
          <cell r="N3366"/>
          <cell r="R3366"/>
          <cell r="S3366"/>
          <cell r="T3366"/>
          <cell r="U3366"/>
          <cell r="V3366"/>
          <cell r="X3366"/>
          <cell r="Y3366"/>
          <cell r="Z3366"/>
          <cell r="AG3366"/>
        </row>
        <row r="3367">
          <cell r="D3367"/>
          <cell r="E3367"/>
          <cell r="I3367"/>
          <cell r="J3367"/>
          <cell r="K3367"/>
          <cell r="L3367"/>
          <cell r="N3367"/>
          <cell r="R3367"/>
          <cell r="S3367"/>
          <cell r="T3367"/>
          <cell r="U3367"/>
          <cell r="V3367"/>
          <cell r="X3367"/>
          <cell r="Y3367"/>
          <cell r="Z3367"/>
          <cell r="AG3367"/>
        </row>
        <row r="3368">
          <cell r="D3368"/>
          <cell r="E3368"/>
          <cell r="I3368"/>
          <cell r="J3368"/>
          <cell r="K3368"/>
          <cell r="L3368"/>
          <cell r="N3368"/>
          <cell r="R3368"/>
          <cell r="S3368"/>
          <cell r="T3368"/>
          <cell r="U3368"/>
          <cell r="V3368"/>
          <cell r="X3368"/>
          <cell r="Y3368"/>
          <cell r="Z3368"/>
          <cell r="AG3368"/>
        </row>
        <row r="3369">
          <cell r="D3369"/>
          <cell r="E3369"/>
          <cell r="I3369"/>
          <cell r="J3369"/>
          <cell r="K3369"/>
          <cell r="L3369"/>
          <cell r="N3369"/>
          <cell r="R3369"/>
          <cell r="S3369"/>
          <cell r="T3369"/>
          <cell r="U3369"/>
          <cell r="V3369"/>
          <cell r="X3369"/>
          <cell r="Y3369"/>
          <cell r="Z3369"/>
          <cell r="AG3369"/>
        </row>
        <row r="3370">
          <cell r="D3370"/>
          <cell r="E3370"/>
          <cell r="I3370"/>
          <cell r="J3370"/>
          <cell r="K3370"/>
          <cell r="L3370"/>
          <cell r="N3370"/>
          <cell r="R3370"/>
          <cell r="S3370"/>
          <cell r="T3370"/>
          <cell r="U3370"/>
          <cell r="V3370"/>
          <cell r="X3370"/>
          <cell r="Y3370"/>
          <cell r="Z3370"/>
          <cell r="AG3370"/>
        </row>
        <row r="3371">
          <cell r="D3371"/>
          <cell r="E3371"/>
          <cell r="I3371"/>
          <cell r="J3371"/>
          <cell r="K3371"/>
          <cell r="L3371"/>
          <cell r="N3371"/>
          <cell r="R3371"/>
          <cell r="S3371"/>
          <cell r="T3371"/>
          <cell r="U3371"/>
          <cell r="V3371"/>
          <cell r="X3371"/>
          <cell r="Y3371"/>
          <cell r="Z3371"/>
          <cell r="AG3371"/>
        </row>
        <row r="3372">
          <cell r="D3372"/>
          <cell r="E3372"/>
          <cell r="I3372"/>
          <cell r="J3372"/>
          <cell r="K3372"/>
          <cell r="L3372"/>
          <cell r="N3372"/>
          <cell r="R3372"/>
          <cell r="S3372"/>
          <cell r="T3372"/>
          <cell r="U3372"/>
          <cell r="V3372"/>
          <cell r="X3372"/>
          <cell r="Y3372"/>
          <cell r="Z3372"/>
          <cell r="AG3372"/>
        </row>
        <row r="3373">
          <cell r="D3373"/>
          <cell r="E3373"/>
          <cell r="I3373"/>
          <cell r="J3373"/>
          <cell r="K3373"/>
          <cell r="L3373"/>
          <cell r="N3373"/>
          <cell r="R3373"/>
          <cell r="S3373"/>
          <cell r="T3373"/>
          <cell r="U3373"/>
          <cell r="V3373"/>
          <cell r="X3373"/>
          <cell r="Y3373"/>
          <cell r="Z3373"/>
          <cell r="AG3373"/>
        </row>
        <row r="3374">
          <cell r="D3374"/>
          <cell r="E3374"/>
          <cell r="I3374"/>
          <cell r="J3374"/>
          <cell r="K3374"/>
          <cell r="L3374"/>
          <cell r="N3374"/>
          <cell r="R3374"/>
          <cell r="S3374"/>
          <cell r="T3374"/>
          <cell r="U3374"/>
          <cell r="V3374"/>
          <cell r="X3374"/>
          <cell r="Y3374"/>
          <cell r="Z3374"/>
          <cell r="AG3374"/>
        </row>
        <row r="3375">
          <cell r="D3375"/>
          <cell r="E3375"/>
          <cell r="I3375"/>
          <cell r="J3375"/>
          <cell r="K3375"/>
          <cell r="L3375"/>
          <cell r="N3375"/>
          <cell r="R3375"/>
          <cell r="S3375"/>
          <cell r="T3375"/>
          <cell r="U3375"/>
          <cell r="V3375"/>
          <cell r="X3375"/>
          <cell r="Y3375"/>
          <cell r="Z3375"/>
          <cell r="AG3375"/>
        </row>
        <row r="3376">
          <cell r="D3376"/>
          <cell r="E3376"/>
          <cell r="I3376"/>
          <cell r="J3376"/>
          <cell r="K3376"/>
          <cell r="L3376"/>
          <cell r="N3376"/>
          <cell r="R3376"/>
          <cell r="S3376"/>
          <cell r="T3376"/>
          <cell r="U3376"/>
          <cell r="V3376"/>
          <cell r="X3376"/>
          <cell r="Y3376"/>
          <cell r="Z3376"/>
          <cell r="AG3376"/>
        </row>
        <row r="3377">
          <cell r="D3377"/>
          <cell r="E3377"/>
          <cell r="I3377"/>
          <cell r="J3377"/>
          <cell r="K3377"/>
          <cell r="L3377"/>
          <cell r="N3377"/>
          <cell r="R3377"/>
          <cell r="S3377"/>
          <cell r="T3377"/>
          <cell r="U3377"/>
          <cell r="V3377"/>
          <cell r="X3377"/>
          <cell r="Y3377"/>
          <cell r="Z3377"/>
          <cell r="AG3377"/>
        </row>
        <row r="3378">
          <cell r="D3378"/>
          <cell r="E3378"/>
          <cell r="I3378"/>
          <cell r="J3378"/>
          <cell r="K3378"/>
          <cell r="L3378"/>
          <cell r="N3378"/>
          <cell r="R3378"/>
          <cell r="S3378"/>
          <cell r="T3378"/>
          <cell r="U3378"/>
          <cell r="V3378"/>
          <cell r="X3378"/>
          <cell r="Y3378"/>
          <cell r="Z3378"/>
          <cell r="AG3378"/>
        </row>
        <row r="3379">
          <cell r="D3379"/>
          <cell r="E3379"/>
          <cell r="I3379"/>
          <cell r="J3379"/>
          <cell r="K3379"/>
          <cell r="L3379"/>
          <cell r="N3379"/>
          <cell r="R3379"/>
          <cell r="S3379"/>
          <cell r="T3379"/>
          <cell r="U3379"/>
          <cell r="V3379"/>
          <cell r="X3379"/>
          <cell r="Y3379"/>
          <cell r="Z3379"/>
          <cell r="AG3379"/>
        </row>
        <row r="3380">
          <cell r="D3380"/>
          <cell r="E3380"/>
          <cell r="I3380"/>
          <cell r="J3380"/>
          <cell r="K3380"/>
          <cell r="L3380"/>
          <cell r="N3380"/>
          <cell r="R3380"/>
          <cell r="S3380"/>
          <cell r="T3380"/>
          <cell r="U3380"/>
          <cell r="V3380"/>
          <cell r="X3380"/>
          <cell r="Y3380"/>
          <cell r="Z3380"/>
          <cell r="AG3380"/>
        </row>
        <row r="3381">
          <cell r="D3381"/>
          <cell r="E3381"/>
          <cell r="I3381"/>
          <cell r="J3381"/>
          <cell r="K3381"/>
          <cell r="L3381"/>
          <cell r="N3381"/>
          <cell r="R3381"/>
          <cell r="S3381"/>
          <cell r="T3381"/>
          <cell r="U3381"/>
          <cell r="V3381"/>
          <cell r="X3381"/>
          <cell r="Y3381"/>
          <cell r="Z3381"/>
          <cell r="AG3381"/>
        </row>
        <row r="3382">
          <cell r="D3382"/>
          <cell r="E3382"/>
          <cell r="I3382"/>
          <cell r="J3382"/>
          <cell r="K3382"/>
          <cell r="L3382"/>
          <cell r="N3382"/>
          <cell r="R3382"/>
          <cell r="S3382"/>
          <cell r="T3382"/>
          <cell r="U3382"/>
          <cell r="V3382"/>
          <cell r="X3382"/>
          <cell r="Y3382"/>
          <cell r="Z3382"/>
          <cell r="AG3382"/>
        </row>
        <row r="3383">
          <cell r="D3383"/>
          <cell r="E3383"/>
          <cell r="I3383"/>
          <cell r="J3383"/>
          <cell r="K3383"/>
          <cell r="L3383"/>
          <cell r="N3383"/>
          <cell r="R3383"/>
          <cell r="S3383"/>
          <cell r="T3383"/>
          <cell r="U3383"/>
          <cell r="V3383"/>
          <cell r="X3383"/>
          <cell r="Y3383"/>
          <cell r="Z3383"/>
          <cell r="AG3383"/>
        </row>
        <row r="3384">
          <cell r="D3384"/>
          <cell r="E3384"/>
          <cell r="I3384"/>
          <cell r="J3384"/>
          <cell r="K3384"/>
          <cell r="L3384"/>
          <cell r="N3384"/>
          <cell r="R3384"/>
          <cell r="S3384"/>
          <cell r="T3384"/>
          <cell r="U3384"/>
          <cell r="V3384"/>
          <cell r="X3384"/>
          <cell r="Y3384"/>
          <cell r="Z3384"/>
          <cell r="AG3384"/>
        </row>
        <row r="3385">
          <cell r="D3385"/>
          <cell r="E3385"/>
          <cell r="I3385"/>
          <cell r="J3385"/>
          <cell r="K3385"/>
          <cell r="L3385"/>
          <cell r="N3385"/>
          <cell r="R3385"/>
          <cell r="S3385"/>
          <cell r="T3385"/>
          <cell r="U3385"/>
          <cell r="V3385"/>
          <cell r="X3385"/>
          <cell r="Y3385"/>
          <cell r="Z3385"/>
          <cell r="AG3385"/>
        </row>
        <row r="3386">
          <cell r="D3386"/>
          <cell r="E3386"/>
          <cell r="I3386"/>
          <cell r="J3386"/>
          <cell r="K3386"/>
          <cell r="L3386"/>
          <cell r="N3386"/>
          <cell r="R3386"/>
          <cell r="S3386"/>
          <cell r="T3386"/>
          <cell r="U3386"/>
          <cell r="V3386"/>
          <cell r="X3386"/>
          <cell r="Y3386"/>
          <cell r="Z3386"/>
          <cell r="AG3386"/>
        </row>
        <row r="3387">
          <cell r="D3387"/>
          <cell r="E3387"/>
          <cell r="I3387"/>
          <cell r="J3387"/>
          <cell r="K3387"/>
          <cell r="L3387"/>
          <cell r="N3387"/>
          <cell r="R3387"/>
          <cell r="S3387"/>
          <cell r="T3387"/>
          <cell r="U3387"/>
          <cell r="V3387"/>
          <cell r="X3387"/>
          <cell r="Y3387"/>
          <cell r="Z3387"/>
          <cell r="AG3387"/>
        </row>
        <row r="3388">
          <cell r="D3388"/>
          <cell r="E3388"/>
          <cell r="I3388"/>
          <cell r="J3388"/>
          <cell r="K3388"/>
          <cell r="L3388"/>
          <cell r="N3388"/>
          <cell r="R3388"/>
          <cell r="S3388"/>
          <cell r="T3388"/>
          <cell r="U3388"/>
          <cell r="V3388"/>
          <cell r="X3388"/>
          <cell r="Y3388"/>
          <cell r="Z3388"/>
          <cell r="AG3388"/>
        </row>
        <row r="3389">
          <cell r="D3389"/>
          <cell r="E3389"/>
          <cell r="I3389"/>
          <cell r="J3389"/>
          <cell r="K3389"/>
          <cell r="L3389"/>
          <cell r="N3389"/>
          <cell r="R3389"/>
          <cell r="S3389"/>
          <cell r="T3389"/>
          <cell r="U3389"/>
          <cell r="V3389"/>
          <cell r="X3389"/>
          <cell r="Y3389"/>
          <cell r="Z3389"/>
          <cell r="AG3389"/>
        </row>
        <row r="3390">
          <cell r="D3390"/>
          <cell r="E3390"/>
          <cell r="I3390"/>
          <cell r="J3390"/>
          <cell r="K3390"/>
          <cell r="L3390"/>
          <cell r="N3390"/>
          <cell r="R3390"/>
          <cell r="S3390"/>
          <cell r="T3390"/>
          <cell r="U3390"/>
          <cell r="V3390"/>
          <cell r="X3390"/>
          <cell r="Y3390"/>
          <cell r="Z3390"/>
          <cell r="AG3390"/>
        </row>
        <row r="3391">
          <cell r="D3391"/>
          <cell r="E3391"/>
          <cell r="I3391"/>
          <cell r="J3391"/>
          <cell r="K3391"/>
          <cell r="L3391"/>
          <cell r="N3391"/>
          <cell r="R3391"/>
          <cell r="S3391"/>
          <cell r="T3391"/>
          <cell r="U3391"/>
          <cell r="V3391"/>
          <cell r="X3391"/>
          <cell r="Y3391"/>
          <cell r="Z3391"/>
          <cell r="AG3391"/>
        </row>
        <row r="3392">
          <cell r="D3392"/>
          <cell r="E3392"/>
          <cell r="I3392"/>
          <cell r="J3392"/>
          <cell r="K3392"/>
          <cell r="L3392"/>
          <cell r="N3392"/>
          <cell r="R3392"/>
          <cell r="S3392"/>
          <cell r="T3392"/>
          <cell r="U3392"/>
          <cell r="V3392"/>
          <cell r="X3392"/>
          <cell r="Y3392"/>
          <cell r="Z3392"/>
          <cell r="AG3392"/>
        </row>
        <row r="3393">
          <cell r="D3393"/>
          <cell r="E3393"/>
          <cell r="I3393"/>
          <cell r="J3393"/>
          <cell r="K3393"/>
          <cell r="L3393"/>
          <cell r="N3393"/>
          <cell r="R3393"/>
          <cell r="S3393"/>
          <cell r="T3393"/>
          <cell r="U3393"/>
          <cell r="V3393"/>
          <cell r="X3393"/>
          <cell r="Y3393"/>
          <cell r="Z3393"/>
          <cell r="AG3393"/>
        </row>
        <row r="3394">
          <cell r="D3394"/>
          <cell r="E3394"/>
          <cell r="I3394"/>
          <cell r="J3394"/>
          <cell r="K3394"/>
          <cell r="L3394"/>
          <cell r="N3394"/>
          <cell r="R3394"/>
          <cell r="S3394"/>
          <cell r="T3394"/>
          <cell r="U3394"/>
          <cell r="V3394"/>
          <cell r="X3394"/>
          <cell r="Y3394"/>
          <cell r="Z3394"/>
          <cell r="AG3394"/>
        </row>
        <row r="3395">
          <cell r="D3395"/>
          <cell r="E3395"/>
          <cell r="I3395"/>
          <cell r="J3395"/>
          <cell r="K3395"/>
          <cell r="L3395"/>
          <cell r="N3395"/>
          <cell r="R3395"/>
          <cell r="S3395"/>
          <cell r="T3395"/>
          <cell r="U3395"/>
          <cell r="V3395"/>
          <cell r="X3395"/>
          <cell r="Y3395"/>
          <cell r="Z3395"/>
          <cell r="AG3395"/>
        </row>
        <row r="3396">
          <cell r="D3396"/>
          <cell r="E3396"/>
          <cell r="I3396"/>
          <cell r="J3396"/>
          <cell r="K3396"/>
          <cell r="L3396"/>
          <cell r="N3396"/>
          <cell r="R3396"/>
          <cell r="S3396"/>
          <cell r="T3396"/>
          <cell r="U3396"/>
          <cell r="V3396"/>
          <cell r="X3396"/>
          <cell r="Y3396"/>
          <cell r="Z3396"/>
          <cell r="AG3396"/>
        </row>
        <row r="3397">
          <cell r="D3397"/>
          <cell r="E3397"/>
          <cell r="I3397"/>
          <cell r="J3397"/>
          <cell r="K3397"/>
          <cell r="L3397"/>
          <cell r="N3397"/>
          <cell r="R3397"/>
          <cell r="S3397"/>
          <cell r="T3397"/>
          <cell r="U3397"/>
          <cell r="V3397"/>
          <cell r="X3397"/>
          <cell r="Y3397"/>
          <cell r="Z3397"/>
          <cell r="AG3397"/>
        </row>
        <row r="3398">
          <cell r="D3398"/>
          <cell r="E3398"/>
          <cell r="I3398"/>
          <cell r="J3398"/>
          <cell r="K3398"/>
          <cell r="L3398"/>
          <cell r="N3398"/>
          <cell r="R3398"/>
          <cell r="S3398"/>
          <cell r="T3398"/>
          <cell r="U3398"/>
          <cell r="V3398"/>
          <cell r="X3398"/>
          <cell r="Y3398"/>
          <cell r="Z3398"/>
          <cell r="AG3398"/>
        </row>
        <row r="3399">
          <cell r="D3399"/>
          <cell r="E3399"/>
          <cell r="I3399"/>
          <cell r="J3399"/>
          <cell r="K3399"/>
          <cell r="L3399"/>
          <cell r="N3399"/>
          <cell r="R3399"/>
          <cell r="S3399"/>
          <cell r="T3399"/>
          <cell r="U3399"/>
          <cell r="V3399"/>
          <cell r="X3399"/>
          <cell r="Y3399"/>
          <cell r="Z3399"/>
          <cell r="AG3399"/>
        </row>
        <row r="3400">
          <cell r="D3400"/>
          <cell r="E3400"/>
          <cell r="I3400"/>
          <cell r="J3400"/>
          <cell r="K3400"/>
          <cell r="L3400"/>
          <cell r="N3400"/>
          <cell r="R3400"/>
          <cell r="S3400"/>
          <cell r="T3400"/>
          <cell r="U3400"/>
          <cell r="V3400"/>
          <cell r="X3400"/>
          <cell r="Y3400"/>
          <cell r="Z3400"/>
          <cell r="AG3400"/>
        </row>
        <row r="3401">
          <cell r="D3401"/>
          <cell r="E3401"/>
          <cell r="I3401"/>
          <cell r="J3401"/>
          <cell r="K3401"/>
          <cell r="L3401"/>
          <cell r="N3401"/>
          <cell r="R3401"/>
          <cell r="S3401"/>
          <cell r="T3401"/>
          <cell r="U3401"/>
          <cell r="V3401"/>
          <cell r="X3401"/>
          <cell r="Y3401"/>
          <cell r="Z3401"/>
          <cell r="AG3401"/>
        </row>
        <row r="3402">
          <cell r="D3402"/>
          <cell r="E3402"/>
          <cell r="I3402"/>
          <cell r="J3402"/>
          <cell r="K3402"/>
          <cell r="L3402"/>
          <cell r="N3402"/>
          <cell r="R3402"/>
          <cell r="S3402"/>
          <cell r="T3402"/>
          <cell r="U3402"/>
          <cell r="V3402"/>
          <cell r="X3402"/>
          <cell r="Y3402"/>
          <cell r="Z3402"/>
          <cell r="AG3402"/>
        </row>
        <row r="3403">
          <cell r="D3403"/>
          <cell r="E3403"/>
          <cell r="I3403"/>
          <cell r="J3403"/>
          <cell r="K3403"/>
          <cell r="L3403"/>
          <cell r="N3403"/>
          <cell r="R3403"/>
          <cell r="S3403"/>
          <cell r="T3403"/>
          <cell r="U3403"/>
          <cell r="V3403"/>
          <cell r="X3403"/>
          <cell r="Y3403"/>
          <cell r="Z3403"/>
          <cell r="AG3403"/>
        </row>
        <row r="3404">
          <cell r="D3404"/>
          <cell r="E3404"/>
          <cell r="I3404"/>
          <cell r="J3404"/>
          <cell r="K3404"/>
          <cell r="L3404"/>
          <cell r="N3404"/>
          <cell r="R3404"/>
          <cell r="S3404"/>
          <cell r="T3404"/>
          <cell r="U3404"/>
          <cell r="V3404"/>
          <cell r="X3404"/>
          <cell r="Y3404"/>
          <cell r="Z3404"/>
          <cell r="AG3404"/>
        </row>
        <row r="3405">
          <cell r="D3405"/>
          <cell r="E3405"/>
          <cell r="I3405"/>
          <cell r="J3405"/>
          <cell r="K3405"/>
          <cell r="L3405"/>
          <cell r="N3405"/>
          <cell r="R3405"/>
          <cell r="S3405"/>
          <cell r="T3405"/>
          <cell r="U3405"/>
          <cell r="V3405"/>
          <cell r="X3405"/>
          <cell r="Y3405"/>
          <cell r="Z3405"/>
          <cell r="AG3405"/>
        </row>
        <row r="3406">
          <cell r="D3406"/>
          <cell r="E3406"/>
          <cell r="I3406"/>
          <cell r="J3406"/>
          <cell r="K3406"/>
          <cell r="L3406"/>
          <cell r="N3406"/>
          <cell r="R3406"/>
          <cell r="S3406"/>
          <cell r="T3406"/>
          <cell r="U3406"/>
          <cell r="V3406"/>
          <cell r="X3406"/>
          <cell r="Y3406"/>
          <cell r="Z3406"/>
          <cell r="AG3406"/>
        </row>
        <row r="3407">
          <cell r="D3407"/>
          <cell r="E3407"/>
          <cell r="I3407"/>
          <cell r="J3407"/>
          <cell r="K3407"/>
          <cell r="L3407"/>
          <cell r="N3407"/>
          <cell r="R3407"/>
          <cell r="S3407"/>
          <cell r="T3407"/>
          <cell r="U3407"/>
          <cell r="V3407"/>
          <cell r="X3407"/>
          <cell r="Y3407"/>
          <cell r="Z3407"/>
          <cell r="AG3407"/>
        </row>
        <row r="3408">
          <cell r="D3408"/>
          <cell r="E3408"/>
          <cell r="I3408"/>
          <cell r="J3408"/>
          <cell r="K3408"/>
          <cell r="L3408"/>
          <cell r="N3408"/>
          <cell r="R3408"/>
          <cell r="S3408"/>
          <cell r="T3408"/>
          <cell r="U3408"/>
          <cell r="V3408"/>
          <cell r="X3408"/>
          <cell r="Y3408"/>
          <cell r="Z3408"/>
          <cell r="AG3408"/>
        </row>
        <row r="3409">
          <cell r="D3409"/>
          <cell r="E3409"/>
          <cell r="I3409"/>
          <cell r="J3409"/>
          <cell r="K3409"/>
          <cell r="L3409"/>
          <cell r="N3409"/>
          <cell r="R3409"/>
          <cell r="S3409"/>
          <cell r="T3409"/>
          <cell r="U3409"/>
          <cell r="V3409"/>
          <cell r="X3409"/>
          <cell r="Y3409"/>
          <cell r="Z3409"/>
          <cell r="AG3409"/>
        </row>
        <row r="3410">
          <cell r="D3410"/>
          <cell r="E3410"/>
          <cell r="I3410"/>
          <cell r="J3410"/>
          <cell r="K3410"/>
          <cell r="L3410"/>
          <cell r="N3410"/>
          <cell r="R3410"/>
          <cell r="S3410"/>
          <cell r="T3410"/>
          <cell r="U3410"/>
          <cell r="V3410"/>
          <cell r="X3410"/>
          <cell r="Y3410"/>
          <cell r="Z3410"/>
          <cell r="AG3410"/>
        </row>
        <row r="3411">
          <cell r="D3411"/>
          <cell r="E3411"/>
          <cell r="I3411"/>
          <cell r="J3411"/>
          <cell r="K3411"/>
          <cell r="L3411"/>
          <cell r="N3411"/>
          <cell r="R3411"/>
          <cell r="S3411"/>
          <cell r="T3411"/>
          <cell r="U3411"/>
          <cell r="V3411"/>
          <cell r="X3411"/>
          <cell r="Y3411"/>
          <cell r="Z3411"/>
          <cell r="AG3411"/>
        </row>
        <row r="3412">
          <cell r="D3412"/>
          <cell r="E3412"/>
          <cell r="I3412"/>
          <cell r="J3412"/>
          <cell r="K3412"/>
          <cell r="L3412"/>
          <cell r="N3412"/>
          <cell r="R3412"/>
          <cell r="S3412"/>
          <cell r="T3412"/>
          <cell r="U3412"/>
          <cell r="V3412"/>
          <cell r="X3412"/>
          <cell r="Y3412"/>
          <cell r="Z3412"/>
          <cell r="AG3412"/>
        </row>
        <row r="3413">
          <cell r="D3413"/>
          <cell r="E3413"/>
          <cell r="I3413"/>
          <cell r="J3413"/>
          <cell r="K3413"/>
          <cell r="L3413"/>
          <cell r="N3413"/>
          <cell r="R3413"/>
          <cell r="S3413"/>
          <cell r="T3413"/>
          <cell r="U3413"/>
          <cell r="V3413"/>
          <cell r="X3413"/>
          <cell r="Y3413"/>
          <cell r="Z3413"/>
          <cell r="AG3413"/>
        </row>
        <row r="3414">
          <cell r="D3414"/>
          <cell r="E3414"/>
          <cell r="I3414"/>
          <cell r="J3414"/>
          <cell r="K3414"/>
          <cell r="L3414"/>
          <cell r="N3414"/>
          <cell r="R3414"/>
          <cell r="S3414"/>
          <cell r="T3414"/>
          <cell r="U3414"/>
          <cell r="V3414"/>
          <cell r="X3414"/>
          <cell r="Y3414"/>
          <cell r="Z3414"/>
          <cell r="AG3414"/>
        </row>
        <row r="3415">
          <cell r="D3415"/>
          <cell r="E3415"/>
          <cell r="I3415"/>
          <cell r="J3415"/>
          <cell r="K3415"/>
          <cell r="L3415"/>
          <cell r="N3415"/>
          <cell r="R3415"/>
          <cell r="S3415"/>
          <cell r="T3415"/>
          <cell r="U3415"/>
          <cell r="V3415"/>
          <cell r="X3415"/>
          <cell r="Y3415"/>
          <cell r="Z3415"/>
          <cell r="AG3415"/>
        </row>
        <row r="3416">
          <cell r="D3416"/>
          <cell r="E3416"/>
          <cell r="I3416"/>
          <cell r="J3416"/>
          <cell r="K3416"/>
          <cell r="L3416"/>
          <cell r="N3416"/>
          <cell r="R3416"/>
          <cell r="S3416"/>
          <cell r="T3416"/>
          <cell r="U3416"/>
          <cell r="V3416"/>
          <cell r="X3416"/>
          <cell r="Y3416"/>
          <cell r="Z3416"/>
          <cell r="AG3416"/>
        </row>
        <row r="3417">
          <cell r="D3417"/>
          <cell r="E3417"/>
          <cell r="I3417"/>
          <cell r="J3417"/>
          <cell r="K3417"/>
          <cell r="L3417"/>
          <cell r="N3417"/>
          <cell r="R3417"/>
          <cell r="S3417"/>
          <cell r="T3417"/>
          <cell r="U3417"/>
          <cell r="V3417"/>
          <cell r="X3417"/>
          <cell r="Y3417"/>
          <cell r="Z3417"/>
          <cell r="AG3417"/>
        </row>
        <row r="3418">
          <cell r="D3418"/>
          <cell r="E3418"/>
          <cell r="I3418"/>
          <cell r="J3418"/>
          <cell r="K3418"/>
          <cell r="L3418"/>
          <cell r="N3418"/>
          <cell r="R3418"/>
          <cell r="S3418"/>
          <cell r="T3418"/>
          <cell r="U3418"/>
          <cell r="V3418"/>
          <cell r="X3418"/>
          <cell r="Y3418"/>
          <cell r="Z3418"/>
          <cell r="AG3418"/>
        </row>
        <row r="3419">
          <cell r="D3419"/>
          <cell r="E3419"/>
          <cell r="I3419"/>
          <cell r="J3419"/>
          <cell r="K3419"/>
          <cell r="L3419"/>
          <cell r="N3419"/>
          <cell r="R3419"/>
          <cell r="S3419"/>
          <cell r="T3419"/>
          <cell r="U3419"/>
          <cell r="V3419"/>
          <cell r="X3419"/>
          <cell r="Y3419"/>
          <cell r="Z3419"/>
          <cell r="AG3419"/>
        </row>
        <row r="3420">
          <cell r="D3420"/>
          <cell r="E3420"/>
          <cell r="I3420"/>
          <cell r="J3420"/>
          <cell r="K3420"/>
          <cell r="L3420"/>
          <cell r="N3420"/>
          <cell r="R3420"/>
          <cell r="S3420"/>
          <cell r="T3420"/>
          <cell r="U3420"/>
          <cell r="V3420"/>
          <cell r="X3420"/>
          <cell r="Y3420"/>
          <cell r="Z3420"/>
          <cell r="AG3420"/>
        </row>
        <row r="3421">
          <cell r="D3421"/>
          <cell r="E3421"/>
          <cell r="I3421"/>
          <cell r="J3421"/>
          <cell r="K3421"/>
          <cell r="L3421"/>
          <cell r="N3421"/>
          <cell r="R3421"/>
          <cell r="S3421"/>
          <cell r="T3421"/>
          <cell r="U3421"/>
          <cell r="V3421"/>
          <cell r="X3421"/>
          <cell r="Y3421"/>
          <cell r="Z3421"/>
          <cell r="AG3421"/>
        </row>
        <row r="3422">
          <cell r="D3422"/>
          <cell r="E3422"/>
          <cell r="I3422"/>
          <cell r="J3422"/>
          <cell r="K3422"/>
          <cell r="L3422"/>
          <cell r="N3422"/>
          <cell r="R3422"/>
          <cell r="S3422"/>
          <cell r="T3422"/>
          <cell r="U3422"/>
          <cell r="V3422"/>
          <cell r="X3422"/>
          <cell r="Y3422"/>
          <cell r="Z3422"/>
          <cell r="AG3422"/>
        </row>
        <row r="3423">
          <cell r="D3423"/>
          <cell r="E3423"/>
          <cell r="I3423"/>
          <cell r="J3423"/>
          <cell r="K3423"/>
          <cell r="L3423"/>
          <cell r="N3423"/>
          <cell r="R3423"/>
          <cell r="S3423"/>
          <cell r="T3423"/>
          <cell r="U3423"/>
          <cell r="V3423"/>
          <cell r="X3423"/>
          <cell r="Y3423"/>
          <cell r="Z3423"/>
          <cell r="AG3423"/>
        </row>
        <row r="3424">
          <cell r="D3424"/>
          <cell r="E3424"/>
          <cell r="I3424"/>
          <cell r="J3424"/>
          <cell r="K3424"/>
          <cell r="L3424"/>
          <cell r="N3424"/>
          <cell r="R3424"/>
          <cell r="S3424"/>
          <cell r="T3424"/>
          <cell r="U3424"/>
          <cell r="V3424"/>
          <cell r="X3424"/>
          <cell r="Y3424"/>
          <cell r="Z3424"/>
          <cell r="AG3424"/>
        </row>
        <row r="3425">
          <cell r="D3425"/>
          <cell r="E3425"/>
          <cell r="I3425"/>
          <cell r="J3425"/>
          <cell r="K3425"/>
          <cell r="L3425"/>
          <cell r="N3425"/>
          <cell r="R3425"/>
          <cell r="S3425"/>
          <cell r="T3425"/>
          <cell r="U3425"/>
          <cell r="V3425"/>
          <cell r="X3425"/>
          <cell r="Y3425"/>
          <cell r="Z3425"/>
          <cell r="AG3425"/>
        </row>
        <row r="3426">
          <cell r="D3426"/>
          <cell r="E3426"/>
          <cell r="I3426"/>
          <cell r="J3426"/>
          <cell r="K3426"/>
          <cell r="L3426"/>
          <cell r="N3426"/>
          <cell r="R3426"/>
          <cell r="S3426"/>
          <cell r="T3426"/>
          <cell r="U3426"/>
          <cell r="V3426"/>
          <cell r="X3426"/>
          <cell r="Y3426"/>
          <cell r="Z3426"/>
          <cell r="AG3426"/>
        </row>
        <row r="3427">
          <cell r="D3427"/>
          <cell r="E3427"/>
          <cell r="I3427"/>
          <cell r="J3427"/>
          <cell r="K3427"/>
          <cell r="L3427"/>
          <cell r="N3427"/>
          <cell r="R3427"/>
          <cell r="S3427"/>
          <cell r="T3427"/>
          <cell r="U3427"/>
          <cell r="V3427"/>
          <cell r="X3427"/>
          <cell r="Y3427"/>
          <cell r="Z3427"/>
          <cell r="AG3427"/>
        </row>
        <row r="3428">
          <cell r="D3428"/>
          <cell r="E3428"/>
          <cell r="I3428"/>
          <cell r="J3428"/>
          <cell r="K3428"/>
          <cell r="L3428"/>
          <cell r="N3428"/>
          <cell r="R3428"/>
          <cell r="S3428"/>
          <cell r="T3428"/>
          <cell r="U3428"/>
          <cell r="V3428"/>
          <cell r="X3428"/>
          <cell r="Y3428"/>
          <cell r="Z3428"/>
          <cell r="AG3428"/>
        </row>
        <row r="3429">
          <cell r="D3429"/>
          <cell r="E3429"/>
          <cell r="I3429"/>
          <cell r="J3429"/>
          <cell r="K3429"/>
          <cell r="L3429"/>
          <cell r="N3429"/>
          <cell r="R3429"/>
          <cell r="S3429"/>
          <cell r="T3429"/>
          <cell r="U3429"/>
          <cell r="V3429"/>
          <cell r="X3429"/>
          <cell r="Y3429"/>
          <cell r="Z3429"/>
          <cell r="AG3429"/>
        </row>
        <row r="3430">
          <cell r="D3430"/>
          <cell r="E3430"/>
          <cell r="I3430"/>
          <cell r="J3430"/>
          <cell r="K3430"/>
          <cell r="L3430"/>
          <cell r="N3430"/>
          <cell r="R3430"/>
          <cell r="S3430"/>
          <cell r="T3430"/>
          <cell r="U3430"/>
          <cell r="V3430"/>
          <cell r="X3430"/>
          <cell r="Y3430"/>
          <cell r="Z3430"/>
          <cell r="AG3430"/>
        </row>
        <row r="3431">
          <cell r="D3431"/>
          <cell r="E3431"/>
          <cell r="I3431"/>
          <cell r="J3431"/>
          <cell r="K3431"/>
          <cell r="L3431"/>
          <cell r="N3431"/>
          <cell r="R3431"/>
          <cell r="S3431"/>
          <cell r="T3431"/>
          <cell r="U3431"/>
          <cell r="V3431"/>
          <cell r="X3431"/>
          <cell r="Y3431"/>
          <cell r="Z3431"/>
          <cell r="AG3431"/>
        </row>
        <row r="3432">
          <cell r="D3432"/>
          <cell r="E3432"/>
          <cell r="I3432"/>
          <cell r="J3432"/>
          <cell r="K3432"/>
          <cell r="L3432"/>
          <cell r="N3432"/>
          <cell r="R3432"/>
          <cell r="S3432"/>
          <cell r="T3432"/>
          <cell r="U3432"/>
          <cell r="V3432"/>
          <cell r="X3432"/>
          <cell r="Y3432"/>
          <cell r="Z3432"/>
          <cell r="AG3432"/>
        </row>
        <row r="3433">
          <cell r="D3433"/>
          <cell r="E3433"/>
          <cell r="I3433"/>
          <cell r="J3433"/>
          <cell r="K3433"/>
          <cell r="L3433"/>
          <cell r="N3433"/>
          <cell r="R3433"/>
          <cell r="S3433"/>
          <cell r="T3433"/>
          <cell r="U3433"/>
          <cell r="V3433"/>
          <cell r="X3433"/>
          <cell r="Y3433"/>
          <cell r="Z3433"/>
          <cell r="AG3433"/>
        </row>
        <row r="3434">
          <cell r="D3434"/>
          <cell r="E3434"/>
          <cell r="I3434"/>
          <cell r="J3434"/>
          <cell r="K3434"/>
          <cell r="L3434"/>
          <cell r="N3434"/>
          <cell r="R3434"/>
          <cell r="S3434"/>
          <cell r="T3434"/>
          <cell r="U3434"/>
          <cell r="V3434"/>
          <cell r="X3434"/>
          <cell r="Y3434"/>
          <cell r="Z3434"/>
          <cell r="AG3434"/>
        </row>
        <row r="3435">
          <cell r="D3435"/>
          <cell r="E3435"/>
          <cell r="I3435"/>
          <cell r="J3435"/>
          <cell r="K3435"/>
          <cell r="L3435"/>
          <cell r="N3435"/>
          <cell r="R3435"/>
          <cell r="S3435"/>
          <cell r="T3435"/>
          <cell r="U3435"/>
          <cell r="V3435"/>
          <cell r="X3435"/>
          <cell r="Y3435"/>
          <cell r="Z3435"/>
          <cell r="AG3435"/>
        </row>
        <row r="3436">
          <cell r="D3436"/>
          <cell r="E3436"/>
          <cell r="I3436"/>
          <cell r="J3436"/>
          <cell r="K3436"/>
          <cell r="L3436"/>
          <cell r="N3436"/>
          <cell r="R3436"/>
          <cell r="S3436"/>
          <cell r="T3436"/>
          <cell r="U3436"/>
          <cell r="V3436"/>
          <cell r="X3436"/>
          <cell r="Y3436"/>
          <cell r="Z3436"/>
          <cell r="AG3436"/>
        </row>
        <row r="3437">
          <cell r="D3437"/>
          <cell r="E3437"/>
          <cell r="I3437"/>
          <cell r="J3437"/>
          <cell r="K3437"/>
          <cell r="L3437"/>
          <cell r="N3437"/>
          <cell r="R3437"/>
          <cell r="S3437"/>
          <cell r="T3437"/>
          <cell r="U3437"/>
          <cell r="V3437"/>
          <cell r="X3437"/>
          <cell r="Y3437"/>
          <cell r="Z3437"/>
          <cell r="AG3437"/>
        </row>
        <row r="3438">
          <cell r="D3438"/>
          <cell r="E3438"/>
          <cell r="I3438"/>
          <cell r="J3438"/>
          <cell r="K3438"/>
          <cell r="L3438"/>
          <cell r="N3438"/>
          <cell r="R3438"/>
          <cell r="S3438"/>
          <cell r="T3438"/>
          <cell r="U3438"/>
          <cell r="V3438"/>
          <cell r="X3438"/>
          <cell r="Y3438"/>
          <cell r="Z3438"/>
          <cell r="AG3438"/>
        </row>
        <row r="3439">
          <cell r="D3439"/>
          <cell r="E3439"/>
          <cell r="I3439"/>
          <cell r="J3439"/>
          <cell r="K3439"/>
          <cell r="L3439"/>
          <cell r="N3439"/>
          <cell r="R3439"/>
          <cell r="S3439"/>
          <cell r="T3439"/>
          <cell r="U3439"/>
          <cell r="V3439"/>
          <cell r="X3439"/>
          <cell r="Y3439"/>
          <cell r="Z3439"/>
          <cell r="AG3439"/>
        </row>
        <row r="3440">
          <cell r="D3440"/>
          <cell r="E3440"/>
          <cell r="I3440"/>
          <cell r="J3440"/>
          <cell r="K3440"/>
          <cell r="L3440"/>
          <cell r="N3440"/>
          <cell r="R3440"/>
          <cell r="S3440"/>
          <cell r="T3440"/>
          <cell r="U3440"/>
          <cell r="V3440"/>
          <cell r="X3440"/>
          <cell r="Y3440"/>
          <cell r="Z3440"/>
          <cell r="AG3440"/>
        </row>
        <row r="3441">
          <cell r="D3441"/>
          <cell r="E3441"/>
          <cell r="I3441"/>
          <cell r="J3441"/>
          <cell r="K3441"/>
          <cell r="L3441"/>
          <cell r="N3441"/>
          <cell r="R3441"/>
          <cell r="S3441"/>
          <cell r="T3441"/>
          <cell r="U3441"/>
          <cell r="V3441"/>
          <cell r="X3441"/>
          <cell r="Y3441"/>
          <cell r="Z3441"/>
          <cell r="AG3441"/>
        </row>
        <row r="3442">
          <cell r="D3442"/>
          <cell r="E3442"/>
          <cell r="I3442"/>
          <cell r="J3442"/>
          <cell r="K3442"/>
          <cell r="L3442"/>
          <cell r="N3442"/>
          <cell r="R3442"/>
          <cell r="S3442"/>
          <cell r="T3442"/>
          <cell r="U3442"/>
          <cell r="V3442"/>
          <cell r="X3442"/>
          <cell r="Y3442"/>
          <cell r="Z3442"/>
          <cell r="AG3442"/>
        </row>
        <row r="3443">
          <cell r="D3443"/>
          <cell r="E3443"/>
          <cell r="I3443"/>
          <cell r="J3443"/>
          <cell r="K3443"/>
          <cell r="L3443"/>
          <cell r="N3443"/>
          <cell r="R3443"/>
          <cell r="S3443"/>
          <cell r="T3443"/>
          <cell r="U3443"/>
          <cell r="V3443"/>
          <cell r="X3443"/>
          <cell r="Y3443"/>
          <cell r="Z3443"/>
          <cell r="AG3443"/>
        </row>
        <row r="3444">
          <cell r="D3444"/>
          <cell r="E3444"/>
          <cell r="I3444"/>
          <cell r="J3444"/>
          <cell r="K3444"/>
          <cell r="L3444"/>
          <cell r="N3444"/>
          <cell r="R3444"/>
          <cell r="S3444"/>
          <cell r="T3444"/>
          <cell r="U3444"/>
          <cell r="V3444"/>
          <cell r="X3444"/>
          <cell r="Y3444"/>
          <cell r="Z3444"/>
          <cell r="AG3444"/>
        </row>
        <row r="3445">
          <cell r="D3445"/>
          <cell r="E3445"/>
          <cell r="I3445"/>
          <cell r="J3445"/>
          <cell r="K3445"/>
          <cell r="L3445"/>
          <cell r="N3445"/>
          <cell r="R3445"/>
          <cell r="S3445"/>
          <cell r="T3445"/>
          <cell r="U3445"/>
          <cell r="V3445"/>
          <cell r="X3445"/>
          <cell r="Y3445"/>
          <cell r="Z3445"/>
          <cell r="AG3445"/>
        </row>
        <row r="3446">
          <cell r="D3446"/>
          <cell r="E3446"/>
          <cell r="I3446"/>
          <cell r="J3446"/>
          <cell r="K3446"/>
          <cell r="L3446"/>
          <cell r="N3446"/>
          <cell r="R3446"/>
          <cell r="S3446"/>
          <cell r="T3446"/>
          <cell r="U3446"/>
          <cell r="V3446"/>
          <cell r="X3446"/>
          <cell r="Y3446"/>
          <cell r="Z3446"/>
          <cell r="AG3446"/>
        </row>
        <row r="3447">
          <cell r="D3447"/>
          <cell r="E3447"/>
          <cell r="I3447"/>
          <cell r="J3447"/>
          <cell r="K3447"/>
          <cell r="L3447"/>
          <cell r="N3447"/>
          <cell r="R3447"/>
          <cell r="S3447"/>
          <cell r="T3447"/>
          <cell r="U3447"/>
          <cell r="V3447"/>
          <cell r="X3447"/>
          <cell r="Y3447"/>
          <cell r="Z3447"/>
          <cell r="AG3447"/>
        </row>
        <row r="3448">
          <cell r="D3448"/>
          <cell r="E3448"/>
          <cell r="I3448"/>
          <cell r="J3448"/>
          <cell r="K3448"/>
          <cell r="L3448"/>
          <cell r="N3448"/>
          <cell r="R3448"/>
          <cell r="S3448"/>
          <cell r="T3448"/>
          <cell r="U3448"/>
          <cell r="V3448"/>
          <cell r="X3448"/>
          <cell r="Y3448"/>
          <cell r="Z3448"/>
          <cell r="AG3448"/>
        </row>
        <row r="3449">
          <cell r="D3449"/>
          <cell r="E3449"/>
          <cell r="I3449"/>
          <cell r="J3449"/>
          <cell r="K3449"/>
          <cell r="L3449"/>
          <cell r="N3449"/>
          <cell r="R3449"/>
          <cell r="S3449"/>
          <cell r="T3449"/>
          <cell r="U3449"/>
          <cell r="V3449"/>
          <cell r="X3449"/>
          <cell r="Y3449"/>
          <cell r="Z3449"/>
          <cell r="AG3449"/>
        </row>
        <row r="3450">
          <cell r="D3450"/>
          <cell r="E3450"/>
          <cell r="I3450"/>
          <cell r="J3450"/>
          <cell r="K3450"/>
          <cell r="L3450"/>
          <cell r="N3450"/>
          <cell r="R3450"/>
          <cell r="S3450"/>
          <cell r="T3450"/>
          <cell r="U3450"/>
          <cell r="V3450"/>
          <cell r="X3450"/>
          <cell r="Y3450"/>
          <cell r="Z3450"/>
          <cell r="AG3450"/>
        </row>
        <row r="3451">
          <cell r="D3451"/>
          <cell r="E3451"/>
          <cell r="I3451"/>
          <cell r="J3451"/>
          <cell r="K3451"/>
          <cell r="L3451"/>
          <cell r="N3451"/>
          <cell r="R3451"/>
          <cell r="S3451"/>
          <cell r="T3451"/>
          <cell r="U3451"/>
          <cell r="V3451"/>
          <cell r="X3451"/>
          <cell r="Y3451"/>
          <cell r="Z3451"/>
          <cell r="AG3451"/>
        </row>
        <row r="3452">
          <cell r="D3452"/>
          <cell r="E3452"/>
          <cell r="I3452"/>
          <cell r="J3452"/>
          <cell r="K3452"/>
          <cell r="L3452"/>
          <cell r="N3452"/>
          <cell r="R3452"/>
          <cell r="S3452"/>
          <cell r="T3452"/>
          <cell r="U3452"/>
          <cell r="V3452"/>
          <cell r="X3452"/>
          <cell r="Y3452"/>
          <cell r="Z3452"/>
          <cell r="AG3452"/>
        </row>
        <row r="3453">
          <cell r="D3453"/>
          <cell r="E3453"/>
          <cell r="I3453"/>
          <cell r="J3453"/>
          <cell r="K3453"/>
          <cell r="L3453"/>
          <cell r="N3453"/>
          <cell r="R3453"/>
          <cell r="S3453"/>
          <cell r="T3453"/>
          <cell r="U3453"/>
          <cell r="V3453"/>
          <cell r="X3453"/>
          <cell r="Y3453"/>
          <cell r="Z3453"/>
          <cell r="AG3453"/>
        </row>
        <row r="3454">
          <cell r="D3454"/>
          <cell r="E3454"/>
          <cell r="I3454"/>
          <cell r="J3454"/>
          <cell r="K3454"/>
          <cell r="L3454"/>
          <cell r="N3454"/>
          <cell r="R3454"/>
          <cell r="S3454"/>
          <cell r="T3454"/>
          <cell r="U3454"/>
          <cell r="V3454"/>
          <cell r="X3454"/>
          <cell r="Y3454"/>
          <cell r="Z3454"/>
          <cell r="AG3454"/>
        </row>
        <row r="3455">
          <cell r="D3455"/>
          <cell r="E3455"/>
          <cell r="I3455"/>
          <cell r="J3455"/>
          <cell r="K3455"/>
          <cell r="L3455"/>
          <cell r="N3455"/>
          <cell r="R3455"/>
          <cell r="S3455"/>
          <cell r="T3455"/>
          <cell r="U3455"/>
          <cell r="V3455"/>
          <cell r="X3455"/>
          <cell r="Y3455"/>
          <cell r="Z3455"/>
          <cell r="AG3455"/>
        </row>
        <row r="3456">
          <cell r="D3456"/>
          <cell r="E3456"/>
          <cell r="I3456"/>
          <cell r="J3456"/>
          <cell r="K3456"/>
          <cell r="L3456"/>
          <cell r="N3456"/>
          <cell r="R3456"/>
          <cell r="S3456"/>
          <cell r="T3456"/>
          <cell r="U3456"/>
          <cell r="V3456"/>
          <cell r="X3456"/>
          <cell r="Y3456"/>
          <cell r="Z3456"/>
          <cell r="AG3456"/>
        </row>
        <row r="3457">
          <cell r="D3457"/>
          <cell r="E3457"/>
          <cell r="I3457"/>
          <cell r="J3457"/>
          <cell r="K3457"/>
          <cell r="L3457"/>
          <cell r="N3457"/>
          <cell r="R3457"/>
          <cell r="S3457"/>
          <cell r="T3457"/>
          <cell r="U3457"/>
          <cell r="V3457"/>
          <cell r="X3457"/>
          <cell r="Y3457"/>
          <cell r="Z3457"/>
          <cell r="AG3457"/>
        </row>
        <row r="3458">
          <cell r="D3458"/>
          <cell r="E3458"/>
          <cell r="I3458"/>
          <cell r="J3458"/>
          <cell r="K3458"/>
          <cell r="L3458"/>
          <cell r="N3458"/>
          <cell r="R3458"/>
          <cell r="S3458"/>
          <cell r="T3458"/>
          <cell r="U3458"/>
          <cell r="V3458"/>
          <cell r="X3458"/>
          <cell r="Y3458"/>
          <cell r="Z3458"/>
          <cell r="AG3458"/>
        </row>
        <row r="3459">
          <cell r="D3459"/>
          <cell r="E3459"/>
          <cell r="I3459"/>
          <cell r="J3459"/>
          <cell r="K3459"/>
          <cell r="L3459"/>
          <cell r="N3459"/>
          <cell r="R3459"/>
          <cell r="S3459"/>
          <cell r="T3459"/>
          <cell r="U3459"/>
          <cell r="V3459"/>
          <cell r="X3459"/>
          <cell r="Y3459"/>
          <cell r="Z3459"/>
          <cell r="AG3459"/>
        </row>
        <row r="3460">
          <cell r="D3460"/>
          <cell r="E3460"/>
          <cell r="I3460"/>
          <cell r="J3460"/>
          <cell r="K3460"/>
          <cell r="L3460"/>
          <cell r="N3460"/>
          <cell r="R3460"/>
          <cell r="S3460"/>
          <cell r="T3460"/>
          <cell r="U3460"/>
          <cell r="V3460"/>
          <cell r="X3460"/>
          <cell r="Y3460"/>
          <cell r="Z3460"/>
          <cell r="AG3460"/>
        </row>
        <row r="3461">
          <cell r="D3461"/>
          <cell r="E3461"/>
          <cell r="I3461"/>
          <cell r="J3461"/>
          <cell r="K3461"/>
          <cell r="L3461"/>
          <cell r="N3461"/>
          <cell r="R3461"/>
          <cell r="S3461"/>
          <cell r="T3461"/>
          <cell r="U3461"/>
          <cell r="V3461"/>
          <cell r="X3461"/>
          <cell r="Y3461"/>
          <cell r="Z3461"/>
          <cell r="AG3461"/>
        </row>
        <row r="3462">
          <cell r="D3462"/>
          <cell r="E3462"/>
          <cell r="I3462"/>
          <cell r="J3462"/>
          <cell r="K3462"/>
          <cell r="L3462"/>
          <cell r="N3462"/>
          <cell r="R3462"/>
          <cell r="S3462"/>
          <cell r="T3462"/>
          <cell r="U3462"/>
          <cell r="V3462"/>
          <cell r="X3462"/>
          <cell r="Y3462"/>
          <cell r="Z3462"/>
          <cell r="AG3462"/>
        </row>
        <row r="3463">
          <cell r="D3463"/>
          <cell r="E3463"/>
          <cell r="I3463"/>
          <cell r="J3463"/>
          <cell r="K3463"/>
          <cell r="L3463"/>
          <cell r="N3463"/>
          <cell r="R3463"/>
          <cell r="S3463"/>
          <cell r="T3463"/>
          <cell r="U3463"/>
          <cell r="V3463"/>
          <cell r="X3463"/>
          <cell r="Y3463"/>
          <cell r="Z3463"/>
          <cell r="AG3463"/>
        </row>
        <row r="3464">
          <cell r="D3464"/>
          <cell r="E3464"/>
          <cell r="I3464"/>
          <cell r="J3464"/>
          <cell r="K3464"/>
          <cell r="L3464"/>
          <cell r="N3464"/>
          <cell r="R3464"/>
          <cell r="S3464"/>
          <cell r="T3464"/>
          <cell r="U3464"/>
          <cell r="V3464"/>
          <cell r="X3464"/>
          <cell r="Y3464"/>
          <cell r="Z3464"/>
          <cell r="AG3464"/>
        </row>
        <row r="3465">
          <cell r="D3465"/>
          <cell r="E3465"/>
          <cell r="I3465"/>
          <cell r="J3465"/>
          <cell r="K3465"/>
          <cell r="L3465"/>
          <cell r="N3465"/>
          <cell r="R3465"/>
          <cell r="S3465"/>
          <cell r="T3465"/>
          <cell r="U3465"/>
          <cell r="V3465"/>
          <cell r="X3465"/>
          <cell r="Y3465"/>
          <cell r="Z3465"/>
          <cell r="AG3465"/>
        </row>
        <row r="3466">
          <cell r="D3466"/>
          <cell r="E3466"/>
          <cell r="I3466"/>
          <cell r="J3466"/>
          <cell r="K3466"/>
          <cell r="L3466"/>
          <cell r="N3466"/>
          <cell r="R3466"/>
          <cell r="S3466"/>
          <cell r="T3466"/>
          <cell r="U3466"/>
          <cell r="V3466"/>
          <cell r="X3466"/>
          <cell r="Y3466"/>
          <cell r="Z3466"/>
          <cell r="AG3466"/>
        </row>
        <row r="3467">
          <cell r="D3467"/>
          <cell r="E3467"/>
          <cell r="I3467"/>
          <cell r="J3467"/>
          <cell r="K3467"/>
          <cell r="L3467"/>
          <cell r="N3467"/>
          <cell r="R3467"/>
          <cell r="S3467"/>
          <cell r="T3467"/>
          <cell r="U3467"/>
          <cell r="V3467"/>
          <cell r="X3467"/>
          <cell r="Y3467"/>
          <cell r="Z3467"/>
          <cell r="AG3467"/>
        </row>
        <row r="3468">
          <cell r="D3468"/>
          <cell r="E3468"/>
          <cell r="I3468"/>
          <cell r="J3468"/>
          <cell r="K3468"/>
          <cell r="L3468"/>
          <cell r="N3468"/>
          <cell r="R3468"/>
          <cell r="S3468"/>
          <cell r="T3468"/>
          <cell r="U3468"/>
          <cell r="V3468"/>
          <cell r="X3468"/>
          <cell r="Y3468"/>
          <cell r="Z3468"/>
          <cell r="AG3468"/>
        </row>
        <row r="3469">
          <cell r="D3469"/>
          <cell r="E3469"/>
          <cell r="I3469"/>
          <cell r="J3469"/>
          <cell r="K3469"/>
          <cell r="L3469"/>
          <cell r="N3469"/>
          <cell r="R3469"/>
          <cell r="S3469"/>
          <cell r="T3469"/>
          <cell r="U3469"/>
          <cell r="V3469"/>
          <cell r="X3469"/>
          <cell r="Y3469"/>
          <cell r="Z3469"/>
          <cell r="AG3469"/>
        </row>
        <row r="3470">
          <cell r="D3470"/>
          <cell r="E3470"/>
          <cell r="I3470"/>
          <cell r="J3470"/>
          <cell r="K3470"/>
          <cell r="L3470"/>
          <cell r="N3470"/>
          <cell r="R3470"/>
          <cell r="S3470"/>
          <cell r="T3470"/>
          <cell r="U3470"/>
          <cell r="V3470"/>
          <cell r="X3470"/>
          <cell r="Y3470"/>
          <cell r="Z3470"/>
          <cell r="AG3470"/>
        </row>
        <row r="3471">
          <cell r="D3471"/>
          <cell r="E3471"/>
          <cell r="I3471"/>
          <cell r="J3471"/>
          <cell r="K3471"/>
          <cell r="L3471"/>
          <cell r="N3471"/>
          <cell r="R3471"/>
          <cell r="S3471"/>
          <cell r="T3471"/>
          <cell r="U3471"/>
          <cell r="V3471"/>
          <cell r="X3471"/>
          <cell r="Y3471"/>
          <cell r="Z3471"/>
          <cell r="AG3471"/>
        </row>
        <row r="3472">
          <cell r="D3472"/>
          <cell r="E3472"/>
          <cell r="I3472"/>
          <cell r="J3472"/>
          <cell r="K3472"/>
          <cell r="L3472"/>
          <cell r="N3472"/>
          <cell r="R3472"/>
          <cell r="S3472"/>
          <cell r="T3472"/>
          <cell r="U3472"/>
          <cell r="V3472"/>
          <cell r="X3472"/>
          <cell r="Y3472"/>
          <cell r="Z3472"/>
          <cell r="AG3472"/>
        </row>
        <row r="3473">
          <cell r="D3473"/>
          <cell r="E3473"/>
          <cell r="I3473"/>
          <cell r="J3473"/>
          <cell r="K3473"/>
          <cell r="L3473"/>
          <cell r="N3473"/>
          <cell r="R3473"/>
          <cell r="S3473"/>
          <cell r="T3473"/>
          <cell r="U3473"/>
          <cell r="V3473"/>
          <cell r="X3473"/>
          <cell r="Y3473"/>
          <cell r="Z3473"/>
          <cell r="AG3473"/>
        </row>
        <row r="3474">
          <cell r="D3474"/>
          <cell r="E3474"/>
          <cell r="I3474"/>
          <cell r="J3474"/>
          <cell r="K3474"/>
          <cell r="L3474"/>
          <cell r="N3474"/>
          <cell r="R3474"/>
          <cell r="S3474"/>
          <cell r="T3474"/>
          <cell r="U3474"/>
          <cell r="V3474"/>
          <cell r="X3474"/>
          <cell r="Y3474"/>
          <cell r="Z3474"/>
          <cell r="AG3474"/>
        </row>
        <row r="3475">
          <cell r="D3475"/>
          <cell r="E3475"/>
          <cell r="I3475"/>
          <cell r="J3475"/>
          <cell r="K3475"/>
          <cell r="L3475"/>
          <cell r="N3475"/>
          <cell r="R3475"/>
          <cell r="S3475"/>
          <cell r="T3475"/>
          <cell r="U3475"/>
          <cell r="V3475"/>
          <cell r="X3475"/>
          <cell r="Y3475"/>
          <cell r="Z3475"/>
          <cell r="AG3475"/>
        </row>
        <row r="3476">
          <cell r="D3476"/>
          <cell r="E3476"/>
          <cell r="I3476"/>
          <cell r="J3476"/>
          <cell r="K3476"/>
          <cell r="L3476"/>
          <cell r="N3476"/>
          <cell r="R3476"/>
          <cell r="S3476"/>
          <cell r="T3476"/>
          <cell r="U3476"/>
          <cell r="V3476"/>
          <cell r="X3476"/>
          <cell r="Y3476"/>
          <cell r="Z3476"/>
          <cell r="AG3476"/>
        </row>
        <row r="3477">
          <cell r="D3477"/>
          <cell r="E3477"/>
          <cell r="I3477"/>
          <cell r="J3477"/>
          <cell r="K3477"/>
          <cell r="L3477"/>
          <cell r="N3477"/>
          <cell r="R3477"/>
          <cell r="S3477"/>
          <cell r="T3477"/>
          <cell r="U3477"/>
          <cell r="V3477"/>
          <cell r="X3477"/>
          <cell r="Y3477"/>
          <cell r="Z3477"/>
          <cell r="AG3477"/>
        </row>
        <row r="3478">
          <cell r="D3478"/>
          <cell r="E3478"/>
          <cell r="I3478"/>
          <cell r="J3478"/>
          <cell r="K3478"/>
          <cell r="L3478"/>
          <cell r="N3478"/>
          <cell r="R3478"/>
          <cell r="S3478"/>
          <cell r="T3478"/>
          <cell r="U3478"/>
          <cell r="V3478"/>
          <cell r="X3478"/>
          <cell r="Y3478"/>
          <cell r="Z3478"/>
          <cell r="AG3478"/>
        </row>
        <row r="3479">
          <cell r="D3479"/>
          <cell r="E3479"/>
          <cell r="I3479"/>
          <cell r="J3479"/>
          <cell r="K3479"/>
          <cell r="L3479"/>
          <cell r="N3479"/>
          <cell r="R3479"/>
          <cell r="S3479"/>
          <cell r="T3479"/>
          <cell r="U3479"/>
          <cell r="V3479"/>
          <cell r="X3479"/>
          <cell r="Y3479"/>
          <cell r="Z3479"/>
          <cell r="AG3479"/>
        </row>
        <row r="3480">
          <cell r="D3480"/>
          <cell r="E3480"/>
          <cell r="I3480"/>
          <cell r="J3480"/>
          <cell r="K3480"/>
          <cell r="L3480"/>
          <cell r="N3480"/>
          <cell r="R3480"/>
          <cell r="S3480"/>
          <cell r="T3480"/>
          <cell r="U3480"/>
          <cell r="V3480"/>
          <cell r="X3480"/>
          <cell r="Y3480"/>
          <cell r="Z3480"/>
          <cell r="AG3480"/>
        </row>
        <row r="3481">
          <cell r="D3481"/>
          <cell r="E3481"/>
          <cell r="I3481"/>
          <cell r="J3481"/>
          <cell r="K3481"/>
          <cell r="L3481"/>
          <cell r="N3481"/>
          <cell r="R3481"/>
          <cell r="S3481"/>
          <cell r="T3481"/>
          <cell r="U3481"/>
          <cell r="V3481"/>
          <cell r="X3481"/>
          <cell r="Y3481"/>
          <cell r="Z3481"/>
          <cell r="AG3481"/>
        </row>
        <row r="3482">
          <cell r="D3482"/>
          <cell r="E3482"/>
          <cell r="I3482"/>
          <cell r="J3482"/>
          <cell r="K3482"/>
          <cell r="L3482"/>
          <cell r="N3482"/>
          <cell r="R3482"/>
          <cell r="S3482"/>
          <cell r="T3482"/>
          <cell r="U3482"/>
          <cell r="V3482"/>
          <cell r="X3482"/>
          <cell r="Y3482"/>
          <cell r="Z3482"/>
          <cell r="AG3482"/>
        </row>
        <row r="3483">
          <cell r="D3483"/>
          <cell r="E3483"/>
          <cell r="I3483"/>
          <cell r="J3483"/>
          <cell r="K3483"/>
          <cell r="L3483"/>
          <cell r="N3483"/>
          <cell r="R3483"/>
          <cell r="S3483"/>
          <cell r="T3483"/>
          <cell r="U3483"/>
          <cell r="V3483"/>
          <cell r="X3483"/>
          <cell r="Y3483"/>
          <cell r="Z3483"/>
          <cell r="AG3483"/>
        </row>
        <row r="3484">
          <cell r="D3484"/>
          <cell r="E3484"/>
          <cell r="I3484"/>
          <cell r="J3484"/>
          <cell r="K3484"/>
          <cell r="L3484"/>
          <cell r="N3484"/>
          <cell r="R3484"/>
          <cell r="S3484"/>
          <cell r="T3484"/>
          <cell r="U3484"/>
          <cell r="V3484"/>
          <cell r="X3484"/>
          <cell r="Y3484"/>
          <cell r="Z3484"/>
          <cell r="AG3484"/>
        </row>
        <row r="3485">
          <cell r="D3485"/>
          <cell r="E3485"/>
          <cell r="I3485"/>
          <cell r="J3485"/>
          <cell r="K3485"/>
          <cell r="L3485"/>
          <cell r="N3485"/>
          <cell r="R3485"/>
          <cell r="S3485"/>
          <cell r="T3485"/>
          <cell r="U3485"/>
          <cell r="V3485"/>
          <cell r="X3485"/>
          <cell r="Y3485"/>
          <cell r="Z3485"/>
          <cell r="AG3485"/>
        </row>
        <row r="3486">
          <cell r="D3486"/>
          <cell r="E3486"/>
          <cell r="I3486"/>
          <cell r="J3486"/>
          <cell r="K3486"/>
          <cell r="L3486"/>
          <cell r="N3486"/>
          <cell r="R3486"/>
          <cell r="S3486"/>
          <cell r="T3486"/>
          <cell r="U3486"/>
          <cell r="V3486"/>
          <cell r="X3486"/>
          <cell r="Y3486"/>
          <cell r="Z3486"/>
          <cell r="AG3486"/>
        </row>
        <row r="3487">
          <cell r="D3487"/>
          <cell r="E3487"/>
          <cell r="I3487"/>
          <cell r="J3487"/>
          <cell r="K3487"/>
          <cell r="L3487"/>
          <cell r="N3487"/>
          <cell r="R3487"/>
          <cell r="S3487"/>
          <cell r="T3487"/>
          <cell r="U3487"/>
          <cell r="V3487"/>
          <cell r="X3487"/>
          <cell r="Y3487"/>
          <cell r="Z3487"/>
          <cell r="AG3487"/>
        </row>
        <row r="3488">
          <cell r="D3488"/>
          <cell r="E3488"/>
          <cell r="I3488"/>
          <cell r="J3488"/>
          <cell r="K3488"/>
          <cell r="L3488"/>
          <cell r="N3488"/>
          <cell r="R3488"/>
          <cell r="S3488"/>
          <cell r="T3488"/>
          <cell r="U3488"/>
          <cell r="V3488"/>
          <cell r="X3488"/>
          <cell r="Y3488"/>
          <cell r="Z3488"/>
          <cell r="AG3488"/>
        </row>
        <row r="3489">
          <cell r="D3489"/>
          <cell r="E3489"/>
          <cell r="I3489"/>
          <cell r="J3489"/>
          <cell r="K3489"/>
          <cell r="L3489"/>
          <cell r="N3489"/>
          <cell r="R3489"/>
          <cell r="S3489"/>
          <cell r="T3489"/>
          <cell r="U3489"/>
          <cell r="V3489"/>
          <cell r="X3489"/>
          <cell r="Y3489"/>
          <cell r="Z3489"/>
          <cell r="AG3489"/>
        </row>
        <row r="3490">
          <cell r="D3490"/>
          <cell r="E3490"/>
          <cell r="I3490"/>
          <cell r="J3490"/>
          <cell r="K3490"/>
          <cell r="L3490"/>
          <cell r="N3490"/>
          <cell r="R3490"/>
          <cell r="S3490"/>
          <cell r="T3490"/>
          <cell r="U3490"/>
          <cell r="V3490"/>
          <cell r="X3490"/>
          <cell r="Y3490"/>
          <cell r="Z3490"/>
          <cell r="AG3490"/>
        </row>
        <row r="3491">
          <cell r="D3491"/>
          <cell r="E3491"/>
          <cell r="I3491"/>
          <cell r="J3491"/>
          <cell r="K3491"/>
          <cell r="L3491"/>
          <cell r="N3491"/>
          <cell r="R3491"/>
          <cell r="S3491"/>
          <cell r="T3491"/>
          <cell r="U3491"/>
          <cell r="V3491"/>
          <cell r="X3491"/>
          <cell r="Y3491"/>
          <cell r="Z3491"/>
          <cell r="AG3491"/>
        </row>
        <row r="3492">
          <cell r="D3492"/>
          <cell r="E3492"/>
          <cell r="I3492"/>
          <cell r="J3492"/>
          <cell r="K3492"/>
          <cell r="L3492"/>
          <cell r="N3492"/>
          <cell r="R3492"/>
          <cell r="S3492"/>
          <cell r="T3492"/>
          <cell r="U3492"/>
          <cell r="V3492"/>
          <cell r="X3492"/>
          <cell r="Y3492"/>
          <cell r="Z3492"/>
          <cell r="AG3492"/>
        </row>
        <row r="3493">
          <cell r="D3493"/>
          <cell r="E3493"/>
          <cell r="I3493"/>
          <cell r="J3493"/>
          <cell r="K3493"/>
          <cell r="L3493"/>
          <cell r="N3493"/>
          <cell r="R3493"/>
          <cell r="S3493"/>
          <cell r="T3493"/>
          <cell r="U3493"/>
          <cell r="V3493"/>
          <cell r="X3493"/>
          <cell r="Y3493"/>
          <cell r="Z3493"/>
          <cell r="AG3493"/>
        </row>
        <row r="3494">
          <cell r="D3494"/>
          <cell r="E3494"/>
          <cell r="I3494"/>
          <cell r="J3494"/>
          <cell r="K3494"/>
          <cell r="L3494"/>
          <cell r="N3494"/>
          <cell r="R3494"/>
          <cell r="S3494"/>
          <cell r="T3494"/>
          <cell r="U3494"/>
          <cell r="V3494"/>
          <cell r="X3494"/>
          <cell r="Y3494"/>
          <cell r="Z3494"/>
          <cell r="AG3494"/>
        </row>
        <row r="3495">
          <cell r="D3495"/>
          <cell r="E3495"/>
          <cell r="I3495"/>
          <cell r="J3495"/>
          <cell r="K3495"/>
          <cell r="L3495"/>
          <cell r="N3495"/>
          <cell r="R3495"/>
          <cell r="S3495"/>
          <cell r="T3495"/>
          <cell r="U3495"/>
          <cell r="V3495"/>
          <cell r="X3495"/>
          <cell r="Y3495"/>
          <cell r="Z3495"/>
          <cell r="AG3495"/>
        </row>
        <row r="3496">
          <cell r="D3496"/>
          <cell r="E3496"/>
          <cell r="I3496"/>
          <cell r="J3496"/>
          <cell r="K3496"/>
          <cell r="L3496"/>
          <cell r="N3496"/>
          <cell r="R3496"/>
          <cell r="S3496"/>
          <cell r="T3496"/>
          <cell r="U3496"/>
          <cell r="V3496"/>
          <cell r="X3496"/>
          <cell r="Y3496"/>
          <cell r="Z3496"/>
          <cell r="AG3496"/>
        </row>
        <row r="3497">
          <cell r="D3497"/>
          <cell r="E3497"/>
          <cell r="I3497"/>
          <cell r="J3497"/>
          <cell r="K3497"/>
          <cell r="L3497"/>
          <cell r="N3497"/>
          <cell r="R3497"/>
          <cell r="S3497"/>
          <cell r="T3497"/>
          <cell r="U3497"/>
          <cell r="V3497"/>
          <cell r="X3497"/>
          <cell r="Y3497"/>
          <cell r="Z3497"/>
          <cell r="AG3497"/>
        </row>
        <row r="3498">
          <cell r="D3498"/>
          <cell r="E3498"/>
          <cell r="I3498"/>
          <cell r="J3498"/>
          <cell r="K3498"/>
          <cell r="L3498"/>
          <cell r="N3498"/>
          <cell r="R3498"/>
          <cell r="S3498"/>
          <cell r="T3498"/>
          <cell r="U3498"/>
          <cell r="V3498"/>
          <cell r="X3498"/>
          <cell r="Y3498"/>
          <cell r="Z3498"/>
          <cell r="AG3498"/>
        </row>
        <row r="3499">
          <cell r="D3499"/>
          <cell r="E3499"/>
          <cell r="I3499"/>
          <cell r="J3499"/>
          <cell r="K3499"/>
          <cell r="L3499"/>
          <cell r="N3499"/>
          <cell r="R3499"/>
          <cell r="S3499"/>
          <cell r="T3499"/>
          <cell r="U3499"/>
          <cell r="V3499"/>
          <cell r="X3499"/>
          <cell r="Y3499"/>
          <cell r="Z3499"/>
          <cell r="AG3499"/>
        </row>
        <row r="3500">
          <cell r="D3500"/>
          <cell r="E3500"/>
          <cell r="I3500"/>
          <cell r="J3500"/>
          <cell r="K3500"/>
          <cell r="L3500"/>
          <cell r="N3500"/>
          <cell r="R3500"/>
          <cell r="S3500"/>
          <cell r="T3500"/>
          <cell r="U3500"/>
          <cell r="V3500"/>
          <cell r="X3500"/>
          <cell r="Y3500"/>
          <cell r="Z3500"/>
          <cell r="AG3500"/>
        </row>
        <row r="3501">
          <cell r="D3501"/>
          <cell r="E3501"/>
          <cell r="I3501"/>
          <cell r="J3501"/>
          <cell r="K3501"/>
          <cell r="L3501"/>
          <cell r="N3501"/>
          <cell r="R3501"/>
          <cell r="S3501"/>
          <cell r="T3501"/>
          <cell r="U3501"/>
          <cell r="V3501"/>
          <cell r="X3501"/>
          <cell r="Y3501"/>
          <cell r="Z3501"/>
          <cell r="AG3501"/>
        </row>
        <row r="3502">
          <cell r="D3502"/>
          <cell r="E3502"/>
          <cell r="I3502"/>
          <cell r="J3502"/>
          <cell r="K3502"/>
          <cell r="L3502"/>
          <cell r="N3502"/>
          <cell r="R3502"/>
          <cell r="S3502"/>
          <cell r="T3502"/>
          <cell r="U3502"/>
          <cell r="V3502"/>
          <cell r="X3502"/>
          <cell r="Y3502"/>
          <cell r="Z3502"/>
          <cell r="AG3502"/>
        </row>
        <row r="3503">
          <cell r="D3503"/>
          <cell r="E3503"/>
          <cell r="I3503"/>
          <cell r="J3503"/>
          <cell r="K3503"/>
          <cell r="L3503"/>
          <cell r="N3503"/>
          <cell r="R3503"/>
          <cell r="S3503"/>
          <cell r="T3503"/>
          <cell r="U3503"/>
          <cell r="V3503"/>
          <cell r="X3503"/>
          <cell r="Y3503"/>
          <cell r="Z3503"/>
          <cell r="AG3503"/>
        </row>
        <row r="3504">
          <cell r="D3504"/>
          <cell r="E3504"/>
          <cell r="I3504"/>
          <cell r="J3504"/>
          <cell r="K3504"/>
          <cell r="L3504"/>
          <cell r="N3504"/>
          <cell r="R3504"/>
          <cell r="S3504"/>
          <cell r="T3504"/>
          <cell r="U3504"/>
          <cell r="V3504"/>
          <cell r="X3504"/>
          <cell r="Y3504"/>
          <cell r="Z3504"/>
          <cell r="AG3504"/>
        </row>
        <row r="3505">
          <cell r="D3505"/>
          <cell r="E3505"/>
          <cell r="I3505"/>
          <cell r="J3505"/>
          <cell r="K3505"/>
          <cell r="L3505"/>
          <cell r="N3505"/>
          <cell r="R3505"/>
          <cell r="S3505"/>
          <cell r="T3505"/>
          <cell r="U3505"/>
          <cell r="V3505"/>
          <cell r="X3505"/>
          <cell r="Y3505"/>
          <cell r="Z3505"/>
          <cell r="AG3505"/>
        </row>
        <row r="3506">
          <cell r="D3506"/>
          <cell r="E3506"/>
          <cell r="I3506"/>
          <cell r="J3506"/>
          <cell r="K3506"/>
          <cell r="L3506"/>
          <cell r="N3506"/>
          <cell r="R3506"/>
          <cell r="S3506"/>
          <cell r="T3506"/>
          <cell r="U3506"/>
          <cell r="V3506"/>
          <cell r="X3506"/>
          <cell r="Y3506"/>
          <cell r="Z3506"/>
          <cell r="AG3506"/>
        </row>
        <row r="3507">
          <cell r="D3507"/>
          <cell r="E3507"/>
          <cell r="I3507"/>
          <cell r="J3507"/>
          <cell r="K3507"/>
          <cell r="L3507"/>
          <cell r="N3507"/>
          <cell r="R3507"/>
          <cell r="S3507"/>
          <cell r="T3507"/>
          <cell r="U3507"/>
          <cell r="V3507"/>
          <cell r="X3507"/>
          <cell r="Y3507"/>
          <cell r="Z3507"/>
          <cell r="AG3507"/>
        </row>
        <row r="3508">
          <cell r="D3508"/>
          <cell r="E3508"/>
          <cell r="I3508"/>
          <cell r="J3508"/>
          <cell r="K3508"/>
          <cell r="L3508"/>
          <cell r="N3508"/>
          <cell r="R3508"/>
          <cell r="S3508"/>
          <cell r="T3508"/>
          <cell r="U3508"/>
          <cell r="V3508"/>
          <cell r="X3508"/>
          <cell r="Y3508"/>
          <cell r="Z3508"/>
          <cell r="AG3508"/>
        </row>
        <row r="3509">
          <cell r="D3509"/>
          <cell r="E3509"/>
          <cell r="I3509"/>
          <cell r="J3509"/>
          <cell r="K3509"/>
          <cell r="L3509"/>
          <cell r="N3509"/>
          <cell r="R3509"/>
          <cell r="S3509"/>
          <cell r="T3509"/>
          <cell r="U3509"/>
          <cell r="V3509"/>
          <cell r="X3509"/>
          <cell r="Y3509"/>
          <cell r="Z3509"/>
          <cell r="AG3509"/>
        </row>
        <row r="3510">
          <cell r="D3510"/>
          <cell r="E3510"/>
          <cell r="I3510"/>
          <cell r="J3510"/>
          <cell r="K3510"/>
          <cell r="L3510"/>
          <cell r="N3510"/>
          <cell r="R3510"/>
          <cell r="S3510"/>
          <cell r="T3510"/>
          <cell r="U3510"/>
          <cell r="V3510"/>
          <cell r="X3510"/>
          <cell r="Y3510"/>
          <cell r="Z3510"/>
          <cell r="AG3510"/>
        </row>
        <row r="3511">
          <cell r="D3511"/>
          <cell r="E3511"/>
          <cell r="I3511"/>
          <cell r="J3511"/>
          <cell r="K3511"/>
          <cell r="L3511"/>
          <cell r="N3511"/>
          <cell r="R3511"/>
          <cell r="S3511"/>
          <cell r="T3511"/>
          <cell r="U3511"/>
          <cell r="V3511"/>
          <cell r="X3511"/>
          <cell r="Y3511"/>
          <cell r="Z3511"/>
          <cell r="AG3511"/>
        </row>
        <row r="3512">
          <cell r="D3512"/>
          <cell r="E3512"/>
          <cell r="I3512"/>
          <cell r="J3512"/>
          <cell r="K3512"/>
          <cell r="L3512"/>
          <cell r="N3512"/>
          <cell r="R3512"/>
          <cell r="S3512"/>
          <cell r="T3512"/>
          <cell r="U3512"/>
          <cell r="V3512"/>
          <cell r="X3512"/>
          <cell r="Y3512"/>
          <cell r="Z3512"/>
          <cell r="AG3512"/>
        </row>
        <row r="3513">
          <cell r="D3513"/>
          <cell r="E3513"/>
          <cell r="I3513"/>
          <cell r="J3513"/>
          <cell r="K3513"/>
          <cell r="L3513"/>
          <cell r="N3513"/>
          <cell r="R3513"/>
          <cell r="S3513"/>
          <cell r="T3513"/>
          <cell r="U3513"/>
          <cell r="V3513"/>
          <cell r="X3513"/>
          <cell r="Y3513"/>
          <cell r="Z3513"/>
          <cell r="AG3513"/>
        </row>
        <row r="3514">
          <cell r="D3514"/>
          <cell r="E3514"/>
          <cell r="I3514"/>
          <cell r="J3514"/>
          <cell r="K3514"/>
          <cell r="L3514"/>
          <cell r="N3514"/>
          <cell r="R3514"/>
          <cell r="S3514"/>
          <cell r="T3514"/>
          <cell r="U3514"/>
          <cell r="V3514"/>
          <cell r="X3514"/>
          <cell r="Y3514"/>
          <cell r="Z3514"/>
          <cell r="AG3514"/>
        </row>
        <row r="3515">
          <cell r="D3515"/>
          <cell r="E3515"/>
          <cell r="I3515"/>
          <cell r="J3515"/>
          <cell r="K3515"/>
          <cell r="L3515"/>
          <cell r="N3515"/>
          <cell r="R3515"/>
          <cell r="S3515"/>
          <cell r="T3515"/>
          <cell r="U3515"/>
          <cell r="V3515"/>
          <cell r="X3515"/>
          <cell r="Y3515"/>
          <cell r="Z3515"/>
          <cell r="AG3515"/>
        </row>
        <row r="3516">
          <cell r="D3516"/>
          <cell r="E3516"/>
          <cell r="I3516"/>
          <cell r="J3516"/>
          <cell r="K3516"/>
          <cell r="L3516"/>
          <cell r="N3516"/>
          <cell r="R3516"/>
          <cell r="S3516"/>
          <cell r="T3516"/>
          <cell r="U3516"/>
          <cell r="V3516"/>
          <cell r="X3516"/>
          <cell r="Y3516"/>
          <cell r="Z3516"/>
          <cell r="AG3516"/>
        </row>
        <row r="3517">
          <cell r="D3517"/>
          <cell r="E3517"/>
          <cell r="I3517"/>
          <cell r="J3517"/>
          <cell r="K3517"/>
          <cell r="L3517"/>
          <cell r="N3517"/>
          <cell r="R3517"/>
          <cell r="S3517"/>
          <cell r="T3517"/>
          <cell r="U3517"/>
          <cell r="V3517"/>
          <cell r="X3517"/>
          <cell r="Y3517"/>
          <cell r="Z3517"/>
          <cell r="AG3517"/>
        </row>
        <row r="3518">
          <cell r="D3518"/>
          <cell r="E3518"/>
          <cell r="I3518"/>
          <cell r="J3518"/>
          <cell r="K3518"/>
          <cell r="L3518"/>
          <cell r="N3518"/>
          <cell r="R3518"/>
          <cell r="S3518"/>
          <cell r="T3518"/>
          <cell r="U3518"/>
          <cell r="V3518"/>
          <cell r="X3518"/>
          <cell r="Y3518"/>
          <cell r="Z3518"/>
          <cell r="AG3518"/>
        </row>
        <row r="3519">
          <cell r="D3519"/>
          <cell r="E3519"/>
          <cell r="I3519"/>
          <cell r="J3519"/>
          <cell r="K3519"/>
          <cell r="L3519"/>
          <cell r="N3519"/>
          <cell r="R3519"/>
          <cell r="S3519"/>
          <cell r="T3519"/>
          <cell r="U3519"/>
          <cell r="V3519"/>
          <cell r="X3519"/>
          <cell r="Y3519"/>
          <cell r="Z3519"/>
          <cell r="AG3519"/>
        </row>
        <row r="3520">
          <cell r="D3520"/>
          <cell r="E3520"/>
          <cell r="I3520"/>
          <cell r="J3520"/>
          <cell r="K3520"/>
          <cell r="L3520"/>
          <cell r="N3520"/>
          <cell r="R3520"/>
          <cell r="S3520"/>
          <cell r="T3520"/>
          <cell r="U3520"/>
          <cell r="V3520"/>
          <cell r="X3520"/>
          <cell r="Y3520"/>
          <cell r="Z3520"/>
          <cell r="AG3520"/>
        </row>
        <row r="3521">
          <cell r="D3521"/>
          <cell r="E3521"/>
          <cell r="I3521"/>
          <cell r="J3521"/>
          <cell r="K3521"/>
          <cell r="L3521"/>
          <cell r="N3521"/>
          <cell r="R3521"/>
          <cell r="S3521"/>
          <cell r="T3521"/>
          <cell r="U3521"/>
          <cell r="V3521"/>
          <cell r="X3521"/>
          <cell r="Y3521"/>
          <cell r="Z3521"/>
          <cell r="AG3521"/>
        </row>
        <row r="3522">
          <cell r="D3522"/>
          <cell r="E3522"/>
          <cell r="I3522"/>
          <cell r="J3522"/>
          <cell r="K3522"/>
          <cell r="L3522"/>
          <cell r="N3522"/>
          <cell r="R3522"/>
          <cell r="S3522"/>
          <cell r="T3522"/>
          <cell r="U3522"/>
          <cell r="V3522"/>
          <cell r="X3522"/>
          <cell r="Y3522"/>
          <cell r="Z3522"/>
          <cell r="AG3522"/>
        </row>
        <row r="3523">
          <cell r="D3523"/>
          <cell r="E3523"/>
          <cell r="I3523"/>
          <cell r="J3523"/>
          <cell r="K3523"/>
          <cell r="L3523"/>
          <cell r="N3523"/>
          <cell r="R3523"/>
          <cell r="S3523"/>
          <cell r="T3523"/>
          <cell r="U3523"/>
          <cell r="V3523"/>
          <cell r="X3523"/>
          <cell r="Y3523"/>
          <cell r="Z3523"/>
          <cell r="AG3523"/>
        </row>
        <row r="3524">
          <cell r="D3524"/>
          <cell r="E3524"/>
          <cell r="I3524"/>
          <cell r="J3524"/>
          <cell r="K3524"/>
          <cell r="L3524"/>
          <cell r="N3524"/>
          <cell r="R3524"/>
          <cell r="S3524"/>
          <cell r="T3524"/>
          <cell r="U3524"/>
          <cell r="V3524"/>
          <cell r="X3524"/>
          <cell r="Y3524"/>
          <cell r="Z3524"/>
          <cell r="AG3524"/>
        </row>
        <row r="3525">
          <cell r="D3525"/>
          <cell r="E3525"/>
          <cell r="I3525"/>
          <cell r="J3525"/>
          <cell r="K3525"/>
          <cell r="L3525"/>
          <cell r="N3525"/>
          <cell r="R3525"/>
          <cell r="S3525"/>
          <cell r="T3525"/>
          <cell r="U3525"/>
          <cell r="V3525"/>
          <cell r="X3525"/>
          <cell r="Y3525"/>
          <cell r="Z3525"/>
          <cell r="AG3525"/>
        </row>
        <row r="3526">
          <cell r="D3526"/>
          <cell r="E3526"/>
          <cell r="I3526"/>
          <cell r="J3526"/>
          <cell r="K3526"/>
          <cell r="L3526"/>
          <cell r="N3526"/>
          <cell r="R3526"/>
          <cell r="S3526"/>
          <cell r="T3526"/>
          <cell r="U3526"/>
          <cell r="V3526"/>
          <cell r="X3526"/>
          <cell r="Y3526"/>
          <cell r="Z3526"/>
          <cell r="AG3526"/>
        </row>
        <row r="3527">
          <cell r="D3527"/>
          <cell r="E3527"/>
          <cell r="I3527"/>
          <cell r="J3527"/>
          <cell r="K3527"/>
          <cell r="L3527"/>
          <cell r="N3527"/>
          <cell r="R3527"/>
          <cell r="S3527"/>
          <cell r="T3527"/>
          <cell r="U3527"/>
          <cell r="V3527"/>
          <cell r="X3527"/>
          <cell r="Y3527"/>
          <cell r="Z3527"/>
          <cell r="AG3527"/>
        </row>
        <row r="3528">
          <cell r="D3528"/>
          <cell r="E3528"/>
          <cell r="I3528"/>
          <cell r="J3528"/>
          <cell r="K3528"/>
          <cell r="L3528"/>
          <cell r="N3528"/>
          <cell r="R3528"/>
          <cell r="S3528"/>
          <cell r="T3528"/>
          <cell r="U3528"/>
          <cell r="V3528"/>
          <cell r="X3528"/>
          <cell r="Y3528"/>
          <cell r="Z3528"/>
          <cell r="AG3528"/>
        </row>
        <row r="3529">
          <cell r="D3529"/>
          <cell r="E3529"/>
          <cell r="I3529"/>
          <cell r="J3529"/>
          <cell r="K3529"/>
          <cell r="L3529"/>
          <cell r="N3529"/>
          <cell r="R3529"/>
          <cell r="S3529"/>
          <cell r="T3529"/>
          <cell r="U3529"/>
          <cell r="V3529"/>
          <cell r="X3529"/>
          <cell r="Y3529"/>
          <cell r="Z3529"/>
          <cell r="AG3529"/>
        </row>
        <row r="3530">
          <cell r="D3530"/>
          <cell r="E3530"/>
          <cell r="I3530"/>
          <cell r="J3530"/>
          <cell r="K3530"/>
          <cell r="L3530"/>
          <cell r="N3530"/>
          <cell r="R3530"/>
          <cell r="S3530"/>
          <cell r="T3530"/>
          <cell r="U3530"/>
          <cell r="V3530"/>
          <cell r="X3530"/>
          <cell r="Y3530"/>
          <cell r="Z3530"/>
          <cell r="AG3530"/>
        </row>
        <row r="3531">
          <cell r="D3531"/>
          <cell r="E3531"/>
          <cell r="I3531"/>
          <cell r="J3531"/>
          <cell r="K3531"/>
          <cell r="L3531"/>
          <cell r="N3531"/>
          <cell r="R3531"/>
          <cell r="S3531"/>
          <cell r="T3531"/>
          <cell r="U3531"/>
          <cell r="V3531"/>
          <cell r="X3531"/>
          <cell r="Y3531"/>
          <cell r="Z3531"/>
          <cell r="AG3531"/>
        </row>
        <row r="3532">
          <cell r="D3532"/>
          <cell r="E3532"/>
          <cell r="I3532"/>
          <cell r="J3532"/>
          <cell r="K3532"/>
          <cell r="L3532"/>
          <cell r="N3532"/>
          <cell r="R3532"/>
          <cell r="S3532"/>
          <cell r="T3532"/>
          <cell r="U3532"/>
          <cell r="V3532"/>
          <cell r="X3532"/>
          <cell r="Y3532"/>
          <cell r="Z3532"/>
          <cell r="AG3532"/>
        </row>
        <row r="3533">
          <cell r="D3533"/>
          <cell r="E3533"/>
          <cell r="I3533"/>
          <cell r="J3533"/>
          <cell r="K3533"/>
          <cell r="L3533"/>
          <cell r="N3533"/>
          <cell r="R3533"/>
          <cell r="S3533"/>
          <cell r="T3533"/>
          <cell r="U3533"/>
          <cell r="V3533"/>
          <cell r="X3533"/>
          <cell r="Y3533"/>
          <cell r="Z3533"/>
          <cell r="AG3533"/>
        </row>
        <row r="3534">
          <cell r="D3534"/>
          <cell r="E3534"/>
          <cell r="I3534"/>
          <cell r="J3534"/>
          <cell r="K3534"/>
          <cell r="L3534"/>
          <cell r="N3534"/>
          <cell r="R3534"/>
          <cell r="S3534"/>
          <cell r="T3534"/>
          <cell r="U3534"/>
          <cell r="V3534"/>
          <cell r="X3534"/>
          <cell r="Y3534"/>
          <cell r="Z3534"/>
          <cell r="AG3534"/>
        </row>
        <row r="3535">
          <cell r="D3535"/>
          <cell r="E3535"/>
          <cell r="I3535"/>
          <cell r="J3535"/>
          <cell r="K3535"/>
          <cell r="L3535"/>
          <cell r="N3535"/>
          <cell r="R3535"/>
          <cell r="S3535"/>
          <cell r="T3535"/>
          <cell r="U3535"/>
          <cell r="V3535"/>
          <cell r="X3535"/>
          <cell r="Y3535"/>
          <cell r="Z3535"/>
          <cell r="AG3535"/>
        </row>
        <row r="3536">
          <cell r="D3536"/>
          <cell r="E3536"/>
          <cell r="I3536"/>
          <cell r="J3536"/>
          <cell r="K3536"/>
          <cell r="L3536"/>
          <cell r="N3536"/>
          <cell r="R3536"/>
          <cell r="S3536"/>
          <cell r="T3536"/>
          <cell r="U3536"/>
          <cell r="V3536"/>
          <cell r="X3536"/>
          <cell r="Y3536"/>
          <cell r="Z3536"/>
          <cell r="AG3536"/>
        </row>
        <row r="3537">
          <cell r="D3537"/>
          <cell r="E3537"/>
          <cell r="I3537"/>
          <cell r="J3537"/>
          <cell r="K3537"/>
          <cell r="L3537"/>
          <cell r="N3537"/>
          <cell r="R3537"/>
          <cell r="S3537"/>
          <cell r="T3537"/>
          <cell r="U3537"/>
          <cell r="V3537"/>
          <cell r="X3537"/>
          <cell r="Y3537"/>
          <cell r="Z3537"/>
          <cell r="AG3537"/>
        </row>
        <row r="3538">
          <cell r="D3538"/>
          <cell r="E3538"/>
          <cell r="I3538"/>
          <cell r="J3538"/>
          <cell r="K3538"/>
          <cell r="L3538"/>
          <cell r="N3538"/>
          <cell r="R3538"/>
          <cell r="S3538"/>
          <cell r="T3538"/>
          <cell r="U3538"/>
          <cell r="V3538"/>
          <cell r="X3538"/>
          <cell r="Y3538"/>
          <cell r="Z3538"/>
          <cell r="AG3538"/>
        </row>
        <row r="3539">
          <cell r="D3539"/>
          <cell r="E3539"/>
          <cell r="I3539"/>
          <cell r="J3539"/>
          <cell r="K3539"/>
          <cell r="L3539"/>
          <cell r="N3539"/>
          <cell r="R3539"/>
          <cell r="S3539"/>
          <cell r="T3539"/>
          <cell r="U3539"/>
          <cell r="V3539"/>
          <cell r="X3539"/>
          <cell r="Y3539"/>
          <cell r="Z3539"/>
          <cell r="AG3539"/>
        </row>
        <row r="3540">
          <cell r="D3540"/>
          <cell r="E3540"/>
          <cell r="I3540"/>
          <cell r="J3540"/>
          <cell r="K3540"/>
          <cell r="L3540"/>
          <cell r="N3540"/>
          <cell r="R3540"/>
          <cell r="S3540"/>
          <cell r="T3540"/>
          <cell r="U3540"/>
          <cell r="V3540"/>
          <cell r="X3540"/>
          <cell r="Y3540"/>
          <cell r="Z3540"/>
          <cell r="AG3540"/>
        </row>
        <row r="3541">
          <cell r="D3541"/>
          <cell r="E3541"/>
          <cell r="I3541"/>
          <cell r="J3541"/>
          <cell r="K3541"/>
          <cell r="L3541"/>
          <cell r="N3541"/>
          <cell r="R3541"/>
          <cell r="S3541"/>
          <cell r="T3541"/>
          <cell r="U3541"/>
          <cell r="V3541"/>
          <cell r="X3541"/>
          <cell r="Y3541"/>
          <cell r="Z3541"/>
          <cell r="AG3541"/>
        </row>
        <row r="3542">
          <cell r="D3542"/>
          <cell r="E3542"/>
          <cell r="I3542"/>
          <cell r="J3542"/>
          <cell r="K3542"/>
          <cell r="L3542"/>
          <cell r="N3542"/>
          <cell r="R3542"/>
          <cell r="S3542"/>
          <cell r="T3542"/>
          <cell r="U3542"/>
          <cell r="V3542"/>
          <cell r="X3542"/>
          <cell r="Y3542"/>
          <cell r="Z3542"/>
          <cell r="AG3542"/>
        </row>
        <row r="3543">
          <cell r="D3543"/>
          <cell r="E3543"/>
          <cell r="I3543"/>
          <cell r="J3543"/>
          <cell r="K3543"/>
          <cell r="L3543"/>
          <cell r="N3543"/>
          <cell r="R3543"/>
          <cell r="S3543"/>
          <cell r="T3543"/>
          <cell r="U3543"/>
          <cell r="V3543"/>
          <cell r="X3543"/>
          <cell r="Y3543"/>
          <cell r="Z3543"/>
          <cell r="AG3543"/>
        </row>
        <row r="3544">
          <cell r="D3544"/>
          <cell r="E3544"/>
          <cell r="I3544"/>
          <cell r="J3544"/>
          <cell r="K3544"/>
          <cell r="L3544"/>
          <cell r="N3544"/>
          <cell r="R3544"/>
          <cell r="S3544"/>
          <cell r="T3544"/>
          <cell r="U3544"/>
          <cell r="V3544"/>
          <cell r="X3544"/>
          <cell r="Y3544"/>
          <cell r="Z3544"/>
          <cell r="AG3544"/>
        </row>
        <row r="3545">
          <cell r="D3545"/>
          <cell r="E3545"/>
          <cell r="I3545"/>
          <cell r="J3545"/>
          <cell r="K3545"/>
          <cell r="L3545"/>
          <cell r="N3545"/>
          <cell r="R3545"/>
          <cell r="S3545"/>
          <cell r="T3545"/>
          <cell r="U3545"/>
          <cell r="V3545"/>
          <cell r="X3545"/>
          <cell r="Y3545"/>
          <cell r="Z3545"/>
          <cell r="AG3545"/>
        </row>
        <row r="3546">
          <cell r="D3546"/>
          <cell r="E3546"/>
          <cell r="I3546"/>
          <cell r="J3546"/>
          <cell r="K3546"/>
          <cell r="L3546"/>
          <cell r="N3546"/>
          <cell r="R3546"/>
          <cell r="S3546"/>
          <cell r="T3546"/>
          <cell r="U3546"/>
          <cell r="V3546"/>
          <cell r="X3546"/>
          <cell r="Y3546"/>
          <cell r="Z3546"/>
          <cell r="AG3546"/>
        </row>
        <row r="3547">
          <cell r="D3547"/>
          <cell r="E3547"/>
          <cell r="I3547"/>
          <cell r="J3547"/>
          <cell r="K3547"/>
          <cell r="L3547"/>
          <cell r="N3547"/>
          <cell r="R3547"/>
          <cell r="S3547"/>
          <cell r="T3547"/>
          <cell r="U3547"/>
          <cell r="V3547"/>
          <cell r="X3547"/>
          <cell r="Y3547"/>
          <cell r="Z3547"/>
          <cell r="AG3547"/>
        </row>
        <row r="3548">
          <cell r="D3548"/>
          <cell r="E3548"/>
          <cell r="I3548"/>
          <cell r="J3548"/>
          <cell r="K3548"/>
          <cell r="L3548"/>
          <cell r="N3548"/>
          <cell r="R3548"/>
          <cell r="S3548"/>
          <cell r="T3548"/>
          <cell r="U3548"/>
          <cell r="V3548"/>
          <cell r="X3548"/>
          <cell r="Y3548"/>
          <cell r="Z3548"/>
          <cell r="AG3548"/>
        </row>
        <row r="3549">
          <cell r="D3549"/>
          <cell r="E3549"/>
          <cell r="I3549"/>
          <cell r="J3549"/>
          <cell r="K3549"/>
          <cell r="L3549"/>
          <cell r="N3549"/>
          <cell r="R3549"/>
          <cell r="S3549"/>
          <cell r="T3549"/>
          <cell r="U3549"/>
          <cell r="V3549"/>
          <cell r="X3549"/>
          <cell r="Y3549"/>
          <cell r="Z3549"/>
          <cell r="AG3549"/>
        </row>
        <row r="3550">
          <cell r="D3550"/>
          <cell r="E3550"/>
          <cell r="I3550"/>
          <cell r="J3550"/>
          <cell r="K3550"/>
          <cell r="L3550"/>
          <cell r="N3550"/>
          <cell r="R3550"/>
          <cell r="S3550"/>
          <cell r="T3550"/>
          <cell r="U3550"/>
          <cell r="V3550"/>
          <cell r="X3550"/>
          <cell r="Y3550"/>
          <cell r="Z3550"/>
          <cell r="AG3550"/>
        </row>
        <row r="3551">
          <cell r="D3551"/>
          <cell r="E3551"/>
          <cell r="I3551"/>
          <cell r="J3551"/>
          <cell r="K3551"/>
          <cell r="L3551"/>
          <cell r="N3551"/>
          <cell r="R3551"/>
          <cell r="S3551"/>
          <cell r="T3551"/>
          <cell r="U3551"/>
          <cell r="V3551"/>
          <cell r="X3551"/>
          <cell r="Y3551"/>
          <cell r="Z3551"/>
          <cell r="AG3551"/>
        </row>
        <row r="3552">
          <cell r="D3552"/>
          <cell r="E3552"/>
          <cell r="I3552"/>
          <cell r="J3552"/>
          <cell r="K3552"/>
          <cell r="L3552"/>
          <cell r="N3552"/>
          <cell r="R3552"/>
          <cell r="S3552"/>
          <cell r="T3552"/>
          <cell r="U3552"/>
          <cell r="V3552"/>
          <cell r="X3552"/>
          <cell r="Y3552"/>
          <cell r="Z3552"/>
          <cell r="AG3552"/>
        </row>
        <row r="3553">
          <cell r="D3553"/>
          <cell r="E3553"/>
          <cell r="I3553"/>
          <cell r="J3553"/>
          <cell r="K3553"/>
          <cell r="L3553"/>
          <cell r="N3553"/>
          <cell r="R3553"/>
          <cell r="S3553"/>
          <cell r="T3553"/>
          <cell r="U3553"/>
          <cell r="V3553"/>
          <cell r="X3553"/>
          <cell r="Y3553"/>
          <cell r="Z3553"/>
          <cell r="AG3553"/>
        </row>
        <row r="3554">
          <cell r="D3554"/>
          <cell r="E3554"/>
          <cell r="I3554"/>
          <cell r="J3554"/>
          <cell r="K3554"/>
          <cell r="L3554"/>
          <cell r="N3554"/>
          <cell r="R3554"/>
          <cell r="S3554"/>
          <cell r="T3554"/>
          <cell r="U3554"/>
          <cell r="V3554"/>
          <cell r="X3554"/>
          <cell r="Y3554"/>
          <cell r="Z3554"/>
          <cell r="AG3554"/>
        </row>
        <row r="3555">
          <cell r="D3555"/>
          <cell r="E3555"/>
          <cell r="I3555"/>
          <cell r="J3555"/>
          <cell r="K3555"/>
          <cell r="L3555"/>
          <cell r="N3555"/>
          <cell r="R3555"/>
          <cell r="S3555"/>
          <cell r="T3555"/>
          <cell r="U3555"/>
          <cell r="V3555"/>
          <cell r="X3555"/>
          <cell r="Y3555"/>
          <cell r="Z3555"/>
          <cell r="AG3555"/>
        </row>
        <row r="3556">
          <cell r="D3556"/>
          <cell r="E3556"/>
          <cell r="I3556"/>
          <cell r="J3556"/>
          <cell r="K3556"/>
          <cell r="L3556"/>
          <cell r="N3556"/>
          <cell r="R3556"/>
          <cell r="S3556"/>
          <cell r="T3556"/>
          <cell r="U3556"/>
          <cell r="V3556"/>
          <cell r="X3556"/>
          <cell r="Y3556"/>
          <cell r="Z3556"/>
          <cell r="AG3556"/>
        </row>
        <row r="3557">
          <cell r="D3557"/>
          <cell r="E3557"/>
          <cell r="I3557"/>
          <cell r="J3557"/>
          <cell r="K3557"/>
          <cell r="L3557"/>
          <cell r="N3557"/>
          <cell r="R3557"/>
          <cell r="S3557"/>
          <cell r="T3557"/>
          <cell r="U3557"/>
          <cell r="V3557"/>
          <cell r="X3557"/>
          <cell r="Y3557"/>
          <cell r="Z3557"/>
          <cell r="AG3557"/>
        </row>
        <row r="3558">
          <cell r="D3558"/>
          <cell r="E3558"/>
          <cell r="I3558"/>
          <cell r="J3558"/>
          <cell r="K3558"/>
          <cell r="L3558"/>
          <cell r="N3558"/>
          <cell r="R3558"/>
          <cell r="S3558"/>
          <cell r="T3558"/>
          <cell r="U3558"/>
          <cell r="V3558"/>
          <cell r="X3558"/>
          <cell r="Y3558"/>
          <cell r="Z3558"/>
          <cell r="AG3558"/>
        </row>
        <row r="3559">
          <cell r="D3559"/>
          <cell r="E3559"/>
          <cell r="I3559"/>
          <cell r="J3559"/>
          <cell r="K3559"/>
          <cell r="L3559"/>
          <cell r="N3559"/>
          <cell r="R3559"/>
          <cell r="S3559"/>
          <cell r="T3559"/>
          <cell r="U3559"/>
          <cell r="V3559"/>
          <cell r="X3559"/>
          <cell r="Y3559"/>
          <cell r="Z3559"/>
          <cell r="AG3559"/>
        </row>
        <row r="3560">
          <cell r="D3560"/>
          <cell r="E3560"/>
          <cell r="I3560"/>
          <cell r="J3560"/>
          <cell r="K3560"/>
          <cell r="L3560"/>
          <cell r="N3560"/>
          <cell r="R3560"/>
          <cell r="S3560"/>
          <cell r="T3560"/>
          <cell r="U3560"/>
          <cell r="V3560"/>
          <cell r="X3560"/>
          <cell r="Y3560"/>
          <cell r="Z3560"/>
          <cell r="AG3560"/>
        </row>
        <row r="3561">
          <cell r="D3561"/>
          <cell r="E3561"/>
          <cell r="I3561"/>
          <cell r="J3561"/>
          <cell r="K3561"/>
          <cell r="L3561"/>
          <cell r="N3561"/>
          <cell r="R3561"/>
          <cell r="S3561"/>
          <cell r="T3561"/>
          <cell r="U3561"/>
          <cell r="V3561"/>
          <cell r="X3561"/>
          <cell r="Y3561"/>
          <cell r="Z3561"/>
          <cell r="AG3561"/>
        </row>
        <row r="3562">
          <cell r="D3562"/>
          <cell r="E3562"/>
          <cell r="I3562"/>
          <cell r="J3562"/>
          <cell r="K3562"/>
          <cell r="L3562"/>
          <cell r="N3562"/>
          <cell r="R3562"/>
          <cell r="S3562"/>
          <cell r="T3562"/>
          <cell r="U3562"/>
          <cell r="V3562"/>
          <cell r="X3562"/>
          <cell r="Y3562"/>
          <cell r="Z3562"/>
          <cell r="AG3562"/>
        </row>
        <row r="3563">
          <cell r="D3563"/>
          <cell r="E3563"/>
          <cell r="I3563"/>
          <cell r="J3563"/>
          <cell r="K3563"/>
          <cell r="L3563"/>
          <cell r="N3563"/>
          <cell r="R3563"/>
          <cell r="S3563"/>
          <cell r="T3563"/>
          <cell r="U3563"/>
          <cell r="V3563"/>
          <cell r="X3563"/>
          <cell r="Y3563"/>
          <cell r="Z3563"/>
          <cell r="AG3563"/>
        </row>
        <row r="3564">
          <cell r="D3564"/>
          <cell r="E3564"/>
          <cell r="I3564"/>
          <cell r="J3564"/>
          <cell r="K3564"/>
          <cell r="L3564"/>
          <cell r="N3564"/>
          <cell r="R3564"/>
          <cell r="S3564"/>
          <cell r="T3564"/>
          <cell r="U3564"/>
          <cell r="V3564"/>
          <cell r="X3564"/>
          <cell r="Y3564"/>
          <cell r="Z3564"/>
          <cell r="AG3564"/>
        </row>
        <row r="3565">
          <cell r="D3565"/>
          <cell r="E3565"/>
          <cell r="I3565"/>
          <cell r="J3565"/>
          <cell r="K3565"/>
          <cell r="L3565"/>
          <cell r="N3565"/>
          <cell r="R3565"/>
          <cell r="S3565"/>
          <cell r="T3565"/>
          <cell r="U3565"/>
          <cell r="V3565"/>
          <cell r="X3565"/>
          <cell r="Y3565"/>
          <cell r="Z3565"/>
          <cell r="AG3565"/>
        </row>
        <row r="3566">
          <cell r="D3566"/>
          <cell r="E3566"/>
          <cell r="I3566"/>
          <cell r="J3566"/>
          <cell r="K3566"/>
          <cell r="L3566"/>
          <cell r="N3566"/>
          <cell r="R3566"/>
          <cell r="S3566"/>
          <cell r="T3566"/>
          <cell r="U3566"/>
          <cell r="V3566"/>
          <cell r="X3566"/>
          <cell r="Y3566"/>
          <cell r="Z3566"/>
          <cell r="AG3566"/>
        </row>
        <row r="3567">
          <cell r="D3567"/>
          <cell r="E3567"/>
          <cell r="I3567"/>
          <cell r="J3567"/>
          <cell r="K3567"/>
          <cell r="L3567"/>
          <cell r="N3567"/>
          <cell r="R3567"/>
          <cell r="S3567"/>
          <cell r="T3567"/>
          <cell r="U3567"/>
          <cell r="V3567"/>
          <cell r="X3567"/>
          <cell r="Y3567"/>
          <cell r="Z3567"/>
          <cell r="AG3567"/>
        </row>
        <row r="3568">
          <cell r="D3568"/>
          <cell r="E3568"/>
          <cell r="I3568"/>
          <cell r="J3568"/>
          <cell r="K3568"/>
          <cell r="L3568"/>
          <cell r="N3568"/>
          <cell r="R3568"/>
          <cell r="S3568"/>
          <cell r="T3568"/>
          <cell r="U3568"/>
          <cell r="V3568"/>
          <cell r="X3568"/>
          <cell r="Y3568"/>
          <cell r="Z3568"/>
          <cell r="AG3568"/>
        </row>
        <row r="3569">
          <cell r="D3569"/>
          <cell r="E3569"/>
          <cell r="I3569"/>
          <cell r="J3569"/>
          <cell r="K3569"/>
          <cell r="L3569"/>
          <cell r="N3569"/>
          <cell r="R3569"/>
          <cell r="S3569"/>
          <cell r="T3569"/>
          <cell r="U3569"/>
          <cell r="V3569"/>
          <cell r="X3569"/>
          <cell r="Y3569"/>
          <cell r="Z3569"/>
          <cell r="AG3569"/>
        </row>
        <row r="3570">
          <cell r="D3570"/>
          <cell r="E3570"/>
          <cell r="I3570"/>
          <cell r="J3570"/>
          <cell r="K3570"/>
          <cell r="L3570"/>
          <cell r="N3570"/>
          <cell r="R3570"/>
          <cell r="S3570"/>
          <cell r="T3570"/>
          <cell r="U3570"/>
          <cell r="V3570"/>
          <cell r="X3570"/>
          <cell r="Y3570"/>
          <cell r="Z3570"/>
          <cell r="AG3570"/>
        </row>
        <row r="3571">
          <cell r="D3571"/>
          <cell r="E3571"/>
          <cell r="I3571"/>
          <cell r="J3571"/>
          <cell r="K3571"/>
          <cell r="L3571"/>
          <cell r="N3571"/>
          <cell r="R3571"/>
          <cell r="S3571"/>
          <cell r="T3571"/>
          <cell r="U3571"/>
          <cell r="V3571"/>
          <cell r="X3571"/>
          <cell r="Y3571"/>
          <cell r="Z3571"/>
          <cell r="AG3571"/>
        </row>
        <row r="3572">
          <cell r="D3572"/>
          <cell r="E3572"/>
          <cell r="I3572"/>
          <cell r="J3572"/>
          <cell r="K3572"/>
          <cell r="L3572"/>
          <cell r="N3572"/>
          <cell r="R3572"/>
          <cell r="S3572"/>
          <cell r="T3572"/>
          <cell r="U3572"/>
          <cell r="V3572"/>
          <cell r="X3572"/>
          <cell r="Y3572"/>
          <cell r="Z3572"/>
          <cell r="AG3572"/>
        </row>
        <row r="3573">
          <cell r="D3573"/>
          <cell r="E3573"/>
          <cell r="I3573"/>
          <cell r="J3573"/>
          <cell r="K3573"/>
          <cell r="L3573"/>
          <cell r="N3573"/>
          <cell r="R3573"/>
          <cell r="S3573"/>
          <cell r="T3573"/>
          <cell r="U3573"/>
          <cell r="V3573"/>
          <cell r="X3573"/>
          <cell r="Y3573"/>
          <cell r="Z3573"/>
          <cell r="AG3573"/>
        </row>
        <row r="3574">
          <cell r="D3574"/>
          <cell r="E3574"/>
          <cell r="I3574"/>
          <cell r="J3574"/>
          <cell r="K3574"/>
          <cell r="L3574"/>
          <cell r="N3574"/>
          <cell r="R3574"/>
          <cell r="S3574"/>
          <cell r="T3574"/>
          <cell r="U3574"/>
          <cell r="V3574"/>
          <cell r="X3574"/>
          <cell r="Y3574"/>
          <cell r="Z3574"/>
          <cell r="AG3574"/>
        </row>
        <row r="3575">
          <cell r="D3575"/>
          <cell r="E3575"/>
          <cell r="I3575"/>
          <cell r="J3575"/>
          <cell r="K3575"/>
          <cell r="L3575"/>
          <cell r="N3575"/>
          <cell r="R3575"/>
          <cell r="S3575"/>
          <cell r="T3575"/>
          <cell r="U3575"/>
          <cell r="V3575"/>
          <cell r="X3575"/>
          <cell r="Y3575"/>
          <cell r="Z3575"/>
          <cell r="AG3575"/>
        </row>
        <row r="3576">
          <cell r="D3576"/>
          <cell r="E3576"/>
          <cell r="I3576"/>
          <cell r="J3576"/>
          <cell r="K3576"/>
          <cell r="L3576"/>
          <cell r="N3576"/>
          <cell r="R3576"/>
          <cell r="S3576"/>
          <cell r="T3576"/>
          <cell r="U3576"/>
          <cell r="V3576"/>
          <cell r="X3576"/>
          <cell r="Y3576"/>
          <cell r="Z3576"/>
          <cell r="AG3576"/>
        </row>
        <row r="3577">
          <cell r="D3577"/>
          <cell r="E3577"/>
          <cell r="I3577"/>
          <cell r="J3577"/>
          <cell r="K3577"/>
          <cell r="L3577"/>
          <cell r="N3577"/>
          <cell r="R3577"/>
          <cell r="S3577"/>
          <cell r="T3577"/>
          <cell r="U3577"/>
          <cell r="V3577"/>
          <cell r="X3577"/>
          <cell r="Y3577"/>
          <cell r="Z3577"/>
          <cell r="AG3577"/>
        </row>
        <row r="3578">
          <cell r="D3578"/>
          <cell r="E3578"/>
          <cell r="I3578"/>
          <cell r="J3578"/>
          <cell r="K3578"/>
          <cell r="L3578"/>
          <cell r="N3578"/>
          <cell r="R3578"/>
          <cell r="S3578"/>
          <cell r="T3578"/>
          <cell r="U3578"/>
          <cell r="V3578"/>
          <cell r="X3578"/>
          <cell r="Y3578"/>
          <cell r="Z3578"/>
          <cell r="AG3578"/>
        </row>
        <row r="3579">
          <cell r="D3579"/>
          <cell r="E3579"/>
          <cell r="I3579"/>
          <cell r="J3579"/>
          <cell r="K3579"/>
          <cell r="L3579"/>
          <cell r="N3579"/>
          <cell r="R3579"/>
          <cell r="S3579"/>
          <cell r="T3579"/>
          <cell r="U3579"/>
          <cell r="V3579"/>
          <cell r="X3579"/>
          <cell r="Y3579"/>
          <cell r="Z3579"/>
          <cell r="AG3579"/>
        </row>
        <row r="3580">
          <cell r="D3580"/>
          <cell r="E3580"/>
          <cell r="I3580"/>
          <cell r="J3580"/>
          <cell r="K3580"/>
          <cell r="L3580"/>
          <cell r="N3580"/>
          <cell r="R3580"/>
          <cell r="S3580"/>
          <cell r="T3580"/>
          <cell r="U3580"/>
          <cell r="V3580"/>
          <cell r="X3580"/>
          <cell r="Y3580"/>
          <cell r="Z3580"/>
          <cell r="AG3580"/>
        </row>
        <row r="3581">
          <cell r="D3581"/>
          <cell r="E3581"/>
          <cell r="I3581"/>
          <cell r="J3581"/>
          <cell r="K3581"/>
          <cell r="L3581"/>
          <cell r="N3581"/>
          <cell r="R3581"/>
          <cell r="S3581"/>
          <cell r="T3581"/>
          <cell r="U3581"/>
          <cell r="V3581"/>
          <cell r="X3581"/>
          <cell r="Y3581"/>
          <cell r="Z3581"/>
          <cell r="AG3581"/>
        </row>
        <row r="3582">
          <cell r="D3582"/>
          <cell r="E3582"/>
          <cell r="I3582"/>
          <cell r="J3582"/>
          <cell r="K3582"/>
          <cell r="L3582"/>
          <cell r="N3582"/>
          <cell r="R3582"/>
          <cell r="S3582"/>
          <cell r="T3582"/>
          <cell r="U3582"/>
          <cell r="V3582"/>
          <cell r="X3582"/>
          <cell r="Y3582"/>
          <cell r="Z3582"/>
          <cell r="AG3582"/>
        </row>
        <row r="3583">
          <cell r="D3583"/>
          <cell r="E3583"/>
          <cell r="I3583"/>
          <cell r="J3583"/>
          <cell r="K3583"/>
          <cell r="L3583"/>
          <cell r="N3583"/>
          <cell r="R3583"/>
          <cell r="S3583"/>
          <cell r="T3583"/>
          <cell r="U3583"/>
          <cell r="V3583"/>
          <cell r="X3583"/>
          <cell r="Y3583"/>
          <cell r="Z3583"/>
          <cell r="AG3583"/>
        </row>
        <row r="3584">
          <cell r="D3584"/>
          <cell r="E3584"/>
          <cell r="I3584"/>
          <cell r="J3584"/>
          <cell r="K3584"/>
          <cell r="L3584"/>
          <cell r="N3584"/>
          <cell r="R3584"/>
          <cell r="S3584"/>
          <cell r="T3584"/>
          <cell r="U3584"/>
          <cell r="V3584"/>
          <cell r="X3584"/>
          <cell r="Y3584"/>
          <cell r="Z3584"/>
          <cell r="AG3584"/>
        </row>
        <row r="3585">
          <cell r="D3585"/>
          <cell r="E3585"/>
          <cell r="I3585"/>
          <cell r="J3585"/>
          <cell r="K3585"/>
          <cell r="L3585"/>
          <cell r="N3585"/>
          <cell r="R3585"/>
          <cell r="S3585"/>
          <cell r="T3585"/>
          <cell r="U3585"/>
          <cell r="V3585"/>
          <cell r="X3585"/>
          <cell r="Y3585"/>
          <cell r="Z3585"/>
          <cell r="AG3585"/>
        </row>
        <row r="3586">
          <cell r="D3586"/>
          <cell r="E3586"/>
          <cell r="I3586"/>
          <cell r="J3586"/>
          <cell r="K3586"/>
          <cell r="L3586"/>
          <cell r="N3586"/>
          <cell r="R3586"/>
          <cell r="S3586"/>
          <cell r="T3586"/>
          <cell r="U3586"/>
          <cell r="V3586"/>
          <cell r="X3586"/>
          <cell r="Y3586"/>
          <cell r="Z3586"/>
          <cell r="AG3586"/>
        </row>
        <row r="3587">
          <cell r="D3587"/>
          <cell r="E3587"/>
          <cell r="I3587"/>
          <cell r="J3587"/>
          <cell r="K3587"/>
          <cell r="L3587"/>
          <cell r="N3587"/>
          <cell r="R3587"/>
          <cell r="S3587"/>
          <cell r="T3587"/>
          <cell r="U3587"/>
          <cell r="V3587"/>
          <cell r="X3587"/>
          <cell r="Y3587"/>
          <cell r="Z3587"/>
          <cell r="AG3587"/>
        </row>
        <row r="3588">
          <cell r="D3588"/>
          <cell r="E3588"/>
          <cell r="I3588"/>
          <cell r="J3588"/>
          <cell r="K3588"/>
          <cell r="L3588"/>
          <cell r="N3588"/>
          <cell r="R3588"/>
          <cell r="S3588"/>
          <cell r="T3588"/>
          <cell r="U3588"/>
          <cell r="V3588"/>
          <cell r="X3588"/>
          <cell r="Y3588"/>
          <cell r="Z3588"/>
          <cell r="AG3588"/>
        </row>
        <row r="3589">
          <cell r="D3589"/>
          <cell r="E3589"/>
          <cell r="I3589"/>
          <cell r="J3589"/>
          <cell r="K3589"/>
          <cell r="L3589"/>
          <cell r="N3589"/>
          <cell r="R3589"/>
          <cell r="S3589"/>
          <cell r="T3589"/>
          <cell r="U3589"/>
          <cell r="V3589"/>
          <cell r="X3589"/>
          <cell r="Y3589"/>
          <cell r="Z3589"/>
          <cell r="AG3589"/>
        </row>
        <row r="3590">
          <cell r="D3590"/>
          <cell r="E3590"/>
          <cell r="I3590"/>
          <cell r="J3590"/>
          <cell r="K3590"/>
          <cell r="L3590"/>
          <cell r="N3590"/>
          <cell r="R3590"/>
          <cell r="S3590"/>
          <cell r="T3590"/>
          <cell r="U3590"/>
          <cell r="V3590"/>
          <cell r="X3590"/>
          <cell r="Y3590"/>
          <cell r="Z3590"/>
          <cell r="AG3590"/>
        </row>
        <row r="3591">
          <cell r="D3591"/>
          <cell r="E3591"/>
          <cell r="I3591"/>
          <cell r="J3591"/>
          <cell r="K3591"/>
          <cell r="L3591"/>
          <cell r="N3591"/>
          <cell r="R3591"/>
          <cell r="S3591"/>
          <cell r="T3591"/>
          <cell r="U3591"/>
          <cell r="V3591"/>
          <cell r="X3591"/>
          <cell r="Y3591"/>
          <cell r="Z3591"/>
          <cell r="AG3591"/>
        </row>
        <row r="3592">
          <cell r="D3592"/>
          <cell r="E3592"/>
          <cell r="I3592"/>
          <cell r="J3592"/>
          <cell r="K3592"/>
          <cell r="L3592"/>
          <cell r="N3592"/>
          <cell r="R3592"/>
          <cell r="S3592"/>
          <cell r="T3592"/>
          <cell r="U3592"/>
          <cell r="V3592"/>
          <cell r="X3592"/>
          <cell r="Y3592"/>
          <cell r="Z3592"/>
          <cell r="AG3592"/>
        </row>
        <row r="3593">
          <cell r="D3593"/>
          <cell r="E3593"/>
          <cell r="I3593"/>
          <cell r="J3593"/>
          <cell r="K3593"/>
          <cell r="L3593"/>
          <cell r="N3593"/>
          <cell r="R3593"/>
          <cell r="S3593"/>
          <cell r="T3593"/>
          <cell r="U3593"/>
          <cell r="V3593"/>
          <cell r="X3593"/>
          <cell r="Y3593"/>
          <cell r="Z3593"/>
          <cell r="AG3593"/>
        </row>
        <row r="3594">
          <cell r="D3594"/>
          <cell r="E3594"/>
          <cell r="I3594"/>
          <cell r="J3594"/>
          <cell r="K3594"/>
          <cell r="L3594"/>
          <cell r="N3594"/>
          <cell r="R3594"/>
          <cell r="S3594"/>
          <cell r="T3594"/>
          <cell r="U3594"/>
          <cell r="V3594"/>
          <cell r="X3594"/>
          <cell r="Y3594"/>
          <cell r="Z3594"/>
          <cell r="AG3594"/>
        </row>
        <row r="3595">
          <cell r="D3595"/>
          <cell r="E3595"/>
          <cell r="I3595"/>
          <cell r="J3595"/>
          <cell r="K3595"/>
          <cell r="L3595"/>
          <cell r="N3595"/>
          <cell r="R3595"/>
          <cell r="S3595"/>
          <cell r="T3595"/>
          <cell r="U3595"/>
          <cell r="V3595"/>
          <cell r="X3595"/>
          <cell r="Y3595"/>
          <cell r="Z3595"/>
          <cell r="AG3595"/>
        </row>
        <row r="3596">
          <cell r="D3596"/>
          <cell r="E3596"/>
          <cell r="I3596"/>
          <cell r="J3596"/>
          <cell r="K3596"/>
          <cell r="L3596"/>
          <cell r="N3596"/>
          <cell r="R3596"/>
          <cell r="S3596"/>
          <cell r="T3596"/>
          <cell r="U3596"/>
          <cell r="V3596"/>
          <cell r="X3596"/>
          <cell r="Y3596"/>
          <cell r="Z3596"/>
          <cell r="AG3596"/>
        </row>
        <row r="3597">
          <cell r="D3597"/>
          <cell r="E3597"/>
          <cell r="I3597"/>
          <cell r="J3597"/>
          <cell r="K3597"/>
          <cell r="L3597"/>
          <cell r="N3597"/>
          <cell r="R3597"/>
          <cell r="S3597"/>
          <cell r="T3597"/>
          <cell r="U3597"/>
          <cell r="V3597"/>
          <cell r="X3597"/>
          <cell r="Y3597"/>
          <cell r="Z3597"/>
          <cell r="AG3597"/>
        </row>
        <row r="3598">
          <cell r="D3598"/>
          <cell r="E3598"/>
          <cell r="I3598"/>
          <cell r="J3598"/>
          <cell r="K3598"/>
          <cell r="L3598"/>
          <cell r="N3598"/>
          <cell r="R3598"/>
          <cell r="S3598"/>
          <cell r="T3598"/>
          <cell r="U3598"/>
          <cell r="V3598"/>
          <cell r="X3598"/>
          <cell r="Y3598"/>
          <cell r="Z3598"/>
          <cell r="AG3598"/>
        </row>
        <row r="3599">
          <cell r="D3599"/>
          <cell r="E3599"/>
          <cell r="I3599"/>
          <cell r="J3599"/>
          <cell r="K3599"/>
          <cell r="L3599"/>
          <cell r="N3599"/>
          <cell r="R3599"/>
          <cell r="S3599"/>
          <cell r="T3599"/>
          <cell r="U3599"/>
          <cell r="V3599"/>
          <cell r="X3599"/>
          <cell r="Y3599"/>
          <cell r="Z3599"/>
          <cell r="AG3599"/>
        </row>
        <row r="3600">
          <cell r="D3600"/>
          <cell r="E3600"/>
          <cell r="I3600"/>
          <cell r="J3600"/>
          <cell r="K3600"/>
          <cell r="L3600"/>
          <cell r="N3600"/>
          <cell r="R3600"/>
          <cell r="S3600"/>
          <cell r="T3600"/>
          <cell r="U3600"/>
          <cell r="V3600"/>
          <cell r="X3600"/>
          <cell r="Y3600"/>
          <cell r="Z3600"/>
          <cell r="AG3600"/>
        </row>
        <row r="3601">
          <cell r="D3601"/>
          <cell r="E3601"/>
          <cell r="I3601"/>
          <cell r="J3601"/>
          <cell r="K3601"/>
          <cell r="L3601"/>
          <cell r="N3601"/>
          <cell r="R3601"/>
          <cell r="S3601"/>
          <cell r="T3601"/>
          <cell r="U3601"/>
          <cell r="V3601"/>
          <cell r="X3601"/>
          <cell r="Y3601"/>
          <cell r="Z3601"/>
          <cell r="AG3601"/>
        </row>
        <row r="3602">
          <cell r="D3602"/>
          <cell r="E3602"/>
          <cell r="I3602"/>
          <cell r="J3602"/>
          <cell r="K3602"/>
          <cell r="L3602"/>
          <cell r="N3602"/>
          <cell r="R3602"/>
          <cell r="S3602"/>
          <cell r="T3602"/>
          <cell r="U3602"/>
          <cell r="V3602"/>
          <cell r="X3602"/>
          <cell r="Y3602"/>
          <cell r="Z3602"/>
          <cell r="AG3602"/>
        </row>
        <row r="3603">
          <cell r="D3603"/>
          <cell r="E3603"/>
          <cell r="I3603"/>
          <cell r="J3603"/>
          <cell r="K3603"/>
          <cell r="L3603"/>
          <cell r="N3603"/>
          <cell r="R3603"/>
          <cell r="S3603"/>
          <cell r="T3603"/>
          <cell r="U3603"/>
          <cell r="V3603"/>
          <cell r="X3603"/>
          <cell r="Y3603"/>
          <cell r="Z3603"/>
          <cell r="AG3603"/>
        </row>
        <row r="3604">
          <cell r="D3604"/>
          <cell r="E3604"/>
          <cell r="I3604"/>
          <cell r="J3604"/>
          <cell r="K3604"/>
          <cell r="L3604"/>
          <cell r="N3604"/>
          <cell r="R3604"/>
          <cell r="S3604"/>
          <cell r="T3604"/>
          <cell r="U3604"/>
          <cell r="V3604"/>
          <cell r="X3604"/>
          <cell r="Y3604"/>
          <cell r="Z3604"/>
          <cell r="AG3604"/>
        </row>
        <row r="3605">
          <cell r="D3605"/>
          <cell r="E3605"/>
          <cell r="I3605"/>
          <cell r="J3605"/>
          <cell r="K3605"/>
          <cell r="L3605"/>
          <cell r="N3605"/>
          <cell r="R3605"/>
          <cell r="S3605"/>
          <cell r="T3605"/>
          <cell r="U3605"/>
          <cell r="V3605"/>
          <cell r="X3605"/>
          <cell r="Y3605"/>
          <cell r="Z3605"/>
          <cell r="AG3605"/>
        </row>
        <row r="3606">
          <cell r="D3606"/>
          <cell r="E3606"/>
          <cell r="I3606"/>
          <cell r="J3606"/>
          <cell r="K3606"/>
          <cell r="L3606"/>
          <cell r="N3606"/>
          <cell r="R3606"/>
          <cell r="S3606"/>
          <cell r="T3606"/>
          <cell r="U3606"/>
          <cell r="V3606"/>
          <cell r="X3606"/>
          <cell r="Y3606"/>
          <cell r="Z3606"/>
          <cell r="AG3606"/>
        </row>
        <row r="3607">
          <cell r="D3607"/>
          <cell r="E3607"/>
          <cell r="I3607"/>
          <cell r="J3607"/>
          <cell r="K3607"/>
          <cell r="L3607"/>
          <cell r="N3607"/>
          <cell r="R3607"/>
          <cell r="S3607"/>
          <cell r="T3607"/>
          <cell r="U3607"/>
          <cell r="V3607"/>
          <cell r="X3607"/>
          <cell r="Y3607"/>
          <cell r="Z3607"/>
          <cell r="AG3607"/>
        </row>
        <row r="3608">
          <cell r="D3608"/>
          <cell r="E3608"/>
          <cell r="I3608"/>
          <cell r="J3608"/>
          <cell r="K3608"/>
          <cell r="L3608"/>
          <cell r="N3608"/>
          <cell r="R3608"/>
          <cell r="S3608"/>
          <cell r="T3608"/>
          <cell r="U3608"/>
          <cell r="V3608"/>
          <cell r="X3608"/>
          <cell r="Y3608"/>
          <cell r="Z3608"/>
          <cell r="AG3608"/>
        </row>
        <row r="3609">
          <cell r="D3609"/>
          <cell r="E3609"/>
          <cell r="I3609"/>
          <cell r="J3609"/>
          <cell r="K3609"/>
          <cell r="L3609"/>
          <cell r="N3609"/>
          <cell r="R3609"/>
          <cell r="S3609"/>
          <cell r="T3609"/>
          <cell r="U3609"/>
          <cell r="V3609"/>
          <cell r="X3609"/>
          <cell r="Y3609"/>
          <cell r="Z3609"/>
          <cell r="AG3609"/>
        </row>
        <row r="3610">
          <cell r="D3610"/>
          <cell r="E3610"/>
          <cell r="I3610"/>
          <cell r="J3610"/>
          <cell r="K3610"/>
          <cell r="L3610"/>
          <cell r="N3610"/>
          <cell r="R3610"/>
          <cell r="S3610"/>
          <cell r="T3610"/>
          <cell r="U3610"/>
          <cell r="V3610"/>
          <cell r="X3610"/>
          <cell r="Y3610"/>
          <cell r="Z3610"/>
          <cell r="AG3610"/>
        </row>
        <row r="3611">
          <cell r="D3611"/>
          <cell r="E3611"/>
          <cell r="I3611"/>
          <cell r="J3611"/>
          <cell r="K3611"/>
          <cell r="L3611"/>
          <cell r="N3611"/>
          <cell r="R3611"/>
          <cell r="S3611"/>
          <cell r="T3611"/>
          <cell r="U3611"/>
          <cell r="V3611"/>
          <cell r="X3611"/>
          <cell r="Y3611"/>
          <cell r="Z3611"/>
          <cell r="AG3611"/>
        </row>
        <row r="3612">
          <cell r="D3612"/>
          <cell r="E3612"/>
          <cell r="I3612"/>
          <cell r="J3612"/>
          <cell r="K3612"/>
          <cell r="L3612"/>
          <cell r="N3612"/>
          <cell r="R3612"/>
          <cell r="S3612"/>
          <cell r="T3612"/>
          <cell r="U3612"/>
          <cell r="V3612"/>
          <cell r="X3612"/>
          <cell r="Y3612"/>
          <cell r="Z3612"/>
          <cell r="AG3612"/>
        </row>
        <row r="3613">
          <cell r="D3613"/>
          <cell r="E3613"/>
          <cell r="I3613"/>
          <cell r="J3613"/>
          <cell r="K3613"/>
          <cell r="L3613"/>
          <cell r="N3613"/>
          <cell r="R3613"/>
          <cell r="S3613"/>
          <cell r="T3613"/>
          <cell r="U3613"/>
          <cell r="V3613"/>
          <cell r="X3613"/>
          <cell r="Y3613"/>
          <cell r="Z3613"/>
          <cell r="AG3613"/>
        </row>
        <row r="3614">
          <cell r="D3614"/>
          <cell r="E3614"/>
          <cell r="I3614"/>
          <cell r="J3614"/>
          <cell r="K3614"/>
          <cell r="L3614"/>
          <cell r="N3614"/>
          <cell r="R3614"/>
          <cell r="S3614"/>
          <cell r="T3614"/>
          <cell r="U3614"/>
          <cell r="V3614"/>
          <cell r="X3614"/>
          <cell r="Y3614"/>
          <cell r="Z3614"/>
          <cell r="AG3614"/>
        </row>
        <row r="3615">
          <cell r="D3615"/>
          <cell r="E3615"/>
          <cell r="I3615"/>
          <cell r="J3615"/>
          <cell r="K3615"/>
          <cell r="L3615"/>
          <cell r="N3615"/>
          <cell r="R3615"/>
          <cell r="S3615"/>
          <cell r="T3615"/>
          <cell r="U3615"/>
          <cell r="V3615"/>
          <cell r="X3615"/>
          <cell r="Y3615"/>
          <cell r="Z3615"/>
          <cell r="AG3615"/>
        </row>
        <row r="3616">
          <cell r="D3616"/>
          <cell r="E3616"/>
          <cell r="I3616"/>
          <cell r="J3616"/>
          <cell r="K3616"/>
          <cell r="L3616"/>
          <cell r="N3616"/>
          <cell r="R3616"/>
          <cell r="S3616"/>
          <cell r="T3616"/>
          <cell r="U3616"/>
          <cell r="V3616"/>
          <cell r="X3616"/>
          <cell r="Y3616"/>
          <cell r="Z3616"/>
          <cell r="AG3616"/>
        </row>
        <row r="3617">
          <cell r="D3617"/>
          <cell r="E3617"/>
          <cell r="I3617"/>
          <cell r="J3617"/>
          <cell r="K3617"/>
          <cell r="L3617"/>
          <cell r="N3617"/>
          <cell r="R3617"/>
          <cell r="S3617"/>
          <cell r="T3617"/>
          <cell r="U3617"/>
          <cell r="V3617"/>
          <cell r="X3617"/>
          <cell r="Y3617"/>
          <cell r="Z3617"/>
          <cell r="AG3617"/>
        </row>
        <row r="3618">
          <cell r="D3618"/>
          <cell r="E3618"/>
          <cell r="I3618"/>
          <cell r="J3618"/>
          <cell r="K3618"/>
          <cell r="L3618"/>
          <cell r="N3618"/>
          <cell r="R3618"/>
          <cell r="S3618"/>
          <cell r="T3618"/>
          <cell r="U3618"/>
          <cell r="V3618"/>
          <cell r="X3618"/>
          <cell r="Y3618"/>
          <cell r="Z3618"/>
          <cell r="AG3618"/>
        </row>
        <row r="3619">
          <cell r="D3619"/>
          <cell r="E3619"/>
          <cell r="I3619"/>
          <cell r="J3619"/>
          <cell r="K3619"/>
          <cell r="L3619"/>
          <cell r="N3619"/>
          <cell r="R3619"/>
          <cell r="S3619"/>
          <cell r="T3619"/>
          <cell r="U3619"/>
          <cell r="V3619"/>
          <cell r="X3619"/>
          <cell r="Y3619"/>
          <cell r="Z3619"/>
          <cell r="AG3619"/>
        </row>
        <row r="3620">
          <cell r="D3620"/>
          <cell r="E3620"/>
          <cell r="I3620"/>
          <cell r="J3620"/>
          <cell r="K3620"/>
          <cell r="L3620"/>
          <cell r="N3620"/>
          <cell r="R3620"/>
          <cell r="S3620"/>
          <cell r="T3620"/>
          <cell r="U3620"/>
          <cell r="V3620"/>
          <cell r="X3620"/>
          <cell r="Y3620"/>
          <cell r="Z3620"/>
          <cell r="AG3620"/>
        </row>
        <row r="3621">
          <cell r="D3621"/>
          <cell r="E3621"/>
          <cell r="I3621"/>
          <cell r="J3621"/>
          <cell r="K3621"/>
          <cell r="L3621"/>
          <cell r="N3621"/>
          <cell r="R3621"/>
          <cell r="S3621"/>
          <cell r="T3621"/>
          <cell r="U3621"/>
          <cell r="V3621"/>
          <cell r="X3621"/>
          <cell r="Y3621"/>
          <cell r="Z3621"/>
          <cell r="AG3621"/>
        </row>
        <row r="3622">
          <cell r="D3622"/>
          <cell r="E3622"/>
          <cell r="I3622"/>
          <cell r="J3622"/>
          <cell r="K3622"/>
          <cell r="L3622"/>
          <cell r="N3622"/>
          <cell r="R3622"/>
          <cell r="S3622"/>
          <cell r="T3622"/>
          <cell r="U3622"/>
          <cell r="V3622"/>
          <cell r="X3622"/>
          <cell r="Y3622"/>
          <cell r="Z3622"/>
          <cell r="AG3622"/>
        </row>
        <row r="3623">
          <cell r="D3623"/>
          <cell r="E3623"/>
          <cell r="I3623"/>
          <cell r="J3623"/>
          <cell r="K3623"/>
          <cell r="L3623"/>
          <cell r="N3623"/>
          <cell r="R3623"/>
          <cell r="S3623"/>
          <cell r="T3623"/>
          <cell r="U3623"/>
          <cell r="V3623"/>
          <cell r="X3623"/>
          <cell r="Y3623"/>
          <cell r="Z3623"/>
          <cell r="AG3623"/>
        </row>
        <row r="3624">
          <cell r="D3624"/>
          <cell r="E3624"/>
          <cell r="I3624"/>
          <cell r="J3624"/>
          <cell r="K3624"/>
          <cell r="L3624"/>
          <cell r="N3624"/>
          <cell r="R3624"/>
          <cell r="S3624"/>
          <cell r="T3624"/>
          <cell r="U3624"/>
          <cell r="V3624"/>
          <cell r="X3624"/>
          <cell r="Y3624"/>
          <cell r="Z3624"/>
          <cell r="AG3624"/>
        </row>
        <row r="3625">
          <cell r="D3625"/>
          <cell r="E3625"/>
          <cell r="I3625"/>
          <cell r="J3625"/>
          <cell r="K3625"/>
          <cell r="L3625"/>
          <cell r="N3625"/>
          <cell r="R3625"/>
          <cell r="S3625"/>
          <cell r="T3625"/>
          <cell r="U3625"/>
          <cell r="V3625"/>
          <cell r="X3625"/>
          <cell r="Y3625"/>
          <cell r="Z3625"/>
          <cell r="AG3625"/>
        </row>
        <row r="3626">
          <cell r="D3626"/>
          <cell r="E3626"/>
          <cell r="I3626"/>
          <cell r="J3626"/>
          <cell r="K3626"/>
          <cell r="L3626"/>
          <cell r="N3626"/>
          <cell r="R3626"/>
          <cell r="S3626"/>
          <cell r="T3626"/>
          <cell r="U3626"/>
          <cell r="V3626"/>
          <cell r="X3626"/>
          <cell r="Y3626"/>
          <cell r="Z3626"/>
          <cell r="AG3626"/>
        </row>
        <row r="3627">
          <cell r="D3627"/>
          <cell r="E3627"/>
          <cell r="I3627"/>
          <cell r="J3627"/>
          <cell r="K3627"/>
          <cell r="L3627"/>
          <cell r="N3627"/>
          <cell r="R3627"/>
          <cell r="S3627"/>
          <cell r="T3627"/>
          <cell r="U3627"/>
          <cell r="V3627"/>
          <cell r="X3627"/>
          <cell r="Y3627"/>
          <cell r="Z3627"/>
          <cell r="AG3627"/>
        </row>
        <row r="3628">
          <cell r="D3628"/>
          <cell r="E3628"/>
          <cell r="I3628"/>
          <cell r="J3628"/>
          <cell r="K3628"/>
          <cell r="L3628"/>
          <cell r="N3628"/>
          <cell r="R3628"/>
          <cell r="S3628"/>
          <cell r="T3628"/>
          <cell r="U3628"/>
          <cell r="V3628"/>
          <cell r="X3628"/>
          <cell r="Y3628"/>
          <cell r="Z3628"/>
          <cell r="AG3628"/>
        </row>
        <row r="3629">
          <cell r="D3629"/>
          <cell r="E3629"/>
          <cell r="I3629"/>
          <cell r="J3629"/>
          <cell r="K3629"/>
          <cell r="L3629"/>
          <cell r="N3629"/>
          <cell r="R3629"/>
          <cell r="S3629"/>
          <cell r="T3629"/>
          <cell r="U3629"/>
          <cell r="V3629"/>
          <cell r="X3629"/>
          <cell r="Y3629"/>
          <cell r="Z3629"/>
          <cell r="AG3629"/>
        </row>
        <row r="3630">
          <cell r="D3630"/>
          <cell r="E3630"/>
          <cell r="I3630"/>
          <cell r="J3630"/>
          <cell r="K3630"/>
          <cell r="L3630"/>
          <cell r="N3630"/>
          <cell r="R3630"/>
          <cell r="S3630"/>
          <cell r="T3630"/>
          <cell r="U3630"/>
          <cell r="V3630"/>
          <cell r="X3630"/>
          <cell r="Y3630"/>
          <cell r="Z3630"/>
          <cell r="AG3630"/>
        </row>
        <row r="3631">
          <cell r="D3631"/>
          <cell r="E3631"/>
          <cell r="I3631"/>
          <cell r="J3631"/>
          <cell r="K3631"/>
          <cell r="L3631"/>
          <cell r="N3631"/>
          <cell r="R3631"/>
          <cell r="S3631"/>
          <cell r="T3631"/>
          <cell r="U3631"/>
          <cell r="V3631"/>
          <cell r="X3631"/>
          <cell r="Y3631"/>
          <cell r="Z3631"/>
          <cell r="AG3631"/>
        </row>
        <row r="3632">
          <cell r="D3632"/>
          <cell r="E3632"/>
          <cell r="I3632"/>
          <cell r="J3632"/>
          <cell r="K3632"/>
          <cell r="L3632"/>
          <cell r="N3632"/>
          <cell r="R3632"/>
          <cell r="S3632"/>
          <cell r="T3632"/>
          <cell r="U3632"/>
          <cell r="V3632"/>
          <cell r="X3632"/>
          <cell r="Y3632"/>
          <cell r="Z3632"/>
          <cell r="AG3632"/>
        </row>
        <row r="3633">
          <cell r="D3633"/>
          <cell r="E3633"/>
          <cell r="I3633"/>
          <cell r="J3633"/>
          <cell r="K3633"/>
          <cell r="L3633"/>
          <cell r="N3633"/>
          <cell r="R3633"/>
          <cell r="S3633"/>
          <cell r="T3633"/>
          <cell r="U3633"/>
          <cell r="V3633"/>
          <cell r="X3633"/>
          <cell r="Y3633"/>
          <cell r="Z3633"/>
          <cell r="AG3633"/>
        </row>
        <row r="3634">
          <cell r="D3634"/>
          <cell r="E3634"/>
          <cell r="I3634"/>
          <cell r="J3634"/>
          <cell r="K3634"/>
          <cell r="L3634"/>
          <cell r="N3634"/>
          <cell r="R3634"/>
          <cell r="S3634"/>
          <cell r="T3634"/>
          <cell r="U3634"/>
          <cell r="V3634"/>
          <cell r="X3634"/>
          <cell r="Y3634"/>
          <cell r="Z3634"/>
          <cell r="AG3634"/>
        </row>
        <row r="3635">
          <cell r="D3635"/>
          <cell r="E3635"/>
          <cell r="I3635"/>
          <cell r="J3635"/>
          <cell r="K3635"/>
          <cell r="L3635"/>
          <cell r="N3635"/>
          <cell r="R3635"/>
          <cell r="S3635"/>
          <cell r="T3635"/>
          <cell r="U3635"/>
          <cell r="V3635"/>
          <cell r="X3635"/>
          <cell r="Y3635"/>
          <cell r="Z3635"/>
          <cell r="AG3635"/>
        </row>
        <row r="3636">
          <cell r="D3636"/>
          <cell r="E3636"/>
          <cell r="I3636"/>
          <cell r="J3636"/>
          <cell r="K3636"/>
          <cell r="L3636"/>
          <cell r="N3636"/>
          <cell r="R3636"/>
          <cell r="S3636"/>
          <cell r="T3636"/>
          <cell r="U3636"/>
          <cell r="V3636"/>
          <cell r="X3636"/>
          <cell r="Y3636"/>
          <cell r="Z3636"/>
          <cell r="AG3636"/>
        </row>
        <row r="3637">
          <cell r="D3637"/>
          <cell r="E3637"/>
          <cell r="I3637"/>
          <cell r="J3637"/>
          <cell r="K3637"/>
          <cell r="L3637"/>
          <cell r="N3637"/>
          <cell r="R3637"/>
          <cell r="S3637"/>
          <cell r="T3637"/>
          <cell r="U3637"/>
          <cell r="V3637"/>
          <cell r="X3637"/>
          <cell r="Y3637"/>
          <cell r="Z3637"/>
          <cell r="AG3637"/>
        </row>
        <row r="3638">
          <cell r="D3638"/>
          <cell r="E3638"/>
          <cell r="I3638"/>
          <cell r="J3638"/>
          <cell r="K3638"/>
          <cell r="L3638"/>
          <cell r="N3638"/>
          <cell r="R3638"/>
          <cell r="S3638"/>
          <cell r="T3638"/>
          <cell r="U3638"/>
          <cell r="V3638"/>
          <cell r="X3638"/>
          <cell r="Y3638"/>
          <cell r="Z3638"/>
          <cell r="AG3638"/>
        </row>
        <row r="3639">
          <cell r="D3639"/>
          <cell r="E3639"/>
          <cell r="I3639"/>
          <cell r="J3639"/>
          <cell r="K3639"/>
          <cell r="L3639"/>
          <cell r="N3639"/>
          <cell r="R3639"/>
          <cell r="S3639"/>
          <cell r="T3639"/>
          <cell r="U3639"/>
          <cell r="V3639"/>
          <cell r="X3639"/>
          <cell r="Y3639"/>
          <cell r="Z3639"/>
          <cell r="AG3639"/>
        </row>
        <row r="3640">
          <cell r="D3640"/>
          <cell r="E3640"/>
          <cell r="I3640"/>
          <cell r="J3640"/>
          <cell r="K3640"/>
          <cell r="L3640"/>
          <cell r="N3640"/>
          <cell r="R3640"/>
          <cell r="S3640"/>
          <cell r="T3640"/>
          <cell r="U3640"/>
          <cell r="V3640"/>
          <cell r="X3640"/>
          <cell r="Y3640"/>
          <cell r="Z3640"/>
          <cell r="AG3640"/>
        </row>
        <row r="3641">
          <cell r="D3641"/>
          <cell r="E3641"/>
          <cell r="I3641"/>
          <cell r="J3641"/>
          <cell r="K3641"/>
          <cell r="L3641"/>
          <cell r="N3641"/>
          <cell r="R3641"/>
          <cell r="S3641"/>
          <cell r="T3641"/>
          <cell r="U3641"/>
          <cell r="V3641"/>
          <cell r="X3641"/>
          <cell r="Y3641"/>
          <cell r="Z3641"/>
          <cell r="AG3641"/>
        </row>
        <row r="3642">
          <cell r="D3642"/>
          <cell r="E3642"/>
          <cell r="I3642"/>
          <cell r="J3642"/>
          <cell r="K3642"/>
          <cell r="L3642"/>
          <cell r="N3642"/>
          <cell r="R3642"/>
          <cell r="S3642"/>
          <cell r="T3642"/>
          <cell r="U3642"/>
          <cell r="V3642"/>
          <cell r="X3642"/>
          <cell r="Y3642"/>
          <cell r="Z3642"/>
          <cell r="AG3642"/>
        </row>
        <row r="3643">
          <cell r="D3643"/>
          <cell r="E3643"/>
          <cell r="I3643"/>
          <cell r="J3643"/>
          <cell r="K3643"/>
          <cell r="L3643"/>
          <cell r="N3643"/>
          <cell r="R3643"/>
          <cell r="S3643"/>
          <cell r="T3643"/>
          <cell r="U3643"/>
          <cell r="V3643"/>
          <cell r="X3643"/>
          <cell r="Y3643"/>
          <cell r="Z3643"/>
          <cell r="AG3643"/>
        </row>
        <row r="3644">
          <cell r="D3644"/>
          <cell r="E3644"/>
          <cell r="I3644"/>
          <cell r="J3644"/>
          <cell r="K3644"/>
          <cell r="L3644"/>
          <cell r="N3644"/>
          <cell r="R3644"/>
          <cell r="S3644"/>
          <cell r="T3644"/>
          <cell r="U3644"/>
          <cell r="V3644"/>
          <cell r="X3644"/>
          <cell r="Y3644"/>
          <cell r="Z3644"/>
          <cell r="AG3644"/>
        </row>
        <row r="3645">
          <cell r="D3645"/>
          <cell r="E3645"/>
          <cell r="I3645"/>
          <cell r="J3645"/>
          <cell r="K3645"/>
          <cell r="L3645"/>
          <cell r="N3645"/>
          <cell r="R3645"/>
          <cell r="S3645"/>
          <cell r="T3645"/>
          <cell r="U3645"/>
          <cell r="V3645"/>
          <cell r="X3645"/>
          <cell r="Y3645"/>
          <cell r="Z3645"/>
          <cell r="AG3645"/>
        </row>
        <row r="3646">
          <cell r="D3646"/>
          <cell r="E3646"/>
          <cell r="I3646"/>
          <cell r="J3646"/>
          <cell r="K3646"/>
          <cell r="L3646"/>
          <cell r="N3646"/>
          <cell r="R3646"/>
          <cell r="S3646"/>
          <cell r="T3646"/>
          <cell r="U3646"/>
          <cell r="V3646"/>
          <cell r="X3646"/>
          <cell r="Y3646"/>
          <cell r="Z3646"/>
          <cell r="AG3646"/>
        </row>
        <row r="3647">
          <cell r="D3647"/>
          <cell r="E3647"/>
          <cell r="I3647"/>
          <cell r="J3647"/>
          <cell r="K3647"/>
          <cell r="L3647"/>
          <cell r="N3647"/>
          <cell r="R3647"/>
          <cell r="S3647"/>
          <cell r="T3647"/>
          <cell r="U3647"/>
          <cell r="V3647"/>
          <cell r="X3647"/>
          <cell r="Y3647"/>
          <cell r="Z3647"/>
          <cell r="AG3647"/>
        </row>
        <row r="3648">
          <cell r="D3648"/>
          <cell r="E3648"/>
          <cell r="I3648"/>
          <cell r="J3648"/>
          <cell r="K3648"/>
          <cell r="L3648"/>
          <cell r="N3648"/>
          <cell r="R3648"/>
          <cell r="S3648"/>
          <cell r="T3648"/>
          <cell r="U3648"/>
          <cell r="V3648"/>
          <cell r="X3648"/>
          <cell r="Y3648"/>
          <cell r="Z3648"/>
          <cell r="AG3648"/>
        </row>
        <row r="3649">
          <cell r="D3649"/>
          <cell r="E3649"/>
          <cell r="I3649"/>
          <cell r="J3649"/>
          <cell r="K3649"/>
          <cell r="L3649"/>
          <cell r="N3649"/>
          <cell r="R3649"/>
          <cell r="S3649"/>
          <cell r="T3649"/>
          <cell r="U3649"/>
          <cell r="V3649"/>
          <cell r="X3649"/>
          <cell r="Y3649"/>
          <cell r="Z3649"/>
          <cell r="AG3649"/>
        </row>
        <row r="3650">
          <cell r="D3650"/>
          <cell r="E3650"/>
          <cell r="I3650"/>
          <cell r="J3650"/>
          <cell r="K3650"/>
          <cell r="L3650"/>
          <cell r="N3650"/>
          <cell r="R3650"/>
          <cell r="S3650"/>
          <cell r="T3650"/>
          <cell r="U3650"/>
          <cell r="V3650"/>
          <cell r="X3650"/>
          <cell r="Y3650"/>
          <cell r="Z3650"/>
          <cell r="AG3650"/>
        </row>
        <row r="3651">
          <cell r="D3651"/>
          <cell r="E3651"/>
          <cell r="I3651"/>
          <cell r="J3651"/>
          <cell r="K3651"/>
          <cell r="L3651"/>
          <cell r="N3651"/>
          <cell r="R3651"/>
          <cell r="S3651"/>
          <cell r="T3651"/>
          <cell r="U3651"/>
          <cell r="V3651"/>
          <cell r="X3651"/>
          <cell r="Y3651"/>
          <cell r="Z3651"/>
          <cell r="AG3651"/>
        </row>
        <row r="3652">
          <cell r="D3652"/>
          <cell r="E3652"/>
          <cell r="I3652"/>
          <cell r="J3652"/>
          <cell r="K3652"/>
          <cell r="L3652"/>
          <cell r="N3652"/>
          <cell r="R3652"/>
          <cell r="S3652"/>
          <cell r="T3652"/>
          <cell r="U3652"/>
          <cell r="V3652"/>
          <cell r="X3652"/>
          <cell r="Y3652"/>
          <cell r="Z3652"/>
          <cell r="AG3652"/>
        </row>
        <row r="3653">
          <cell r="D3653"/>
          <cell r="E3653"/>
          <cell r="I3653"/>
          <cell r="J3653"/>
          <cell r="K3653"/>
          <cell r="L3653"/>
          <cell r="N3653"/>
          <cell r="R3653"/>
          <cell r="S3653"/>
          <cell r="T3653"/>
          <cell r="U3653"/>
          <cell r="V3653"/>
          <cell r="X3653"/>
          <cell r="Y3653"/>
          <cell r="Z3653"/>
          <cell r="AG3653"/>
        </row>
        <row r="3654">
          <cell r="D3654"/>
          <cell r="E3654"/>
          <cell r="I3654"/>
          <cell r="J3654"/>
          <cell r="K3654"/>
          <cell r="L3654"/>
          <cell r="N3654"/>
          <cell r="R3654"/>
          <cell r="S3654"/>
          <cell r="T3654"/>
          <cell r="U3654"/>
          <cell r="V3654"/>
          <cell r="X3654"/>
          <cell r="Y3654"/>
          <cell r="Z3654"/>
          <cell r="AG3654"/>
        </row>
        <row r="3655">
          <cell r="D3655"/>
          <cell r="E3655"/>
          <cell r="I3655"/>
          <cell r="J3655"/>
          <cell r="K3655"/>
          <cell r="L3655"/>
          <cell r="N3655"/>
          <cell r="R3655"/>
          <cell r="S3655"/>
          <cell r="T3655"/>
          <cell r="U3655"/>
          <cell r="V3655"/>
          <cell r="X3655"/>
          <cell r="Y3655"/>
          <cell r="Z3655"/>
          <cell r="AG3655"/>
        </row>
        <row r="3656">
          <cell r="D3656"/>
          <cell r="E3656"/>
          <cell r="I3656"/>
          <cell r="J3656"/>
          <cell r="K3656"/>
          <cell r="L3656"/>
          <cell r="N3656"/>
          <cell r="R3656"/>
          <cell r="S3656"/>
          <cell r="T3656"/>
          <cell r="U3656"/>
          <cell r="V3656"/>
          <cell r="X3656"/>
          <cell r="Y3656"/>
          <cell r="Z3656"/>
          <cell r="AG3656"/>
        </row>
        <row r="3657">
          <cell r="D3657"/>
          <cell r="E3657"/>
          <cell r="I3657"/>
          <cell r="J3657"/>
          <cell r="K3657"/>
          <cell r="L3657"/>
          <cell r="N3657"/>
          <cell r="R3657"/>
          <cell r="S3657"/>
          <cell r="T3657"/>
          <cell r="U3657"/>
          <cell r="V3657"/>
          <cell r="X3657"/>
          <cell r="Y3657"/>
          <cell r="Z3657"/>
          <cell r="AG3657"/>
        </row>
        <row r="3658">
          <cell r="D3658"/>
          <cell r="E3658"/>
          <cell r="I3658"/>
          <cell r="J3658"/>
          <cell r="K3658"/>
          <cell r="L3658"/>
          <cell r="N3658"/>
          <cell r="R3658"/>
          <cell r="S3658"/>
          <cell r="T3658"/>
          <cell r="U3658"/>
          <cell r="V3658"/>
          <cell r="X3658"/>
          <cell r="Y3658"/>
          <cell r="Z3658"/>
          <cell r="AG3658"/>
        </row>
        <row r="3659">
          <cell r="D3659"/>
          <cell r="E3659"/>
          <cell r="I3659"/>
          <cell r="J3659"/>
          <cell r="K3659"/>
          <cell r="L3659"/>
          <cell r="N3659"/>
          <cell r="R3659"/>
          <cell r="S3659"/>
          <cell r="T3659"/>
          <cell r="U3659"/>
          <cell r="V3659"/>
          <cell r="X3659"/>
          <cell r="Y3659"/>
          <cell r="Z3659"/>
          <cell r="AG3659"/>
        </row>
        <row r="3660">
          <cell r="D3660"/>
          <cell r="E3660"/>
          <cell r="I3660"/>
          <cell r="J3660"/>
          <cell r="K3660"/>
          <cell r="L3660"/>
          <cell r="N3660"/>
          <cell r="R3660"/>
          <cell r="S3660"/>
          <cell r="T3660"/>
          <cell r="U3660"/>
          <cell r="V3660"/>
          <cell r="X3660"/>
          <cell r="Y3660"/>
          <cell r="Z3660"/>
          <cell r="AG3660"/>
        </row>
        <row r="3661">
          <cell r="D3661"/>
          <cell r="E3661"/>
          <cell r="I3661"/>
          <cell r="J3661"/>
          <cell r="K3661"/>
          <cell r="L3661"/>
          <cell r="N3661"/>
          <cell r="R3661"/>
          <cell r="S3661"/>
          <cell r="T3661"/>
          <cell r="U3661"/>
          <cell r="V3661"/>
          <cell r="X3661"/>
          <cell r="Y3661"/>
          <cell r="Z3661"/>
          <cell r="AG3661"/>
        </row>
        <row r="3662">
          <cell r="D3662"/>
          <cell r="E3662"/>
          <cell r="I3662"/>
          <cell r="J3662"/>
          <cell r="K3662"/>
          <cell r="L3662"/>
          <cell r="N3662"/>
          <cell r="R3662"/>
          <cell r="S3662"/>
          <cell r="T3662"/>
          <cell r="U3662"/>
          <cell r="V3662"/>
          <cell r="X3662"/>
          <cell r="Y3662"/>
          <cell r="Z3662"/>
          <cell r="AG3662"/>
        </row>
        <row r="3663">
          <cell r="D3663"/>
          <cell r="E3663"/>
          <cell r="I3663"/>
          <cell r="J3663"/>
          <cell r="K3663"/>
          <cell r="L3663"/>
          <cell r="N3663"/>
          <cell r="R3663"/>
          <cell r="S3663"/>
          <cell r="T3663"/>
          <cell r="U3663"/>
          <cell r="V3663"/>
          <cell r="X3663"/>
          <cell r="Y3663"/>
          <cell r="Z3663"/>
          <cell r="AG3663"/>
        </row>
        <row r="3664">
          <cell r="D3664"/>
          <cell r="E3664"/>
          <cell r="I3664"/>
          <cell r="J3664"/>
          <cell r="K3664"/>
          <cell r="L3664"/>
          <cell r="N3664"/>
          <cell r="R3664"/>
          <cell r="S3664"/>
          <cell r="T3664"/>
          <cell r="U3664"/>
          <cell r="V3664"/>
          <cell r="X3664"/>
          <cell r="Y3664"/>
          <cell r="Z3664"/>
          <cell r="AG3664"/>
        </row>
        <row r="3665">
          <cell r="D3665"/>
          <cell r="E3665"/>
          <cell r="I3665"/>
          <cell r="J3665"/>
          <cell r="K3665"/>
          <cell r="L3665"/>
          <cell r="N3665"/>
          <cell r="R3665"/>
          <cell r="S3665"/>
          <cell r="T3665"/>
          <cell r="U3665"/>
          <cell r="V3665"/>
          <cell r="X3665"/>
          <cell r="Y3665"/>
          <cell r="Z3665"/>
          <cell r="AG3665"/>
        </row>
        <row r="3666">
          <cell r="D3666"/>
          <cell r="E3666"/>
          <cell r="I3666"/>
          <cell r="J3666"/>
          <cell r="K3666"/>
          <cell r="L3666"/>
          <cell r="N3666"/>
          <cell r="R3666"/>
          <cell r="S3666"/>
          <cell r="T3666"/>
          <cell r="U3666"/>
          <cell r="V3666"/>
          <cell r="X3666"/>
          <cell r="Y3666"/>
          <cell r="Z3666"/>
          <cell r="AG3666"/>
        </row>
        <row r="3667">
          <cell r="D3667"/>
          <cell r="E3667"/>
          <cell r="I3667"/>
          <cell r="J3667"/>
          <cell r="K3667"/>
          <cell r="L3667"/>
          <cell r="N3667"/>
          <cell r="R3667"/>
          <cell r="S3667"/>
          <cell r="T3667"/>
          <cell r="U3667"/>
          <cell r="V3667"/>
          <cell r="X3667"/>
          <cell r="Y3667"/>
          <cell r="Z3667"/>
          <cell r="AG3667"/>
        </row>
        <row r="3668">
          <cell r="D3668"/>
          <cell r="E3668"/>
          <cell r="I3668"/>
          <cell r="J3668"/>
          <cell r="K3668"/>
          <cell r="L3668"/>
          <cell r="N3668"/>
          <cell r="R3668"/>
          <cell r="S3668"/>
          <cell r="T3668"/>
          <cell r="U3668"/>
          <cell r="V3668"/>
          <cell r="X3668"/>
          <cell r="Y3668"/>
          <cell r="Z3668"/>
          <cell r="AG3668"/>
        </row>
        <row r="3669">
          <cell r="D3669"/>
          <cell r="E3669"/>
          <cell r="I3669"/>
          <cell r="J3669"/>
          <cell r="K3669"/>
          <cell r="L3669"/>
          <cell r="N3669"/>
          <cell r="R3669"/>
          <cell r="S3669"/>
          <cell r="T3669"/>
          <cell r="U3669"/>
          <cell r="V3669"/>
          <cell r="X3669"/>
          <cell r="Y3669"/>
          <cell r="Z3669"/>
          <cell r="AG3669"/>
        </row>
        <row r="3670">
          <cell r="D3670"/>
          <cell r="E3670"/>
          <cell r="I3670"/>
          <cell r="J3670"/>
          <cell r="K3670"/>
          <cell r="L3670"/>
          <cell r="N3670"/>
          <cell r="R3670"/>
          <cell r="S3670"/>
          <cell r="T3670"/>
          <cell r="U3670"/>
          <cell r="V3670"/>
          <cell r="X3670"/>
          <cell r="Y3670"/>
          <cell r="Z3670"/>
          <cell r="AG3670"/>
        </row>
        <row r="3671">
          <cell r="D3671"/>
          <cell r="E3671"/>
          <cell r="I3671"/>
          <cell r="J3671"/>
          <cell r="K3671"/>
          <cell r="L3671"/>
          <cell r="N3671"/>
          <cell r="R3671"/>
          <cell r="S3671"/>
          <cell r="T3671"/>
          <cell r="U3671"/>
          <cell r="V3671"/>
          <cell r="X3671"/>
          <cell r="Y3671"/>
          <cell r="Z3671"/>
          <cell r="AG3671"/>
        </row>
        <row r="3672">
          <cell r="D3672"/>
          <cell r="E3672"/>
          <cell r="I3672"/>
          <cell r="J3672"/>
          <cell r="K3672"/>
          <cell r="L3672"/>
          <cell r="N3672"/>
          <cell r="R3672"/>
          <cell r="S3672"/>
          <cell r="T3672"/>
          <cell r="U3672"/>
          <cell r="V3672"/>
          <cell r="X3672"/>
          <cell r="Y3672"/>
          <cell r="Z3672"/>
          <cell r="AG3672"/>
        </row>
        <row r="3673">
          <cell r="D3673"/>
          <cell r="E3673"/>
          <cell r="I3673"/>
          <cell r="J3673"/>
          <cell r="K3673"/>
          <cell r="L3673"/>
          <cell r="N3673"/>
          <cell r="R3673"/>
          <cell r="S3673"/>
          <cell r="T3673"/>
          <cell r="U3673"/>
          <cell r="V3673"/>
          <cell r="X3673"/>
          <cell r="Y3673"/>
          <cell r="Z3673"/>
          <cell r="AG3673"/>
        </row>
        <row r="3674">
          <cell r="D3674"/>
          <cell r="E3674"/>
          <cell r="I3674"/>
          <cell r="J3674"/>
          <cell r="K3674"/>
          <cell r="L3674"/>
          <cell r="N3674"/>
          <cell r="R3674"/>
          <cell r="S3674"/>
          <cell r="T3674"/>
          <cell r="U3674"/>
          <cell r="V3674"/>
          <cell r="X3674"/>
          <cell r="Y3674"/>
          <cell r="Z3674"/>
          <cell r="AG3674"/>
        </row>
        <row r="3675">
          <cell r="D3675"/>
          <cell r="E3675"/>
          <cell r="I3675"/>
          <cell r="J3675"/>
          <cell r="K3675"/>
          <cell r="L3675"/>
          <cell r="N3675"/>
          <cell r="R3675"/>
          <cell r="S3675"/>
          <cell r="T3675"/>
          <cell r="U3675"/>
          <cell r="V3675"/>
          <cell r="X3675"/>
          <cell r="Y3675"/>
          <cell r="Z3675"/>
          <cell r="AG3675"/>
        </row>
        <row r="3676">
          <cell r="D3676"/>
          <cell r="E3676"/>
          <cell r="I3676"/>
          <cell r="J3676"/>
          <cell r="K3676"/>
          <cell r="L3676"/>
          <cell r="N3676"/>
          <cell r="R3676"/>
          <cell r="S3676"/>
          <cell r="T3676"/>
          <cell r="U3676"/>
          <cell r="V3676"/>
          <cell r="X3676"/>
          <cell r="Y3676"/>
          <cell r="Z3676"/>
          <cell r="AG3676"/>
        </row>
        <row r="3677">
          <cell r="D3677"/>
          <cell r="E3677"/>
          <cell r="I3677"/>
          <cell r="J3677"/>
          <cell r="K3677"/>
          <cell r="L3677"/>
          <cell r="N3677"/>
          <cell r="R3677"/>
          <cell r="S3677"/>
          <cell r="T3677"/>
          <cell r="U3677"/>
          <cell r="V3677"/>
          <cell r="X3677"/>
          <cell r="Y3677"/>
          <cell r="Z3677"/>
          <cell r="AG3677"/>
        </row>
        <row r="3678">
          <cell r="D3678"/>
          <cell r="E3678"/>
          <cell r="I3678"/>
          <cell r="J3678"/>
          <cell r="K3678"/>
          <cell r="L3678"/>
          <cell r="N3678"/>
          <cell r="R3678"/>
          <cell r="S3678"/>
          <cell r="T3678"/>
          <cell r="U3678"/>
          <cell r="V3678"/>
          <cell r="X3678"/>
          <cell r="Y3678"/>
          <cell r="Z3678"/>
          <cell r="AG3678"/>
        </row>
        <row r="3679">
          <cell r="D3679"/>
          <cell r="E3679"/>
          <cell r="I3679"/>
          <cell r="J3679"/>
          <cell r="K3679"/>
          <cell r="L3679"/>
          <cell r="N3679"/>
          <cell r="R3679"/>
          <cell r="S3679"/>
          <cell r="T3679"/>
          <cell r="U3679"/>
          <cell r="V3679"/>
          <cell r="X3679"/>
          <cell r="Y3679"/>
          <cell r="Z3679"/>
          <cell r="AG3679"/>
        </row>
        <row r="3680">
          <cell r="D3680"/>
          <cell r="E3680"/>
          <cell r="I3680"/>
          <cell r="J3680"/>
          <cell r="K3680"/>
          <cell r="L3680"/>
          <cell r="N3680"/>
          <cell r="R3680"/>
          <cell r="S3680"/>
          <cell r="T3680"/>
          <cell r="U3680"/>
          <cell r="V3680"/>
          <cell r="X3680"/>
          <cell r="Y3680"/>
          <cell r="Z3680"/>
          <cell r="AG3680"/>
        </row>
        <row r="3681">
          <cell r="D3681"/>
          <cell r="E3681"/>
          <cell r="I3681"/>
          <cell r="J3681"/>
          <cell r="K3681"/>
          <cell r="L3681"/>
          <cell r="N3681"/>
          <cell r="R3681"/>
          <cell r="S3681"/>
          <cell r="T3681"/>
          <cell r="U3681"/>
          <cell r="V3681"/>
          <cell r="X3681"/>
          <cell r="Y3681"/>
          <cell r="Z3681"/>
          <cell r="AG3681"/>
        </row>
        <row r="3682">
          <cell r="D3682"/>
          <cell r="E3682"/>
          <cell r="I3682"/>
          <cell r="J3682"/>
          <cell r="K3682"/>
          <cell r="L3682"/>
          <cell r="N3682"/>
          <cell r="R3682"/>
          <cell r="S3682"/>
          <cell r="T3682"/>
          <cell r="U3682"/>
          <cell r="V3682"/>
          <cell r="X3682"/>
          <cell r="Y3682"/>
          <cell r="Z3682"/>
          <cell r="AG3682"/>
        </row>
        <row r="3683">
          <cell r="D3683"/>
          <cell r="E3683"/>
          <cell r="I3683"/>
          <cell r="J3683"/>
          <cell r="K3683"/>
          <cell r="L3683"/>
          <cell r="N3683"/>
          <cell r="R3683"/>
          <cell r="S3683"/>
          <cell r="T3683"/>
          <cell r="U3683"/>
          <cell r="V3683"/>
          <cell r="X3683"/>
          <cell r="Y3683"/>
          <cell r="Z3683"/>
          <cell r="AG3683"/>
        </row>
        <row r="3684">
          <cell r="D3684"/>
          <cell r="E3684"/>
          <cell r="I3684"/>
          <cell r="J3684"/>
          <cell r="K3684"/>
          <cell r="L3684"/>
          <cell r="N3684"/>
          <cell r="R3684"/>
          <cell r="S3684"/>
          <cell r="T3684"/>
          <cell r="U3684"/>
          <cell r="V3684"/>
          <cell r="X3684"/>
          <cell r="Y3684"/>
          <cell r="Z3684"/>
          <cell r="AG3684"/>
        </row>
        <row r="3685">
          <cell r="D3685"/>
          <cell r="E3685"/>
          <cell r="I3685"/>
          <cell r="J3685"/>
          <cell r="K3685"/>
          <cell r="L3685"/>
          <cell r="N3685"/>
          <cell r="R3685"/>
          <cell r="S3685"/>
          <cell r="T3685"/>
          <cell r="U3685"/>
          <cell r="V3685"/>
          <cell r="X3685"/>
          <cell r="Y3685"/>
          <cell r="Z3685"/>
          <cell r="AG3685"/>
        </row>
        <row r="3686">
          <cell r="D3686"/>
          <cell r="E3686"/>
          <cell r="I3686"/>
          <cell r="J3686"/>
          <cell r="K3686"/>
          <cell r="L3686"/>
          <cell r="N3686"/>
          <cell r="R3686"/>
          <cell r="S3686"/>
          <cell r="T3686"/>
          <cell r="U3686"/>
          <cell r="V3686"/>
          <cell r="X3686"/>
          <cell r="Y3686"/>
          <cell r="Z3686"/>
          <cell r="AG3686"/>
        </row>
        <row r="3687">
          <cell r="D3687"/>
          <cell r="E3687"/>
          <cell r="I3687"/>
          <cell r="J3687"/>
          <cell r="K3687"/>
          <cell r="L3687"/>
          <cell r="N3687"/>
          <cell r="R3687"/>
          <cell r="S3687"/>
          <cell r="T3687"/>
          <cell r="U3687"/>
          <cell r="V3687"/>
          <cell r="X3687"/>
          <cell r="Y3687"/>
          <cell r="Z3687"/>
          <cell r="AG3687"/>
        </row>
        <row r="3688">
          <cell r="D3688"/>
          <cell r="E3688"/>
          <cell r="I3688"/>
          <cell r="J3688"/>
          <cell r="K3688"/>
          <cell r="L3688"/>
          <cell r="N3688"/>
          <cell r="R3688"/>
          <cell r="S3688"/>
          <cell r="T3688"/>
          <cell r="U3688"/>
          <cell r="V3688"/>
          <cell r="X3688"/>
          <cell r="Y3688"/>
          <cell r="Z3688"/>
          <cell r="AG3688"/>
        </row>
        <row r="3689">
          <cell r="D3689"/>
          <cell r="E3689"/>
          <cell r="I3689"/>
          <cell r="J3689"/>
          <cell r="K3689"/>
          <cell r="L3689"/>
          <cell r="N3689"/>
          <cell r="R3689"/>
          <cell r="S3689"/>
          <cell r="T3689"/>
          <cell r="U3689"/>
          <cell r="V3689"/>
          <cell r="X3689"/>
          <cell r="Y3689"/>
          <cell r="Z3689"/>
          <cell r="AG3689"/>
        </row>
        <row r="3690">
          <cell r="D3690"/>
          <cell r="E3690"/>
          <cell r="I3690"/>
          <cell r="J3690"/>
          <cell r="K3690"/>
          <cell r="L3690"/>
          <cell r="N3690"/>
          <cell r="R3690"/>
          <cell r="S3690"/>
          <cell r="T3690"/>
          <cell r="U3690"/>
          <cell r="V3690"/>
          <cell r="X3690"/>
          <cell r="Y3690"/>
          <cell r="Z3690"/>
          <cell r="AG3690"/>
        </row>
        <row r="3691">
          <cell r="D3691"/>
          <cell r="E3691"/>
          <cell r="I3691"/>
          <cell r="J3691"/>
          <cell r="K3691"/>
          <cell r="L3691"/>
          <cell r="N3691"/>
          <cell r="R3691"/>
          <cell r="S3691"/>
          <cell r="T3691"/>
          <cell r="U3691"/>
          <cell r="V3691"/>
          <cell r="X3691"/>
          <cell r="Y3691"/>
          <cell r="Z3691"/>
          <cell r="AG3691"/>
        </row>
        <row r="3692">
          <cell r="D3692"/>
          <cell r="E3692"/>
          <cell r="I3692"/>
          <cell r="J3692"/>
          <cell r="K3692"/>
          <cell r="L3692"/>
          <cell r="N3692"/>
          <cell r="R3692"/>
          <cell r="S3692"/>
          <cell r="T3692"/>
          <cell r="U3692"/>
          <cell r="V3692"/>
          <cell r="X3692"/>
          <cell r="Y3692"/>
          <cell r="Z3692"/>
          <cell r="AG3692"/>
        </row>
        <row r="3693">
          <cell r="D3693"/>
          <cell r="E3693"/>
          <cell r="I3693"/>
          <cell r="J3693"/>
          <cell r="K3693"/>
          <cell r="L3693"/>
          <cell r="N3693"/>
          <cell r="R3693"/>
          <cell r="S3693"/>
          <cell r="T3693"/>
          <cell r="U3693"/>
          <cell r="V3693"/>
          <cell r="X3693"/>
          <cell r="Y3693"/>
          <cell r="Z3693"/>
          <cell r="AG3693"/>
        </row>
        <row r="3694">
          <cell r="D3694"/>
          <cell r="E3694"/>
          <cell r="I3694"/>
          <cell r="J3694"/>
          <cell r="K3694"/>
          <cell r="L3694"/>
          <cell r="N3694"/>
          <cell r="R3694"/>
          <cell r="S3694"/>
          <cell r="T3694"/>
          <cell r="U3694"/>
          <cell r="V3694"/>
          <cell r="X3694"/>
          <cell r="Y3694"/>
          <cell r="Z3694"/>
          <cell r="AG3694"/>
        </row>
        <row r="3695">
          <cell r="D3695"/>
          <cell r="E3695"/>
          <cell r="I3695"/>
          <cell r="J3695"/>
          <cell r="K3695"/>
          <cell r="L3695"/>
          <cell r="N3695"/>
          <cell r="R3695"/>
          <cell r="S3695"/>
          <cell r="T3695"/>
          <cell r="U3695"/>
          <cell r="V3695"/>
          <cell r="X3695"/>
          <cell r="Y3695"/>
          <cell r="Z3695"/>
          <cell r="AG3695"/>
        </row>
        <row r="3696">
          <cell r="D3696"/>
          <cell r="E3696"/>
          <cell r="I3696"/>
          <cell r="J3696"/>
          <cell r="K3696"/>
          <cell r="L3696"/>
          <cell r="N3696"/>
          <cell r="R3696"/>
          <cell r="S3696"/>
          <cell r="T3696"/>
          <cell r="U3696"/>
          <cell r="V3696"/>
          <cell r="X3696"/>
          <cell r="Y3696"/>
          <cell r="Z3696"/>
          <cell r="AG3696"/>
        </row>
        <row r="3697">
          <cell r="D3697"/>
          <cell r="E3697"/>
          <cell r="I3697"/>
          <cell r="J3697"/>
          <cell r="K3697"/>
          <cell r="L3697"/>
          <cell r="N3697"/>
          <cell r="R3697"/>
          <cell r="S3697"/>
          <cell r="T3697"/>
          <cell r="U3697"/>
          <cell r="V3697"/>
          <cell r="X3697"/>
          <cell r="Y3697"/>
          <cell r="Z3697"/>
          <cell r="AG3697"/>
        </row>
        <row r="3698">
          <cell r="D3698"/>
          <cell r="E3698"/>
          <cell r="I3698"/>
          <cell r="J3698"/>
          <cell r="K3698"/>
          <cell r="L3698"/>
          <cell r="N3698"/>
          <cell r="R3698"/>
          <cell r="S3698"/>
          <cell r="T3698"/>
          <cell r="U3698"/>
          <cell r="V3698"/>
          <cell r="X3698"/>
          <cell r="Y3698"/>
          <cell r="Z3698"/>
          <cell r="AG3698"/>
        </row>
        <row r="3699">
          <cell r="D3699"/>
          <cell r="E3699"/>
          <cell r="I3699"/>
          <cell r="J3699"/>
          <cell r="K3699"/>
          <cell r="L3699"/>
          <cell r="N3699"/>
          <cell r="R3699"/>
          <cell r="S3699"/>
          <cell r="T3699"/>
          <cell r="U3699"/>
          <cell r="V3699"/>
          <cell r="X3699"/>
          <cell r="Y3699"/>
          <cell r="Z3699"/>
          <cell r="AG3699"/>
        </row>
        <row r="3700">
          <cell r="D3700"/>
          <cell r="E3700"/>
          <cell r="I3700"/>
          <cell r="J3700"/>
          <cell r="K3700"/>
          <cell r="L3700"/>
          <cell r="N3700"/>
          <cell r="R3700"/>
          <cell r="S3700"/>
          <cell r="T3700"/>
          <cell r="U3700"/>
          <cell r="V3700"/>
          <cell r="X3700"/>
          <cell r="Y3700"/>
          <cell r="Z3700"/>
          <cell r="AG3700"/>
        </row>
        <row r="3701">
          <cell r="D3701"/>
          <cell r="E3701"/>
          <cell r="I3701"/>
          <cell r="J3701"/>
          <cell r="K3701"/>
          <cell r="L3701"/>
          <cell r="N3701"/>
          <cell r="R3701"/>
          <cell r="S3701"/>
          <cell r="T3701"/>
          <cell r="U3701"/>
          <cell r="V3701"/>
          <cell r="X3701"/>
          <cell r="Y3701"/>
          <cell r="Z3701"/>
          <cell r="AG3701"/>
        </row>
        <row r="3702">
          <cell r="D3702"/>
          <cell r="E3702"/>
          <cell r="I3702"/>
          <cell r="J3702"/>
          <cell r="K3702"/>
          <cell r="L3702"/>
          <cell r="N3702"/>
          <cell r="R3702"/>
          <cell r="S3702"/>
          <cell r="T3702"/>
          <cell r="U3702"/>
          <cell r="V3702"/>
          <cell r="X3702"/>
          <cell r="Y3702"/>
          <cell r="Z3702"/>
          <cell r="AG3702"/>
        </row>
        <row r="3703">
          <cell r="D3703"/>
          <cell r="E3703"/>
          <cell r="I3703"/>
          <cell r="J3703"/>
          <cell r="K3703"/>
          <cell r="L3703"/>
          <cell r="N3703"/>
          <cell r="R3703"/>
          <cell r="S3703"/>
          <cell r="T3703"/>
          <cell r="U3703"/>
          <cell r="V3703"/>
          <cell r="X3703"/>
          <cell r="Y3703"/>
          <cell r="Z3703"/>
          <cell r="AG3703"/>
        </row>
        <row r="3704">
          <cell r="D3704"/>
          <cell r="E3704"/>
          <cell r="I3704"/>
          <cell r="J3704"/>
          <cell r="K3704"/>
          <cell r="L3704"/>
          <cell r="N3704"/>
          <cell r="R3704"/>
          <cell r="S3704"/>
          <cell r="T3704"/>
          <cell r="U3704"/>
          <cell r="V3704"/>
          <cell r="X3704"/>
          <cell r="Y3704"/>
          <cell r="Z3704"/>
          <cell r="AG3704"/>
        </row>
        <row r="3705">
          <cell r="D3705"/>
          <cell r="E3705"/>
          <cell r="I3705"/>
          <cell r="J3705"/>
          <cell r="K3705"/>
          <cell r="L3705"/>
          <cell r="N3705"/>
          <cell r="R3705"/>
          <cell r="S3705"/>
          <cell r="T3705"/>
          <cell r="U3705"/>
          <cell r="V3705"/>
          <cell r="X3705"/>
          <cell r="Y3705"/>
          <cell r="Z3705"/>
          <cell r="AG3705"/>
        </row>
        <row r="3706">
          <cell r="D3706"/>
          <cell r="E3706"/>
          <cell r="I3706"/>
          <cell r="J3706"/>
          <cell r="K3706"/>
          <cell r="L3706"/>
          <cell r="N3706"/>
          <cell r="R3706"/>
          <cell r="S3706"/>
          <cell r="T3706"/>
          <cell r="U3706"/>
          <cell r="V3706"/>
          <cell r="X3706"/>
          <cell r="Y3706"/>
          <cell r="Z3706"/>
          <cell r="AG3706"/>
        </row>
        <row r="3707">
          <cell r="D3707"/>
          <cell r="E3707"/>
          <cell r="I3707"/>
          <cell r="J3707"/>
          <cell r="K3707"/>
          <cell r="L3707"/>
          <cell r="N3707"/>
          <cell r="R3707"/>
          <cell r="S3707"/>
          <cell r="T3707"/>
          <cell r="U3707"/>
          <cell r="V3707"/>
          <cell r="X3707"/>
          <cell r="Y3707"/>
          <cell r="Z3707"/>
          <cell r="AG3707"/>
        </row>
        <row r="3708">
          <cell r="D3708"/>
          <cell r="E3708"/>
          <cell r="I3708"/>
          <cell r="J3708"/>
          <cell r="K3708"/>
          <cell r="L3708"/>
          <cell r="N3708"/>
          <cell r="R3708"/>
          <cell r="S3708"/>
          <cell r="T3708"/>
          <cell r="U3708"/>
          <cell r="V3708"/>
          <cell r="X3708"/>
          <cell r="Y3708"/>
          <cell r="Z3708"/>
          <cell r="AG3708"/>
        </row>
        <row r="3709">
          <cell r="D3709"/>
          <cell r="E3709"/>
          <cell r="I3709"/>
          <cell r="J3709"/>
          <cell r="K3709"/>
          <cell r="L3709"/>
          <cell r="N3709"/>
          <cell r="R3709"/>
          <cell r="S3709"/>
          <cell r="T3709"/>
          <cell r="U3709"/>
          <cell r="V3709"/>
          <cell r="X3709"/>
          <cell r="Y3709"/>
          <cell r="Z3709"/>
          <cell r="AG3709"/>
        </row>
        <row r="3710">
          <cell r="D3710"/>
          <cell r="E3710"/>
          <cell r="I3710"/>
          <cell r="J3710"/>
          <cell r="K3710"/>
          <cell r="L3710"/>
          <cell r="N3710"/>
          <cell r="R3710"/>
          <cell r="S3710"/>
          <cell r="T3710"/>
          <cell r="U3710"/>
          <cell r="V3710"/>
          <cell r="X3710"/>
          <cell r="Y3710"/>
          <cell r="Z3710"/>
          <cell r="AG3710"/>
        </row>
        <row r="3711">
          <cell r="D3711"/>
          <cell r="E3711"/>
          <cell r="I3711"/>
          <cell r="J3711"/>
          <cell r="K3711"/>
          <cell r="L3711"/>
          <cell r="N3711"/>
          <cell r="R3711"/>
          <cell r="S3711"/>
          <cell r="T3711"/>
          <cell r="U3711"/>
          <cell r="V3711"/>
          <cell r="X3711"/>
          <cell r="Y3711"/>
          <cell r="Z3711"/>
          <cell r="AG3711"/>
        </row>
        <row r="3712">
          <cell r="D3712"/>
          <cell r="E3712"/>
          <cell r="I3712"/>
          <cell r="J3712"/>
          <cell r="K3712"/>
          <cell r="L3712"/>
          <cell r="N3712"/>
          <cell r="R3712"/>
          <cell r="S3712"/>
          <cell r="T3712"/>
          <cell r="U3712"/>
          <cell r="V3712"/>
          <cell r="X3712"/>
          <cell r="Y3712"/>
          <cell r="Z3712"/>
          <cell r="AG3712"/>
        </row>
        <row r="3713">
          <cell r="D3713"/>
          <cell r="E3713"/>
          <cell r="I3713"/>
          <cell r="J3713"/>
          <cell r="K3713"/>
          <cell r="L3713"/>
          <cell r="N3713"/>
          <cell r="R3713"/>
          <cell r="S3713"/>
          <cell r="T3713"/>
          <cell r="U3713"/>
          <cell r="V3713"/>
          <cell r="X3713"/>
          <cell r="Y3713"/>
          <cell r="Z3713"/>
          <cell r="AG3713"/>
        </row>
        <row r="3714">
          <cell r="D3714"/>
          <cell r="E3714"/>
          <cell r="I3714"/>
          <cell r="J3714"/>
          <cell r="K3714"/>
          <cell r="L3714"/>
          <cell r="N3714"/>
          <cell r="R3714"/>
          <cell r="S3714"/>
          <cell r="T3714"/>
          <cell r="U3714"/>
          <cell r="V3714"/>
          <cell r="X3714"/>
          <cell r="Y3714"/>
          <cell r="Z3714"/>
          <cell r="AG3714"/>
        </row>
        <row r="3715">
          <cell r="D3715"/>
          <cell r="E3715"/>
          <cell r="I3715"/>
          <cell r="J3715"/>
          <cell r="K3715"/>
          <cell r="L3715"/>
          <cell r="N3715"/>
          <cell r="R3715"/>
          <cell r="S3715"/>
          <cell r="T3715"/>
          <cell r="U3715"/>
          <cell r="V3715"/>
          <cell r="X3715"/>
          <cell r="Y3715"/>
          <cell r="Z3715"/>
          <cell r="AG3715"/>
        </row>
        <row r="3716">
          <cell r="D3716"/>
          <cell r="E3716"/>
          <cell r="I3716"/>
          <cell r="J3716"/>
          <cell r="K3716"/>
          <cell r="L3716"/>
          <cell r="N3716"/>
          <cell r="R3716"/>
          <cell r="S3716"/>
          <cell r="T3716"/>
          <cell r="U3716"/>
          <cell r="V3716"/>
          <cell r="X3716"/>
          <cell r="Y3716"/>
          <cell r="Z3716"/>
          <cell r="AG3716"/>
        </row>
        <row r="3717">
          <cell r="D3717"/>
          <cell r="E3717"/>
          <cell r="I3717"/>
          <cell r="J3717"/>
          <cell r="K3717"/>
          <cell r="L3717"/>
          <cell r="N3717"/>
          <cell r="R3717"/>
          <cell r="S3717"/>
          <cell r="T3717"/>
          <cell r="U3717"/>
          <cell r="V3717"/>
          <cell r="X3717"/>
          <cell r="Y3717"/>
          <cell r="Z3717"/>
          <cell r="AG3717"/>
        </row>
        <row r="3718">
          <cell r="D3718"/>
          <cell r="E3718"/>
          <cell r="I3718"/>
          <cell r="J3718"/>
          <cell r="K3718"/>
          <cell r="L3718"/>
          <cell r="N3718"/>
          <cell r="R3718"/>
          <cell r="S3718"/>
          <cell r="T3718"/>
          <cell r="U3718"/>
          <cell r="V3718"/>
          <cell r="X3718"/>
          <cell r="Y3718"/>
          <cell r="Z3718"/>
          <cell r="AG3718"/>
        </row>
        <row r="3719">
          <cell r="D3719"/>
          <cell r="E3719"/>
          <cell r="I3719"/>
          <cell r="J3719"/>
          <cell r="K3719"/>
          <cell r="L3719"/>
          <cell r="N3719"/>
          <cell r="R3719"/>
          <cell r="S3719"/>
          <cell r="T3719"/>
          <cell r="U3719"/>
          <cell r="V3719"/>
          <cell r="X3719"/>
          <cell r="Y3719"/>
          <cell r="Z3719"/>
          <cell r="AG3719"/>
        </row>
        <row r="3720">
          <cell r="D3720"/>
          <cell r="E3720"/>
          <cell r="I3720"/>
          <cell r="J3720"/>
          <cell r="K3720"/>
          <cell r="L3720"/>
          <cell r="N3720"/>
          <cell r="R3720"/>
          <cell r="S3720"/>
          <cell r="T3720"/>
          <cell r="U3720"/>
          <cell r="V3720"/>
          <cell r="X3720"/>
          <cell r="Y3720"/>
          <cell r="Z3720"/>
          <cell r="AG3720"/>
        </row>
        <row r="3721">
          <cell r="D3721"/>
          <cell r="E3721"/>
          <cell r="I3721"/>
          <cell r="J3721"/>
          <cell r="K3721"/>
          <cell r="L3721"/>
          <cell r="N3721"/>
          <cell r="R3721"/>
          <cell r="S3721"/>
          <cell r="T3721"/>
          <cell r="U3721"/>
          <cell r="V3721"/>
          <cell r="X3721"/>
          <cell r="Y3721"/>
          <cell r="Z3721"/>
          <cell r="AG3721"/>
        </row>
        <row r="3722">
          <cell r="D3722"/>
          <cell r="E3722"/>
          <cell r="I3722"/>
          <cell r="J3722"/>
          <cell r="K3722"/>
          <cell r="L3722"/>
          <cell r="N3722"/>
          <cell r="R3722"/>
          <cell r="S3722"/>
          <cell r="T3722"/>
          <cell r="U3722"/>
          <cell r="V3722"/>
          <cell r="X3722"/>
          <cell r="Y3722"/>
          <cell r="Z3722"/>
          <cell r="AG3722"/>
        </row>
        <row r="3723">
          <cell r="D3723"/>
          <cell r="E3723"/>
          <cell r="I3723"/>
          <cell r="J3723"/>
          <cell r="K3723"/>
          <cell r="L3723"/>
          <cell r="N3723"/>
          <cell r="R3723"/>
          <cell r="S3723"/>
          <cell r="T3723"/>
          <cell r="U3723"/>
          <cell r="V3723"/>
          <cell r="X3723"/>
          <cell r="Y3723"/>
          <cell r="Z3723"/>
          <cell r="AG3723"/>
        </row>
        <row r="3724">
          <cell r="D3724"/>
          <cell r="E3724"/>
          <cell r="I3724"/>
          <cell r="J3724"/>
          <cell r="K3724"/>
          <cell r="L3724"/>
          <cell r="N3724"/>
          <cell r="R3724"/>
          <cell r="S3724"/>
          <cell r="T3724"/>
          <cell r="U3724"/>
          <cell r="V3724"/>
          <cell r="X3724"/>
          <cell r="Y3724"/>
          <cell r="Z3724"/>
          <cell r="AG3724"/>
        </row>
        <row r="3725">
          <cell r="D3725"/>
          <cell r="E3725"/>
          <cell r="I3725"/>
          <cell r="J3725"/>
          <cell r="K3725"/>
          <cell r="L3725"/>
          <cell r="N3725"/>
          <cell r="R3725"/>
          <cell r="S3725"/>
          <cell r="T3725"/>
          <cell r="U3725"/>
          <cell r="V3725"/>
          <cell r="X3725"/>
          <cell r="Y3725"/>
          <cell r="Z3725"/>
          <cell r="AG3725"/>
        </row>
        <row r="3726">
          <cell r="D3726"/>
          <cell r="E3726"/>
          <cell r="I3726"/>
          <cell r="J3726"/>
          <cell r="K3726"/>
          <cell r="L3726"/>
          <cell r="N3726"/>
          <cell r="R3726"/>
          <cell r="S3726"/>
          <cell r="T3726"/>
          <cell r="U3726"/>
          <cell r="V3726"/>
          <cell r="X3726"/>
          <cell r="Y3726"/>
          <cell r="Z3726"/>
          <cell r="AG3726"/>
        </row>
        <row r="3727">
          <cell r="D3727"/>
          <cell r="E3727"/>
          <cell r="I3727"/>
          <cell r="J3727"/>
          <cell r="K3727"/>
          <cell r="L3727"/>
          <cell r="N3727"/>
          <cell r="R3727"/>
          <cell r="S3727"/>
          <cell r="T3727"/>
          <cell r="U3727"/>
          <cell r="V3727"/>
          <cell r="X3727"/>
          <cell r="Y3727"/>
          <cell r="Z3727"/>
          <cell r="AG3727"/>
        </row>
        <row r="3728">
          <cell r="D3728"/>
          <cell r="E3728"/>
          <cell r="I3728"/>
          <cell r="J3728"/>
          <cell r="K3728"/>
          <cell r="L3728"/>
          <cell r="N3728"/>
          <cell r="R3728"/>
          <cell r="S3728"/>
          <cell r="T3728"/>
          <cell r="U3728"/>
          <cell r="V3728"/>
          <cell r="X3728"/>
          <cell r="Y3728"/>
          <cell r="Z3728"/>
          <cell r="AG3728"/>
        </row>
        <row r="3729">
          <cell r="D3729"/>
          <cell r="E3729"/>
          <cell r="I3729"/>
          <cell r="J3729"/>
          <cell r="K3729"/>
          <cell r="L3729"/>
          <cell r="N3729"/>
          <cell r="R3729"/>
          <cell r="S3729"/>
          <cell r="T3729"/>
          <cell r="U3729"/>
          <cell r="V3729"/>
          <cell r="X3729"/>
          <cell r="Y3729"/>
          <cell r="Z3729"/>
          <cell r="AG3729"/>
        </row>
        <row r="3730">
          <cell r="D3730"/>
          <cell r="E3730"/>
          <cell r="I3730"/>
          <cell r="J3730"/>
          <cell r="K3730"/>
          <cell r="L3730"/>
          <cell r="N3730"/>
          <cell r="R3730"/>
          <cell r="S3730"/>
          <cell r="T3730"/>
          <cell r="U3730"/>
          <cell r="V3730"/>
          <cell r="X3730"/>
          <cell r="Y3730"/>
          <cell r="Z3730"/>
          <cell r="AG3730"/>
        </row>
        <row r="3731">
          <cell r="D3731"/>
          <cell r="E3731"/>
          <cell r="I3731"/>
          <cell r="J3731"/>
          <cell r="K3731"/>
          <cell r="L3731"/>
          <cell r="N3731"/>
          <cell r="R3731"/>
          <cell r="S3731"/>
          <cell r="T3731"/>
          <cell r="U3731"/>
          <cell r="V3731"/>
          <cell r="X3731"/>
          <cell r="Y3731"/>
          <cell r="Z3731"/>
          <cell r="AG3731"/>
        </row>
        <row r="3732">
          <cell r="D3732"/>
          <cell r="E3732"/>
          <cell r="I3732"/>
          <cell r="J3732"/>
          <cell r="K3732"/>
          <cell r="L3732"/>
          <cell r="N3732"/>
          <cell r="R3732"/>
          <cell r="S3732"/>
          <cell r="T3732"/>
          <cell r="U3732"/>
          <cell r="V3732"/>
          <cell r="X3732"/>
          <cell r="Y3732"/>
          <cell r="Z3732"/>
          <cell r="AG3732"/>
        </row>
        <row r="3733">
          <cell r="D3733"/>
          <cell r="E3733"/>
          <cell r="I3733"/>
          <cell r="J3733"/>
          <cell r="K3733"/>
          <cell r="L3733"/>
          <cell r="N3733"/>
          <cell r="R3733"/>
          <cell r="S3733"/>
          <cell r="T3733"/>
          <cell r="U3733"/>
          <cell r="V3733"/>
          <cell r="X3733"/>
          <cell r="Y3733"/>
          <cell r="Z3733"/>
          <cell r="AG3733"/>
        </row>
        <row r="3734">
          <cell r="D3734"/>
          <cell r="E3734"/>
          <cell r="I3734"/>
          <cell r="J3734"/>
          <cell r="K3734"/>
          <cell r="L3734"/>
          <cell r="N3734"/>
          <cell r="R3734"/>
          <cell r="S3734"/>
          <cell r="T3734"/>
          <cell r="U3734"/>
          <cell r="V3734"/>
          <cell r="X3734"/>
          <cell r="Y3734"/>
          <cell r="Z3734"/>
          <cell r="AG3734"/>
        </row>
        <row r="3735">
          <cell r="D3735"/>
          <cell r="E3735"/>
          <cell r="I3735"/>
          <cell r="J3735"/>
          <cell r="K3735"/>
          <cell r="L3735"/>
          <cell r="N3735"/>
          <cell r="R3735"/>
          <cell r="S3735"/>
          <cell r="T3735"/>
          <cell r="U3735"/>
          <cell r="V3735"/>
          <cell r="X3735"/>
          <cell r="Y3735"/>
          <cell r="Z3735"/>
          <cell r="AG3735"/>
        </row>
        <row r="3736">
          <cell r="D3736"/>
          <cell r="E3736"/>
          <cell r="I3736"/>
          <cell r="J3736"/>
          <cell r="K3736"/>
          <cell r="L3736"/>
          <cell r="N3736"/>
          <cell r="R3736"/>
          <cell r="S3736"/>
          <cell r="T3736"/>
          <cell r="U3736"/>
          <cell r="V3736"/>
          <cell r="X3736"/>
          <cell r="Y3736"/>
          <cell r="Z3736"/>
          <cell r="AG3736"/>
        </row>
        <row r="3737">
          <cell r="D3737"/>
          <cell r="E3737"/>
          <cell r="I3737"/>
          <cell r="J3737"/>
          <cell r="K3737"/>
          <cell r="L3737"/>
          <cell r="N3737"/>
          <cell r="R3737"/>
          <cell r="S3737"/>
          <cell r="T3737"/>
          <cell r="U3737"/>
          <cell r="V3737"/>
          <cell r="X3737"/>
          <cell r="Y3737"/>
          <cell r="Z3737"/>
          <cell r="AG3737"/>
        </row>
        <row r="3738">
          <cell r="D3738"/>
          <cell r="E3738"/>
          <cell r="I3738"/>
          <cell r="J3738"/>
          <cell r="K3738"/>
          <cell r="L3738"/>
          <cell r="N3738"/>
          <cell r="R3738"/>
          <cell r="S3738"/>
          <cell r="T3738"/>
          <cell r="U3738"/>
          <cell r="V3738"/>
          <cell r="X3738"/>
          <cell r="Y3738"/>
          <cell r="Z3738"/>
          <cell r="AG3738"/>
        </row>
        <row r="3739">
          <cell r="D3739"/>
          <cell r="E3739"/>
          <cell r="I3739"/>
          <cell r="J3739"/>
          <cell r="K3739"/>
          <cell r="L3739"/>
          <cell r="N3739"/>
          <cell r="R3739"/>
          <cell r="S3739"/>
          <cell r="T3739"/>
          <cell r="U3739"/>
          <cell r="V3739"/>
          <cell r="X3739"/>
          <cell r="Y3739"/>
          <cell r="Z3739"/>
          <cell r="AG3739"/>
        </row>
        <row r="3740">
          <cell r="D3740"/>
          <cell r="E3740"/>
          <cell r="I3740"/>
          <cell r="J3740"/>
          <cell r="K3740"/>
          <cell r="L3740"/>
          <cell r="N3740"/>
          <cell r="R3740"/>
          <cell r="S3740"/>
          <cell r="T3740"/>
          <cell r="U3740"/>
          <cell r="V3740"/>
          <cell r="X3740"/>
          <cell r="Y3740"/>
          <cell r="Z3740"/>
          <cell r="AG3740"/>
        </row>
        <row r="3741">
          <cell r="D3741"/>
          <cell r="E3741"/>
          <cell r="I3741"/>
          <cell r="J3741"/>
          <cell r="K3741"/>
          <cell r="L3741"/>
          <cell r="N3741"/>
          <cell r="R3741"/>
          <cell r="S3741"/>
          <cell r="T3741"/>
          <cell r="U3741"/>
          <cell r="V3741"/>
          <cell r="X3741"/>
          <cell r="Y3741"/>
          <cell r="Z3741"/>
          <cell r="AG3741"/>
        </row>
        <row r="3742">
          <cell r="D3742"/>
          <cell r="E3742"/>
          <cell r="I3742"/>
          <cell r="J3742"/>
          <cell r="K3742"/>
          <cell r="L3742"/>
          <cell r="N3742"/>
          <cell r="R3742"/>
          <cell r="S3742"/>
          <cell r="T3742"/>
          <cell r="U3742"/>
          <cell r="V3742"/>
          <cell r="X3742"/>
          <cell r="Y3742"/>
          <cell r="Z3742"/>
          <cell r="AG3742"/>
        </row>
        <row r="3743">
          <cell r="D3743"/>
          <cell r="E3743"/>
          <cell r="I3743"/>
          <cell r="J3743"/>
          <cell r="K3743"/>
          <cell r="L3743"/>
          <cell r="N3743"/>
          <cell r="R3743"/>
          <cell r="S3743"/>
          <cell r="T3743"/>
          <cell r="U3743"/>
          <cell r="V3743"/>
          <cell r="X3743"/>
          <cell r="Y3743"/>
          <cell r="Z3743"/>
          <cell r="AG3743"/>
        </row>
        <row r="3744">
          <cell r="D3744"/>
          <cell r="E3744"/>
          <cell r="I3744"/>
          <cell r="J3744"/>
          <cell r="K3744"/>
          <cell r="L3744"/>
          <cell r="N3744"/>
          <cell r="R3744"/>
          <cell r="S3744"/>
          <cell r="T3744"/>
          <cell r="U3744"/>
          <cell r="V3744"/>
          <cell r="X3744"/>
          <cell r="Y3744"/>
          <cell r="Z3744"/>
          <cell r="AG3744"/>
        </row>
        <row r="3745">
          <cell r="D3745"/>
          <cell r="E3745"/>
          <cell r="I3745"/>
          <cell r="J3745"/>
          <cell r="K3745"/>
          <cell r="L3745"/>
          <cell r="N3745"/>
          <cell r="R3745"/>
          <cell r="S3745"/>
          <cell r="T3745"/>
          <cell r="U3745"/>
          <cell r="V3745"/>
          <cell r="X3745"/>
          <cell r="Y3745"/>
          <cell r="Z3745"/>
          <cell r="AG3745"/>
        </row>
        <row r="3746">
          <cell r="D3746"/>
          <cell r="E3746"/>
          <cell r="I3746"/>
          <cell r="J3746"/>
          <cell r="K3746"/>
          <cell r="L3746"/>
          <cell r="N3746"/>
          <cell r="R3746"/>
          <cell r="S3746"/>
          <cell r="T3746"/>
          <cell r="U3746"/>
          <cell r="V3746"/>
          <cell r="X3746"/>
          <cell r="Y3746"/>
          <cell r="Z3746"/>
          <cell r="AG3746"/>
        </row>
        <row r="3747">
          <cell r="D3747"/>
          <cell r="E3747"/>
          <cell r="I3747"/>
          <cell r="J3747"/>
          <cell r="K3747"/>
          <cell r="L3747"/>
          <cell r="N3747"/>
          <cell r="R3747"/>
          <cell r="S3747"/>
          <cell r="T3747"/>
          <cell r="U3747"/>
          <cell r="V3747"/>
          <cell r="X3747"/>
          <cell r="Y3747"/>
          <cell r="Z3747"/>
          <cell r="AG3747"/>
        </row>
        <row r="3748">
          <cell r="D3748"/>
          <cell r="E3748"/>
          <cell r="I3748"/>
          <cell r="J3748"/>
          <cell r="K3748"/>
          <cell r="L3748"/>
          <cell r="N3748"/>
          <cell r="R3748"/>
          <cell r="S3748"/>
          <cell r="T3748"/>
          <cell r="U3748"/>
          <cell r="V3748"/>
          <cell r="X3748"/>
          <cell r="Y3748"/>
          <cell r="Z3748"/>
          <cell r="AG3748"/>
        </row>
        <row r="3749">
          <cell r="D3749"/>
          <cell r="E3749"/>
          <cell r="I3749"/>
          <cell r="J3749"/>
          <cell r="K3749"/>
          <cell r="L3749"/>
          <cell r="N3749"/>
          <cell r="R3749"/>
          <cell r="S3749"/>
          <cell r="T3749"/>
          <cell r="U3749"/>
          <cell r="V3749"/>
          <cell r="X3749"/>
          <cell r="Y3749"/>
          <cell r="Z3749"/>
          <cell r="AG3749"/>
        </row>
        <row r="3750">
          <cell r="D3750"/>
          <cell r="E3750"/>
          <cell r="I3750"/>
          <cell r="J3750"/>
          <cell r="K3750"/>
          <cell r="L3750"/>
          <cell r="N3750"/>
          <cell r="R3750"/>
          <cell r="S3750"/>
          <cell r="T3750"/>
          <cell r="U3750"/>
          <cell r="V3750"/>
          <cell r="X3750"/>
          <cell r="Y3750"/>
          <cell r="Z3750"/>
          <cell r="AG3750"/>
        </row>
        <row r="3751">
          <cell r="D3751"/>
          <cell r="E3751"/>
          <cell r="I3751"/>
          <cell r="J3751"/>
          <cell r="K3751"/>
          <cell r="L3751"/>
          <cell r="N3751"/>
          <cell r="R3751"/>
          <cell r="S3751"/>
          <cell r="T3751"/>
          <cell r="U3751"/>
          <cell r="V3751"/>
          <cell r="X3751"/>
          <cell r="Y3751"/>
          <cell r="Z3751"/>
          <cell r="AG3751"/>
        </row>
        <row r="3752">
          <cell r="D3752"/>
          <cell r="E3752"/>
          <cell r="I3752"/>
          <cell r="J3752"/>
          <cell r="K3752"/>
          <cell r="L3752"/>
          <cell r="N3752"/>
          <cell r="R3752"/>
          <cell r="S3752"/>
          <cell r="T3752"/>
          <cell r="U3752"/>
          <cell r="V3752"/>
          <cell r="X3752"/>
          <cell r="Y3752"/>
          <cell r="Z3752"/>
          <cell r="AG3752"/>
        </row>
        <row r="3753">
          <cell r="D3753"/>
          <cell r="E3753"/>
          <cell r="I3753"/>
          <cell r="J3753"/>
          <cell r="K3753"/>
          <cell r="L3753"/>
          <cell r="N3753"/>
          <cell r="R3753"/>
          <cell r="S3753"/>
          <cell r="T3753"/>
          <cell r="U3753"/>
          <cell r="V3753"/>
          <cell r="X3753"/>
          <cell r="Y3753"/>
          <cell r="Z3753"/>
          <cell r="AG3753"/>
        </row>
        <row r="3754">
          <cell r="D3754"/>
          <cell r="E3754"/>
          <cell r="I3754"/>
          <cell r="J3754"/>
          <cell r="K3754"/>
          <cell r="L3754"/>
          <cell r="N3754"/>
          <cell r="R3754"/>
          <cell r="S3754"/>
          <cell r="T3754"/>
          <cell r="U3754"/>
          <cell r="V3754"/>
          <cell r="X3754"/>
          <cell r="Y3754"/>
          <cell r="Z3754"/>
          <cell r="AG3754"/>
        </row>
        <row r="3755">
          <cell r="D3755"/>
          <cell r="E3755"/>
          <cell r="I3755"/>
          <cell r="J3755"/>
          <cell r="K3755"/>
          <cell r="L3755"/>
          <cell r="N3755"/>
          <cell r="R3755"/>
          <cell r="S3755"/>
          <cell r="T3755"/>
          <cell r="U3755"/>
          <cell r="V3755"/>
          <cell r="X3755"/>
          <cell r="Y3755"/>
          <cell r="Z3755"/>
          <cell r="AG3755"/>
        </row>
        <row r="3756">
          <cell r="D3756"/>
          <cell r="E3756"/>
          <cell r="I3756"/>
          <cell r="J3756"/>
          <cell r="K3756"/>
          <cell r="L3756"/>
          <cell r="N3756"/>
          <cell r="R3756"/>
          <cell r="S3756"/>
          <cell r="T3756"/>
          <cell r="U3756"/>
          <cell r="V3756"/>
          <cell r="X3756"/>
          <cell r="Y3756"/>
          <cell r="Z3756"/>
          <cell r="AG3756"/>
        </row>
        <row r="3757">
          <cell r="D3757"/>
          <cell r="E3757"/>
          <cell r="I3757"/>
          <cell r="J3757"/>
          <cell r="K3757"/>
          <cell r="L3757"/>
          <cell r="N3757"/>
          <cell r="R3757"/>
          <cell r="S3757"/>
          <cell r="T3757"/>
          <cell r="U3757"/>
          <cell r="V3757"/>
          <cell r="X3757"/>
          <cell r="Y3757"/>
          <cell r="Z3757"/>
          <cell r="AG3757"/>
        </row>
        <row r="3758">
          <cell r="D3758"/>
          <cell r="E3758"/>
          <cell r="I3758"/>
          <cell r="J3758"/>
          <cell r="K3758"/>
          <cell r="L3758"/>
          <cell r="N3758"/>
          <cell r="R3758"/>
          <cell r="S3758"/>
          <cell r="T3758"/>
          <cell r="U3758"/>
          <cell r="V3758"/>
          <cell r="X3758"/>
          <cell r="Y3758"/>
          <cell r="Z3758"/>
          <cell r="AG3758"/>
        </row>
        <row r="3759">
          <cell r="D3759"/>
          <cell r="E3759"/>
          <cell r="I3759"/>
          <cell r="J3759"/>
          <cell r="K3759"/>
          <cell r="L3759"/>
          <cell r="N3759"/>
          <cell r="R3759"/>
          <cell r="S3759"/>
          <cell r="T3759"/>
          <cell r="U3759"/>
          <cell r="V3759"/>
          <cell r="X3759"/>
          <cell r="Y3759"/>
          <cell r="Z3759"/>
          <cell r="AG3759"/>
        </row>
        <row r="3760">
          <cell r="D3760"/>
          <cell r="E3760"/>
          <cell r="I3760"/>
          <cell r="J3760"/>
          <cell r="K3760"/>
          <cell r="L3760"/>
          <cell r="N3760"/>
          <cell r="R3760"/>
          <cell r="S3760"/>
          <cell r="T3760"/>
          <cell r="U3760"/>
          <cell r="V3760"/>
          <cell r="X3760"/>
          <cell r="Y3760"/>
          <cell r="Z3760"/>
          <cell r="AG3760"/>
        </row>
        <row r="3761">
          <cell r="D3761"/>
          <cell r="E3761"/>
          <cell r="I3761"/>
          <cell r="J3761"/>
          <cell r="K3761"/>
          <cell r="L3761"/>
          <cell r="N3761"/>
          <cell r="R3761"/>
          <cell r="S3761"/>
          <cell r="T3761"/>
          <cell r="U3761"/>
          <cell r="V3761"/>
          <cell r="X3761"/>
          <cell r="Y3761"/>
          <cell r="Z3761"/>
          <cell r="AG3761"/>
        </row>
        <row r="3762">
          <cell r="D3762"/>
          <cell r="E3762"/>
          <cell r="I3762"/>
          <cell r="J3762"/>
          <cell r="K3762"/>
          <cell r="L3762"/>
          <cell r="N3762"/>
          <cell r="R3762"/>
          <cell r="S3762"/>
          <cell r="T3762"/>
          <cell r="U3762"/>
          <cell r="V3762"/>
          <cell r="X3762"/>
          <cell r="Y3762"/>
          <cell r="Z3762"/>
          <cell r="AG3762"/>
        </row>
        <row r="3763">
          <cell r="D3763"/>
          <cell r="E3763"/>
          <cell r="I3763"/>
          <cell r="J3763"/>
          <cell r="K3763"/>
          <cell r="L3763"/>
          <cell r="N3763"/>
          <cell r="R3763"/>
          <cell r="S3763"/>
          <cell r="T3763"/>
          <cell r="U3763"/>
          <cell r="V3763"/>
          <cell r="X3763"/>
          <cell r="Y3763"/>
          <cell r="Z3763"/>
          <cell r="AG3763"/>
        </row>
        <row r="3764">
          <cell r="D3764"/>
          <cell r="E3764"/>
          <cell r="I3764"/>
          <cell r="J3764"/>
          <cell r="K3764"/>
          <cell r="L3764"/>
          <cell r="N3764"/>
          <cell r="R3764"/>
          <cell r="S3764"/>
          <cell r="T3764"/>
          <cell r="U3764"/>
          <cell r="V3764"/>
          <cell r="X3764"/>
          <cell r="Y3764"/>
          <cell r="Z3764"/>
          <cell r="AG3764"/>
        </row>
        <row r="3765">
          <cell r="D3765"/>
          <cell r="E3765"/>
          <cell r="I3765"/>
          <cell r="J3765"/>
          <cell r="K3765"/>
          <cell r="L3765"/>
          <cell r="N3765"/>
          <cell r="R3765"/>
          <cell r="S3765"/>
          <cell r="T3765"/>
          <cell r="U3765"/>
          <cell r="V3765"/>
          <cell r="X3765"/>
          <cell r="Y3765"/>
          <cell r="Z3765"/>
          <cell r="AG3765"/>
        </row>
        <row r="3766">
          <cell r="D3766"/>
          <cell r="E3766"/>
          <cell r="I3766"/>
          <cell r="J3766"/>
          <cell r="K3766"/>
          <cell r="L3766"/>
          <cell r="N3766"/>
          <cell r="R3766"/>
          <cell r="S3766"/>
          <cell r="T3766"/>
          <cell r="U3766"/>
          <cell r="V3766"/>
          <cell r="X3766"/>
          <cell r="Y3766"/>
          <cell r="Z3766"/>
          <cell r="AG3766"/>
        </row>
        <row r="3767">
          <cell r="D3767"/>
          <cell r="E3767"/>
          <cell r="I3767"/>
          <cell r="J3767"/>
          <cell r="K3767"/>
          <cell r="L3767"/>
          <cell r="N3767"/>
          <cell r="R3767"/>
          <cell r="S3767"/>
          <cell r="T3767"/>
          <cell r="U3767"/>
          <cell r="V3767"/>
          <cell r="X3767"/>
          <cell r="Y3767"/>
          <cell r="Z3767"/>
          <cell r="AG3767"/>
        </row>
        <row r="3768">
          <cell r="D3768"/>
          <cell r="E3768"/>
          <cell r="I3768"/>
          <cell r="J3768"/>
          <cell r="K3768"/>
          <cell r="L3768"/>
          <cell r="N3768"/>
          <cell r="R3768"/>
          <cell r="S3768"/>
          <cell r="T3768"/>
          <cell r="U3768"/>
          <cell r="V3768"/>
          <cell r="X3768"/>
          <cell r="Y3768"/>
          <cell r="Z3768"/>
          <cell r="AG3768"/>
        </row>
        <row r="3769">
          <cell r="D3769"/>
          <cell r="E3769"/>
          <cell r="I3769"/>
          <cell r="J3769"/>
          <cell r="K3769"/>
          <cell r="L3769"/>
          <cell r="N3769"/>
          <cell r="R3769"/>
          <cell r="S3769"/>
          <cell r="T3769"/>
          <cell r="U3769"/>
          <cell r="V3769"/>
          <cell r="X3769"/>
          <cell r="Y3769"/>
          <cell r="Z3769"/>
          <cell r="AG3769"/>
        </row>
        <row r="3770">
          <cell r="D3770"/>
          <cell r="E3770"/>
          <cell r="I3770"/>
          <cell r="J3770"/>
          <cell r="K3770"/>
          <cell r="L3770"/>
          <cell r="N3770"/>
          <cell r="R3770"/>
          <cell r="S3770"/>
          <cell r="T3770"/>
          <cell r="U3770"/>
          <cell r="V3770"/>
          <cell r="X3770"/>
          <cell r="Y3770"/>
          <cell r="Z3770"/>
          <cell r="AG3770"/>
        </row>
        <row r="3771">
          <cell r="D3771"/>
          <cell r="E3771"/>
          <cell r="I3771"/>
          <cell r="J3771"/>
          <cell r="K3771"/>
          <cell r="L3771"/>
          <cell r="N3771"/>
          <cell r="R3771"/>
          <cell r="S3771"/>
          <cell r="T3771"/>
          <cell r="U3771"/>
          <cell r="V3771"/>
          <cell r="X3771"/>
          <cell r="Y3771"/>
          <cell r="Z3771"/>
          <cell r="AG3771"/>
        </row>
        <row r="3772">
          <cell r="D3772"/>
          <cell r="E3772"/>
          <cell r="I3772"/>
          <cell r="J3772"/>
          <cell r="K3772"/>
          <cell r="L3772"/>
          <cell r="N3772"/>
          <cell r="R3772"/>
          <cell r="S3772"/>
          <cell r="T3772"/>
          <cell r="U3772"/>
          <cell r="V3772"/>
          <cell r="X3772"/>
          <cell r="Y3772"/>
          <cell r="Z3772"/>
          <cell r="AG3772"/>
        </row>
        <row r="3773">
          <cell r="D3773"/>
          <cell r="E3773"/>
          <cell r="I3773"/>
          <cell r="J3773"/>
          <cell r="K3773"/>
          <cell r="L3773"/>
          <cell r="N3773"/>
          <cell r="R3773"/>
          <cell r="S3773"/>
          <cell r="T3773"/>
          <cell r="U3773"/>
          <cell r="V3773"/>
          <cell r="X3773"/>
          <cell r="Y3773"/>
          <cell r="Z3773"/>
          <cell r="AG3773"/>
        </row>
        <row r="3774">
          <cell r="D3774"/>
          <cell r="E3774"/>
          <cell r="I3774"/>
          <cell r="J3774"/>
          <cell r="K3774"/>
          <cell r="L3774"/>
          <cell r="N3774"/>
          <cell r="R3774"/>
          <cell r="S3774"/>
          <cell r="T3774"/>
          <cell r="U3774"/>
          <cell r="V3774"/>
          <cell r="X3774"/>
          <cell r="Y3774"/>
          <cell r="Z3774"/>
          <cell r="AG3774"/>
        </row>
        <row r="3775">
          <cell r="D3775"/>
          <cell r="E3775"/>
          <cell r="I3775"/>
          <cell r="J3775"/>
          <cell r="K3775"/>
          <cell r="L3775"/>
          <cell r="N3775"/>
          <cell r="R3775"/>
          <cell r="S3775"/>
          <cell r="T3775"/>
          <cell r="U3775"/>
          <cell r="V3775"/>
          <cell r="X3775"/>
          <cell r="Y3775"/>
          <cell r="Z3775"/>
          <cell r="AG3775"/>
        </row>
        <row r="3776">
          <cell r="D3776"/>
          <cell r="E3776"/>
          <cell r="I3776"/>
          <cell r="J3776"/>
          <cell r="K3776"/>
          <cell r="L3776"/>
          <cell r="N3776"/>
          <cell r="R3776"/>
          <cell r="S3776"/>
          <cell r="T3776"/>
          <cell r="U3776"/>
          <cell r="V3776"/>
          <cell r="X3776"/>
          <cell r="Y3776"/>
          <cell r="Z3776"/>
          <cell r="AG3776"/>
        </row>
        <row r="3777">
          <cell r="D3777"/>
          <cell r="E3777"/>
          <cell r="I3777"/>
          <cell r="J3777"/>
          <cell r="K3777"/>
          <cell r="L3777"/>
          <cell r="N3777"/>
          <cell r="R3777"/>
          <cell r="S3777"/>
          <cell r="T3777"/>
          <cell r="U3777"/>
          <cell r="V3777"/>
          <cell r="X3777"/>
          <cell r="Y3777"/>
          <cell r="Z3777"/>
          <cell r="AG3777"/>
        </row>
        <row r="3778">
          <cell r="D3778"/>
          <cell r="E3778"/>
          <cell r="I3778"/>
          <cell r="J3778"/>
          <cell r="K3778"/>
          <cell r="L3778"/>
          <cell r="N3778"/>
          <cell r="R3778"/>
          <cell r="S3778"/>
          <cell r="T3778"/>
          <cell r="U3778"/>
          <cell r="V3778"/>
          <cell r="X3778"/>
          <cell r="Y3778"/>
          <cell r="Z3778"/>
          <cell r="AG3778"/>
        </row>
        <row r="3779">
          <cell r="D3779"/>
          <cell r="E3779"/>
          <cell r="I3779"/>
          <cell r="J3779"/>
          <cell r="K3779"/>
          <cell r="L3779"/>
          <cell r="N3779"/>
          <cell r="R3779"/>
          <cell r="S3779"/>
          <cell r="T3779"/>
          <cell r="U3779"/>
          <cell r="V3779"/>
          <cell r="X3779"/>
          <cell r="Y3779"/>
          <cell r="Z3779"/>
          <cell r="AG3779"/>
        </row>
        <row r="3780">
          <cell r="D3780"/>
          <cell r="E3780"/>
          <cell r="I3780"/>
          <cell r="J3780"/>
          <cell r="K3780"/>
          <cell r="L3780"/>
          <cell r="N3780"/>
          <cell r="R3780"/>
          <cell r="S3780"/>
          <cell r="T3780"/>
          <cell r="U3780"/>
          <cell r="V3780"/>
          <cell r="X3780"/>
          <cell r="Y3780"/>
          <cell r="Z3780"/>
          <cell r="AG3780"/>
        </row>
        <row r="3781">
          <cell r="D3781"/>
          <cell r="E3781"/>
          <cell r="I3781"/>
          <cell r="J3781"/>
          <cell r="K3781"/>
          <cell r="L3781"/>
          <cell r="N3781"/>
          <cell r="R3781"/>
          <cell r="S3781"/>
          <cell r="T3781"/>
          <cell r="U3781"/>
          <cell r="V3781"/>
          <cell r="X3781"/>
          <cell r="Y3781"/>
          <cell r="Z3781"/>
          <cell r="AG3781"/>
        </row>
        <row r="3782">
          <cell r="D3782"/>
          <cell r="E3782"/>
          <cell r="I3782"/>
          <cell r="J3782"/>
          <cell r="K3782"/>
          <cell r="L3782"/>
          <cell r="N3782"/>
          <cell r="R3782"/>
          <cell r="S3782"/>
          <cell r="T3782"/>
          <cell r="U3782"/>
          <cell r="V3782"/>
          <cell r="X3782"/>
          <cell r="Y3782"/>
          <cell r="Z3782"/>
          <cell r="AG3782"/>
        </row>
        <row r="3783">
          <cell r="D3783"/>
          <cell r="E3783"/>
          <cell r="I3783"/>
          <cell r="J3783"/>
          <cell r="K3783"/>
          <cell r="L3783"/>
          <cell r="N3783"/>
          <cell r="R3783"/>
          <cell r="S3783"/>
          <cell r="T3783"/>
          <cell r="U3783"/>
          <cell r="V3783"/>
          <cell r="X3783"/>
          <cell r="Y3783"/>
          <cell r="Z3783"/>
          <cell r="AG3783"/>
        </row>
        <row r="3784">
          <cell r="D3784"/>
          <cell r="E3784"/>
          <cell r="I3784"/>
          <cell r="J3784"/>
          <cell r="K3784"/>
          <cell r="L3784"/>
          <cell r="N3784"/>
          <cell r="R3784"/>
          <cell r="S3784"/>
          <cell r="T3784"/>
          <cell r="U3784"/>
          <cell r="V3784"/>
          <cell r="X3784"/>
          <cell r="Y3784"/>
          <cell r="Z3784"/>
          <cell r="AG3784"/>
        </row>
        <row r="3785">
          <cell r="D3785"/>
          <cell r="E3785"/>
          <cell r="I3785"/>
          <cell r="J3785"/>
          <cell r="K3785"/>
          <cell r="L3785"/>
          <cell r="N3785"/>
          <cell r="R3785"/>
          <cell r="S3785"/>
          <cell r="T3785"/>
          <cell r="U3785"/>
          <cell r="V3785"/>
          <cell r="X3785"/>
          <cell r="Y3785"/>
          <cell r="Z3785"/>
          <cell r="AG3785"/>
        </row>
        <row r="3786">
          <cell r="D3786"/>
          <cell r="E3786"/>
          <cell r="I3786"/>
          <cell r="J3786"/>
          <cell r="K3786"/>
          <cell r="L3786"/>
          <cell r="N3786"/>
          <cell r="R3786"/>
          <cell r="S3786"/>
          <cell r="T3786"/>
          <cell r="U3786"/>
          <cell r="V3786"/>
          <cell r="X3786"/>
          <cell r="Y3786"/>
          <cell r="Z3786"/>
          <cell r="AG3786"/>
        </row>
        <row r="3787">
          <cell r="D3787"/>
          <cell r="E3787"/>
          <cell r="I3787"/>
          <cell r="J3787"/>
          <cell r="K3787"/>
          <cell r="L3787"/>
          <cell r="N3787"/>
          <cell r="R3787"/>
          <cell r="S3787"/>
          <cell r="T3787"/>
          <cell r="U3787"/>
          <cell r="V3787"/>
          <cell r="X3787"/>
          <cell r="Y3787"/>
          <cell r="Z3787"/>
          <cell r="AG3787"/>
        </row>
        <row r="3788">
          <cell r="D3788"/>
          <cell r="E3788"/>
          <cell r="I3788"/>
          <cell r="J3788"/>
          <cell r="K3788"/>
          <cell r="L3788"/>
          <cell r="N3788"/>
          <cell r="R3788"/>
          <cell r="S3788"/>
          <cell r="T3788"/>
          <cell r="U3788"/>
          <cell r="V3788"/>
          <cell r="X3788"/>
          <cell r="Y3788"/>
          <cell r="Z3788"/>
          <cell r="AG3788"/>
        </row>
        <row r="3789">
          <cell r="D3789"/>
          <cell r="E3789"/>
          <cell r="I3789"/>
          <cell r="J3789"/>
          <cell r="K3789"/>
          <cell r="L3789"/>
          <cell r="N3789"/>
          <cell r="R3789"/>
          <cell r="S3789"/>
          <cell r="T3789"/>
          <cell r="U3789"/>
          <cell r="V3789"/>
          <cell r="X3789"/>
          <cell r="Y3789"/>
          <cell r="Z3789"/>
          <cell r="AG3789"/>
        </row>
        <row r="3790">
          <cell r="D3790"/>
          <cell r="E3790"/>
          <cell r="I3790"/>
          <cell r="J3790"/>
          <cell r="K3790"/>
          <cell r="L3790"/>
          <cell r="N3790"/>
          <cell r="R3790"/>
          <cell r="S3790"/>
          <cell r="T3790"/>
          <cell r="U3790"/>
          <cell r="V3790"/>
          <cell r="X3790"/>
          <cell r="Y3790"/>
          <cell r="Z3790"/>
          <cell r="AG3790"/>
        </row>
        <row r="3791">
          <cell r="D3791"/>
          <cell r="E3791"/>
          <cell r="I3791"/>
          <cell r="J3791"/>
          <cell r="K3791"/>
          <cell r="L3791"/>
          <cell r="N3791"/>
          <cell r="R3791"/>
          <cell r="S3791"/>
          <cell r="T3791"/>
          <cell r="U3791"/>
          <cell r="V3791"/>
          <cell r="X3791"/>
          <cell r="Y3791"/>
          <cell r="Z3791"/>
          <cell r="AG3791"/>
        </row>
        <row r="3792">
          <cell r="D3792"/>
          <cell r="E3792"/>
          <cell r="I3792"/>
          <cell r="J3792"/>
          <cell r="K3792"/>
          <cell r="L3792"/>
          <cell r="N3792"/>
          <cell r="R3792"/>
          <cell r="S3792"/>
          <cell r="T3792"/>
          <cell r="U3792"/>
          <cell r="V3792"/>
          <cell r="X3792"/>
          <cell r="Y3792"/>
          <cell r="Z3792"/>
          <cell r="AG3792"/>
        </row>
        <row r="3793">
          <cell r="D3793"/>
          <cell r="E3793"/>
          <cell r="I3793"/>
          <cell r="J3793"/>
          <cell r="K3793"/>
          <cell r="L3793"/>
          <cell r="N3793"/>
          <cell r="R3793"/>
          <cell r="S3793"/>
          <cell r="T3793"/>
          <cell r="U3793"/>
          <cell r="V3793"/>
          <cell r="X3793"/>
          <cell r="Y3793"/>
          <cell r="Z3793"/>
          <cell r="AG3793"/>
        </row>
        <row r="3794">
          <cell r="D3794"/>
          <cell r="E3794"/>
          <cell r="I3794"/>
          <cell r="J3794"/>
          <cell r="K3794"/>
          <cell r="L3794"/>
          <cell r="N3794"/>
          <cell r="R3794"/>
          <cell r="S3794"/>
          <cell r="T3794"/>
          <cell r="U3794"/>
          <cell r="V3794"/>
          <cell r="X3794"/>
          <cell r="Y3794"/>
          <cell r="Z3794"/>
          <cell r="AG3794"/>
        </row>
        <row r="3795">
          <cell r="D3795"/>
          <cell r="E3795"/>
          <cell r="I3795"/>
          <cell r="J3795"/>
          <cell r="K3795"/>
          <cell r="L3795"/>
          <cell r="N3795"/>
          <cell r="R3795"/>
          <cell r="S3795"/>
          <cell r="T3795"/>
          <cell r="U3795"/>
          <cell r="V3795"/>
          <cell r="X3795"/>
          <cell r="Y3795"/>
          <cell r="Z3795"/>
          <cell r="AG3795"/>
        </row>
        <row r="3796">
          <cell r="D3796"/>
          <cell r="E3796"/>
          <cell r="I3796"/>
          <cell r="J3796"/>
          <cell r="K3796"/>
          <cell r="L3796"/>
          <cell r="N3796"/>
          <cell r="R3796"/>
          <cell r="S3796"/>
          <cell r="T3796"/>
          <cell r="U3796"/>
          <cell r="V3796"/>
          <cell r="X3796"/>
          <cell r="Y3796"/>
          <cell r="Z3796"/>
          <cell r="AG3796"/>
        </row>
        <row r="3797">
          <cell r="D3797"/>
          <cell r="E3797"/>
          <cell r="I3797"/>
          <cell r="J3797"/>
          <cell r="K3797"/>
          <cell r="L3797"/>
          <cell r="N3797"/>
          <cell r="R3797"/>
          <cell r="S3797"/>
          <cell r="T3797"/>
          <cell r="U3797"/>
          <cell r="V3797"/>
          <cell r="X3797"/>
          <cell r="Y3797"/>
          <cell r="Z3797"/>
          <cell r="AG3797"/>
        </row>
        <row r="3798">
          <cell r="D3798"/>
          <cell r="E3798"/>
          <cell r="I3798"/>
          <cell r="J3798"/>
          <cell r="K3798"/>
          <cell r="L3798"/>
          <cell r="N3798"/>
          <cell r="R3798"/>
          <cell r="S3798"/>
          <cell r="T3798"/>
          <cell r="U3798"/>
          <cell r="V3798"/>
          <cell r="X3798"/>
          <cell r="Y3798"/>
          <cell r="Z3798"/>
          <cell r="AG3798"/>
        </row>
        <row r="3799">
          <cell r="D3799"/>
          <cell r="E3799"/>
          <cell r="I3799"/>
          <cell r="J3799"/>
          <cell r="K3799"/>
          <cell r="L3799"/>
          <cell r="N3799"/>
          <cell r="R3799"/>
          <cell r="S3799"/>
          <cell r="T3799"/>
          <cell r="U3799"/>
          <cell r="V3799"/>
          <cell r="X3799"/>
          <cell r="Y3799"/>
          <cell r="Z3799"/>
          <cell r="AG3799"/>
        </row>
        <row r="3800">
          <cell r="D3800"/>
          <cell r="E3800"/>
          <cell r="I3800"/>
          <cell r="J3800"/>
          <cell r="K3800"/>
          <cell r="L3800"/>
          <cell r="N3800"/>
          <cell r="R3800"/>
          <cell r="S3800"/>
          <cell r="T3800"/>
          <cell r="U3800"/>
          <cell r="V3800"/>
          <cell r="X3800"/>
          <cell r="Y3800"/>
          <cell r="Z3800"/>
          <cell r="AG3800"/>
        </row>
        <row r="3801">
          <cell r="D3801"/>
          <cell r="E3801"/>
          <cell r="I3801"/>
          <cell r="J3801"/>
          <cell r="K3801"/>
          <cell r="L3801"/>
          <cell r="N3801"/>
          <cell r="R3801"/>
          <cell r="S3801"/>
          <cell r="T3801"/>
          <cell r="U3801"/>
          <cell r="V3801"/>
          <cell r="X3801"/>
          <cell r="Y3801"/>
          <cell r="Z3801"/>
          <cell r="AG3801"/>
        </row>
        <row r="3802">
          <cell r="D3802"/>
          <cell r="E3802"/>
          <cell r="I3802"/>
          <cell r="J3802"/>
          <cell r="K3802"/>
          <cell r="L3802"/>
          <cell r="N3802"/>
          <cell r="R3802"/>
          <cell r="S3802"/>
          <cell r="T3802"/>
          <cell r="U3802"/>
          <cell r="V3802"/>
          <cell r="X3802"/>
          <cell r="Y3802"/>
          <cell r="Z3802"/>
          <cell r="AG3802"/>
        </row>
        <row r="3803">
          <cell r="D3803"/>
          <cell r="E3803"/>
          <cell r="I3803"/>
          <cell r="J3803"/>
          <cell r="K3803"/>
          <cell r="L3803"/>
          <cell r="N3803"/>
          <cell r="R3803"/>
          <cell r="S3803"/>
          <cell r="T3803"/>
          <cell r="U3803"/>
          <cell r="V3803"/>
          <cell r="X3803"/>
          <cell r="Y3803"/>
          <cell r="Z3803"/>
          <cell r="AG3803"/>
        </row>
        <row r="3804">
          <cell r="D3804"/>
          <cell r="E3804"/>
          <cell r="I3804"/>
          <cell r="J3804"/>
          <cell r="K3804"/>
          <cell r="L3804"/>
          <cell r="N3804"/>
          <cell r="R3804"/>
          <cell r="S3804"/>
          <cell r="T3804"/>
          <cell r="U3804"/>
          <cell r="V3804"/>
          <cell r="X3804"/>
          <cell r="Y3804"/>
          <cell r="Z3804"/>
          <cell r="AG3804"/>
        </row>
        <row r="3805">
          <cell r="D3805"/>
          <cell r="E3805"/>
          <cell r="I3805"/>
          <cell r="J3805"/>
          <cell r="K3805"/>
          <cell r="L3805"/>
          <cell r="N3805"/>
          <cell r="R3805"/>
          <cell r="S3805"/>
          <cell r="T3805"/>
          <cell r="U3805"/>
          <cell r="V3805"/>
          <cell r="X3805"/>
          <cell r="Y3805"/>
          <cell r="Z3805"/>
          <cell r="AG3805"/>
        </row>
        <row r="3806">
          <cell r="D3806"/>
          <cell r="E3806"/>
          <cell r="I3806"/>
          <cell r="J3806"/>
          <cell r="K3806"/>
          <cell r="L3806"/>
          <cell r="N3806"/>
          <cell r="R3806"/>
          <cell r="S3806"/>
          <cell r="T3806"/>
          <cell r="U3806"/>
          <cell r="V3806"/>
          <cell r="X3806"/>
          <cell r="Y3806"/>
          <cell r="Z3806"/>
          <cell r="AG3806"/>
        </row>
        <row r="3807">
          <cell r="D3807"/>
          <cell r="E3807"/>
          <cell r="I3807"/>
          <cell r="J3807"/>
          <cell r="K3807"/>
          <cell r="L3807"/>
          <cell r="N3807"/>
          <cell r="R3807"/>
          <cell r="S3807"/>
          <cell r="T3807"/>
          <cell r="U3807"/>
          <cell r="V3807"/>
          <cell r="X3807"/>
          <cell r="Y3807"/>
          <cell r="Z3807"/>
          <cell r="AG3807"/>
        </row>
        <row r="3808">
          <cell r="D3808"/>
          <cell r="E3808"/>
          <cell r="I3808"/>
          <cell r="J3808"/>
          <cell r="K3808"/>
          <cell r="L3808"/>
          <cell r="N3808"/>
          <cell r="R3808"/>
          <cell r="S3808"/>
          <cell r="T3808"/>
          <cell r="U3808"/>
          <cell r="V3808"/>
          <cell r="X3808"/>
          <cell r="Y3808"/>
          <cell r="Z3808"/>
          <cell r="AG3808"/>
        </row>
        <row r="3809">
          <cell r="D3809"/>
          <cell r="E3809"/>
          <cell r="I3809"/>
          <cell r="J3809"/>
          <cell r="K3809"/>
          <cell r="L3809"/>
          <cell r="N3809"/>
          <cell r="R3809"/>
          <cell r="S3809"/>
          <cell r="T3809"/>
          <cell r="U3809"/>
          <cell r="V3809"/>
          <cell r="X3809"/>
          <cell r="Y3809"/>
          <cell r="Z3809"/>
          <cell r="AG3809"/>
        </row>
        <row r="3810">
          <cell r="D3810"/>
          <cell r="E3810"/>
          <cell r="I3810"/>
          <cell r="J3810"/>
          <cell r="K3810"/>
          <cell r="L3810"/>
          <cell r="N3810"/>
          <cell r="R3810"/>
          <cell r="S3810"/>
          <cell r="T3810"/>
          <cell r="U3810"/>
          <cell r="V3810"/>
          <cell r="X3810"/>
          <cell r="Y3810"/>
          <cell r="Z3810"/>
          <cell r="AG3810"/>
        </row>
        <row r="3811">
          <cell r="D3811"/>
          <cell r="E3811"/>
          <cell r="I3811"/>
          <cell r="J3811"/>
          <cell r="K3811"/>
          <cell r="L3811"/>
          <cell r="N3811"/>
          <cell r="R3811"/>
          <cell r="S3811"/>
          <cell r="T3811"/>
          <cell r="U3811"/>
          <cell r="V3811"/>
          <cell r="X3811"/>
          <cell r="Y3811"/>
          <cell r="Z3811"/>
          <cell r="AG3811"/>
        </row>
        <row r="3812">
          <cell r="D3812"/>
          <cell r="E3812"/>
          <cell r="I3812"/>
          <cell r="J3812"/>
          <cell r="K3812"/>
          <cell r="L3812"/>
          <cell r="N3812"/>
          <cell r="R3812"/>
          <cell r="S3812"/>
          <cell r="T3812"/>
          <cell r="U3812"/>
          <cell r="V3812"/>
          <cell r="X3812"/>
          <cell r="Y3812"/>
          <cell r="Z3812"/>
          <cell r="AG3812"/>
        </row>
        <row r="3813">
          <cell r="D3813"/>
          <cell r="E3813"/>
          <cell r="I3813"/>
          <cell r="J3813"/>
          <cell r="K3813"/>
          <cell r="L3813"/>
          <cell r="N3813"/>
          <cell r="R3813"/>
          <cell r="S3813"/>
          <cell r="T3813"/>
          <cell r="U3813"/>
          <cell r="V3813"/>
          <cell r="X3813"/>
          <cell r="Y3813"/>
          <cell r="Z3813"/>
          <cell r="AG3813"/>
        </row>
        <row r="3814">
          <cell r="D3814"/>
          <cell r="E3814"/>
          <cell r="I3814"/>
          <cell r="J3814"/>
          <cell r="K3814"/>
          <cell r="L3814"/>
          <cell r="N3814"/>
          <cell r="R3814"/>
          <cell r="S3814"/>
          <cell r="T3814"/>
          <cell r="U3814"/>
          <cell r="V3814"/>
          <cell r="X3814"/>
          <cell r="Y3814"/>
          <cell r="Z3814"/>
          <cell r="AG3814"/>
        </row>
        <row r="3815">
          <cell r="D3815"/>
          <cell r="E3815"/>
          <cell r="I3815"/>
          <cell r="J3815"/>
          <cell r="K3815"/>
          <cell r="L3815"/>
          <cell r="N3815"/>
          <cell r="R3815"/>
          <cell r="S3815"/>
          <cell r="T3815"/>
          <cell r="U3815"/>
          <cell r="V3815"/>
          <cell r="X3815"/>
          <cell r="Y3815"/>
          <cell r="Z3815"/>
          <cell r="AG3815"/>
        </row>
        <row r="3816">
          <cell r="D3816"/>
          <cell r="E3816"/>
          <cell r="I3816"/>
          <cell r="J3816"/>
          <cell r="K3816"/>
          <cell r="L3816"/>
          <cell r="N3816"/>
          <cell r="R3816"/>
          <cell r="S3816"/>
          <cell r="T3816"/>
          <cell r="U3816"/>
          <cell r="V3816"/>
          <cell r="X3816"/>
          <cell r="Y3816"/>
          <cell r="Z3816"/>
          <cell r="AG3816"/>
        </row>
        <row r="3817">
          <cell r="D3817"/>
          <cell r="E3817"/>
          <cell r="I3817"/>
          <cell r="J3817"/>
          <cell r="K3817"/>
          <cell r="L3817"/>
          <cell r="N3817"/>
          <cell r="R3817"/>
          <cell r="S3817"/>
          <cell r="T3817"/>
          <cell r="U3817"/>
          <cell r="V3817"/>
          <cell r="X3817"/>
          <cell r="Y3817"/>
          <cell r="Z3817"/>
          <cell r="AG3817"/>
        </row>
        <row r="3818">
          <cell r="D3818"/>
          <cell r="E3818"/>
          <cell r="I3818"/>
          <cell r="J3818"/>
          <cell r="K3818"/>
          <cell r="L3818"/>
          <cell r="N3818"/>
          <cell r="R3818"/>
          <cell r="S3818"/>
          <cell r="T3818"/>
          <cell r="U3818"/>
          <cell r="V3818"/>
          <cell r="X3818"/>
          <cell r="Y3818"/>
          <cell r="Z3818"/>
          <cell r="AG3818"/>
        </row>
        <row r="3819">
          <cell r="D3819"/>
          <cell r="E3819"/>
          <cell r="I3819"/>
          <cell r="J3819"/>
          <cell r="K3819"/>
          <cell r="L3819"/>
          <cell r="N3819"/>
          <cell r="R3819"/>
          <cell r="S3819"/>
          <cell r="T3819"/>
          <cell r="U3819"/>
          <cell r="V3819"/>
          <cell r="X3819"/>
          <cell r="Y3819"/>
          <cell r="Z3819"/>
          <cell r="AG3819"/>
        </row>
        <row r="3820">
          <cell r="D3820"/>
          <cell r="E3820"/>
          <cell r="I3820"/>
          <cell r="J3820"/>
          <cell r="K3820"/>
          <cell r="L3820"/>
          <cell r="N3820"/>
          <cell r="R3820"/>
          <cell r="S3820"/>
          <cell r="T3820"/>
          <cell r="U3820"/>
          <cell r="V3820"/>
          <cell r="X3820"/>
          <cell r="Y3820"/>
          <cell r="Z3820"/>
          <cell r="AG3820"/>
        </row>
        <row r="3821">
          <cell r="D3821"/>
          <cell r="E3821"/>
          <cell r="I3821"/>
          <cell r="J3821"/>
          <cell r="K3821"/>
          <cell r="L3821"/>
          <cell r="N3821"/>
          <cell r="R3821"/>
          <cell r="S3821"/>
          <cell r="T3821"/>
          <cell r="U3821"/>
          <cell r="V3821"/>
          <cell r="X3821"/>
          <cell r="Y3821"/>
          <cell r="Z3821"/>
          <cell r="AG3821"/>
        </row>
        <row r="3822">
          <cell r="D3822"/>
          <cell r="E3822"/>
          <cell r="I3822"/>
          <cell r="J3822"/>
          <cell r="K3822"/>
          <cell r="L3822"/>
          <cell r="N3822"/>
          <cell r="R3822"/>
          <cell r="S3822"/>
          <cell r="T3822"/>
          <cell r="U3822"/>
          <cell r="V3822"/>
          <cell r="X3822"/>
          <cell r="Y3822"/>
          <cell r="Z3822"/>
          <cell r="AG3822"/>
        </row>
        <row r="3823">
          <cell r="D3823"/>
          <cell r="E3823"/>
          <cell r="I3823"/>
          <cell r="J3823"/>
          <cell r="K3823"/>
          <cell r="L3823"/>
          <cell r="N3823"/>
          <cell r="R3823"/>
          <cell r="S3823"/>
          <cell r="T3823"/>
          <cell r="U3823"/>
          <cell r="V3823"/>
          <cell r="X3823"/>
          <cell r="Y3823"/>
          <cell r="Z3823"/>
          <cell r="AG3823"/>
        </row>
        <row r="3824">
          <cell r="D3824"/>
          <cell r="E3824"/>
          <cell r="I3824"/>
          <cell r="J3824"/>
          <cell r="K3824"/>
          <cell r="L3824"/>
          <cell r="N3824"/>
          <cell r="R3824"/>
          <cell r="S3824"/>
          <cell r="T3824"/>
          <cell r="U3824"/>
          <cell r="V3824"/>
          <cell r="X3824"/>
          <cell r="Y3824"/>
          <cell r="Z3824"/>
          <cell r="AG3824"/>
        </row>
        <row r="3825">
          <cell r="D3825"/>
          <cell r="E3825"/>
          <cell r="I3825"/>
          <cell r="J3825"/>
          <cell r="K3825"/>
          <cell r="L3825"/>
          <cell r="N3825"/>
          <cell r="R3825"/>
          <cell r="S3825"/>
          <cell r="T3825"/>
          <cell r="U3825"/>
          <cell r="V3825"/>
          <cell r="X3825"/>
          <cell r="Y3825"/>
          <cell r="Z3825"/>
          <cell r="AG3825"/>
        </row>
        <row r="3826">
          <cell r="D3826"/>
          <cell r="E3826"/>
          <cell r="I3826"/>
          <cell r="J3826"/>
          <cell r="K3826"/>
          <cell r="L3826"/>
          <cell r="N3826"/>
          <cell r="R3826"/>
          <cell r="S3826"/>
          <cell r="T3826"/>
          <cell r="U3826"/>
          <cell r="V3826"/>
          <cell r="X3826"/>
          <cell r="Y3826"/>
          <cell r="Z3826"/>
          <cell r="AG3826"/>
        </row>
        <row r="3827">
          <cell r="D3827"/>
          <cell r="E3827"/>
          <cell r="I3827"/>
          <cell r="J3827"/>
          <cell r="K3827"/>
          <cell r="L3827"/>
          <cell r="N3827"/>
          <cell r="R3827"/>
          <cell r="S3827"/>
          <cell r="T3827"/>
          <cell r="U3827"/>
          <cell r="V3827"/>
          <cell r="X3827"/>
          <cell r="Y3827"/>
          <cell r="Z3827"/>
          <cell r="AG3827"/>
        </row>
        <row r="3828">
          <cell r="D3828"/>
          <cell r="E3828"/>
          <cell r="I3828"/>
          <cell r="J3828"/>
          <cell r="K3828"/>
          <cell r="L3828"/>
          <cell r="N3828"/>
          <cell r="R3828"/>
          <cell r="S3828"/>
          <cell r="T3828"/>
          <cell r="U3828"/>
          <cell r="V3828"/>
          <cell r="X3828"/>
          <cell r="Y3828"/>
          <cell r="Z3828"/>
          <cell r="AG3828"/>
        </row>
        <row r="3829">
          <cell r="D3829"/>
          <cell r="E3829"/>
          <cell r="I3829"/>
          <cell r="J3829"/>
          <cell r="K3829"/>
          <cell r="L3829"/>
          <cell r="N3829"/>
          <cell r="R3829"/>
          <cell r="S3829"/>
          <cell r="T3829"/>
          <cell r="U3829"/>
          <cell r="V3829"/>
          <cell r="X3829"/>
          <cell r="Y3829"/>
          <cell r="Z3829"/>
          <cell r="AG3829"/>
        </row>
        <row r="3830">
          <cell r="D3830"/>
          <cell r="E3830"/>
          <cell r="I3830"/>
          <cell r="J3830"/>
          <cell r="K3830"/>
          <cell r="L3830"/>
          <cell r="N3830"/>
          <cell r="R3830"/>
          <cell r="S3830"/>
          <cell r="T3830"/>
          <cell r="U3830"/>
          <cell r="V3830"/>
          <cell r="X3830"/>
          <cell r="Y3830"/>
          <cell r="Z3830"/>
          <cell r="AG3830"/>
        </row>
        <row r="3831">
          <cell r="D3831"/>
          <cell r="E3831"/>
          <cell r="I3831"/>
          <cell r="J3831"/>
          <cell r="K3831"/>
          <cell r="L3831"/>
          <cell r="N3831"/>
          <cell r="R3831"/>
          <cell r="S3831"/>
          <cell r="T3831"/>
          <cell r="U3831"/>
          <cell r="V3831"/>
          <cell r="X3831"/>
          <cell r="Y3831"/>
          <cell r="Z3831"/>
          <cell r="AG3831"/>
        </row>
        <row r="3832">
          <cell r="D3832"/>
          <cell r="E3832"/>
          <cell r="I3832"/>
          <cell r="J3832"/>
          <cell r="K3832"/>
          <cell r="L3832"/>
          <cell r="N3832"/>
          <cell r="R3832"/>
          <cell r="S3832"/>
          <cell r="T3832"/>
          <cell r="U3832"/>
          <cell r="V3832"/>
          <cell r="X3832"/>
          <cell r="Y3832"/>
          <cell r="Z3832"/>
          <cell r="AG3832"/>
        </row>
        <row r="3833">
          <cell r="D3833"/>
          <cell r="E3833"/>
          <cell r="I3833"/>
          <cell r="J3833"/>
          <cell r="K3833"/>
          <cell r="L3833"/>
          <cell r="N3833"/>
          <cell r="R3833"/>
          <cell r="S3833"/>
          <cell r="T3833"/>
          <cell r="U3833"/>
          <cell r="V3833"/>
          <cell r="X3833"/>
          <cell r="Y3833"/>
          <cell r="Z3833"/>
          <cell r="AG3833"/>
        </row>
        <row r="3834">
          <cell r="D3834"/>
          <cell r="E3834"/>
          <cell r="I3834"/>
          <cell r="J3834"/>
          <cell r="K3834"/>
          <cell r="L3834"/>
          <cell r="N3834"/>
          <cell r="R3834"/>
          <cell r="S3834"/>
          <cell r="T3834"/>
          <cell r="U3834"/>
          <cell r="V3834"/>
          <cell r="X3834"/>
          <cell r="Y3834"/>
          <cell r="Z3834"/>
          <cell r="AG3834"/>
        </row>
        <row r="3835">
          <cell r="D3835"/>
          <cell r="E3835"/>
          <cell r="I3835"/>
          <cell r="J3835"/>
          <cell r="K3835"/>
          <cell r="L3835"/>
          <cell r="N3835"/>
          <cell r="R3835"/>
          <cell r="S3835"/>
          <cell r="T3835"/>
          <cell r="U3835"/>
          <cell r="V3835"/>
          <cell r="X3835"/>
          <cell r="Y3835"/>
          <cell r="Z3835"/>
          <cell r="AG3835"/>
        </row>
        <row r="3836">
          <cell r="D3836"/>
          <cell r="E3836"/>
          <cell r="I3836"/>
          <cell r="J3836"/>
          <cell r="K3836"/>
          <cell r="L3836"/>
          <cell r="N3836"/>
          <cell r="R3836"/>
          <cell r="S3836"/>
          <cell r="T3836"/>
          <cell r="U3836"/>
          <cell r="V3836"/>
          <cell r="X3836"/>
          <cell r="Y3836"/>
          <cell r="Z3836"/>
          <cell r="AG3836"/>
        </row>
        <row r="3837">
          <cell r="D3837"/>
          <cell r="E3837"/>
          <cell r="I3837"/>
          <cell r="J3837"/>
          <cell r="K3837"/>
          <cell r="L3837"/>
          <cell r="N3837"/>
          <cell r="R3837"/>
          <cell r="S3837"/>
          <cell r="T3837"/>
          <cell r="U3837"/>
          <cell r="V3837"/>
          <cell r="X3837"/>
          <cell r="Y3837"/>
          <cell r="Z3837"/>
          <cell r="AG3837"/>
        </row>
        <row r="3838">
          <cell r="D3838"/>
          <cell r="E3838"/>
          <cell r="I3838"/>
          <cell r="J3838"/>
          <cell r="K3838"/>
          <cell r="L3838"/>
          <cell r="N3838"/>
          <cell r="R3838"/>
          <cell r="S3838"/>
          <cell r="T3838"/>
          <cell r="U3838"/>
          <cell r="V3838"/>
          <cell r="X3838"/>
          <cell r="Y3838"/>
          <cell r="Z3838"/>
          <cell r="AG3838"/>
        </row>
        <row r="3839">
          <cell r="D3839"/>
          <cell r="E3839"/>
          <cell r="I3839"/>
          <cell r="J3839"/>
          <cell r="K3839"/>
          <cell r="L3839"/>
          <cell r="N3839"/>
          <cell r="R3839"/>
          <cell r="S3839"/>
          <cell r="T3839"/>
          <cell r="U3839"/>
          <cell r="V3839"/>
          <cell r="X3839"/>
          <cell r="Y3839"/>
          <cell r="Z3839"/>
          <cell r="AG3839"/>
        </row>
        <row r="3840">
          <cell r="D3840"/>
          <cell r="E3840"/>
          <cell r="I3840"/>
          <cell r="J3840"/>
          <cell r="K3840"/>
          <cell r="L3840"/>
          <cell r="N3840"/>
          <cell r="R3840"/>
          <cell r="S3840"/>
          <cell r="T3840"/>
          <cell r="U3840"/>
          <cell r="V3840"/>
          <cell r="X3840"/>
          <cell r="Y3840"/>
          <cell r="Z3840"/>
          <cell r="AG3840"/>
        </row>
        <row r="3841">
          <cell r="D3841"/>
          <cell r="E3841"/>
          <cell r="I3841"/>
          <cell r="J3841"/>
          <cell r="K3841"/>
          <cell r="L3841"/>
          <cell r="N3841"/>
          <cell r="R3841"/>
          <cell r="S3841"/>
          <cell r="T3841"/>
          <cell r="U3841"/>
          <cell r="V3841"/>
          <cell r="X3841"/>
          <cell r="Y3841"/>
          <cell r="Z3841"/>
          <cell r="AG3841"/>
        </row>
        <row r="3842">
          <cell r="D3842"/>
          <cell r="E3842"/>
          <cell r="I3842"/>
          <cell r="J3842"/>
          <cell r="K3842"/>
          <cell r="L3842"/>
          <cell r="N3842"/>
          <cell r="R3842"/>
          <cell r="S3842"/>
          <cell r="T3842"/>
          <cell r="U3842"/>
          <cell r="V3842"/>
          <cell r="X3842"/>
          <cell r="Y3842"/>
          <cell r="Z3842"/>
          <cell r="AG3842"/>
        </row>
        <row r="3843">
          <cell r="D3843"/>
          <cell r="E3843"/>
          <cell r="I3843"/>
          <cell r="J3843"/>
          <cell r="K3843"/>
          <cell r="L3843"/>
          <cell r="N3843"/>
          <cell r="R3843"/>
          <cell r="S3843"/>
          <cell r="T3843"/>
          <cell r="U3843"/>
          <cell r="V3843"/>
          <cell r="X3843"/>
          <cell r="Y3843"/>
          <cell r="Z3843"/>
          <cell r="AG3843"/>
        </row>
        <row r="3844">
          <cell r="D3844"/>
          <cell r="E3844"/>
          <cell r="I3844"/>
          <cell r="J3844"/>
          <cell r="K3844"/>
          <cell r="L3844"/>
          <cell r="N3844"/>
          <cell r="R3844"/>
          <cell r="S3844"/>
          <cell r="T3844"/>
          <cell r="U3844"/>
          <cell r="V3844"/>
          <cell r="X3844"/>
          <cell r="Y3844"/>
          <cell r="Z3844"/>
          <cell r="AG3844"/>
        </row>
        <row r="3845">
          <cell r="D3845"/>
          <cell r="E3845"/>
          <cell r="I3845"/>
          <cell r="J3845"/>
          <cell r="K3845"/>
          <cell r="L3845"/>
          <cell r="N3845"/>
          <cell r="R3845"/>
          <cell r="S3845"/>
          <cell r="T3845"/>
          <cell r="U3845"/>
          <cell r="V3845"/>
          <cell r="X3845"/>
          <cell r="Y3845"/>
          <cell r="Z3845"/>
          <cell r="AG3845"/>
        </row>
        <row r="3846">
          <cell r="D3846"/>
          <cell r="E3846"/>
          <cell r="I3846"/>
          <cell r="J3846"/>
          <cell r="K3846"/>
          <cell r="L3846"/>
          <cell r="N3846"/>
          <cell r="R3846"/>
          <cell r="S3846"/>
          <cell r="T3846"/>
          <cell r="U3846"/>
          <cell r="V3846"/>
          <cell r="X3846"/>
          <cell r="Y3846"/>
          <cell r="Z3846"/>
          <cell r="AG3846"/>
        </row>
        <row r="3847">
          <cell r="D3847"/>
          <cell r="E3847"/>
          <cell r="I3847"/>
          <cell r="J3847"/>
          <cell r="K3847"/>
          <cell r="L3847"/>
          <cell r="N3847"/>
          <cell r="R3847"/>
          <cell r="S3847"/>
          <cell r="T3847"/>
          <cell r="U3847"/>
          <cell r="V3847"/>
          <cell r="X3847"/>
          <cell r="Y3847"/>
          <cell r="Z3847"/>
          <cell r="AG3847"/>
        </row>
        <row r="3848">
          <cell r="D3848"/>
          <cell r="E3848"/>
          <cell r="I3848"/>
          <cell r="J3848"/>
          <cell r="K3848"/>
          <cell r="L3848"/>
          <cell r="N3848"/>
          <cell r="R3848"/>
          <cell r="S3848"/>
          <cell r="T3848"/>
          <cell r="U3848"/>
          <cell r="V3848"/>
          <cell r="X3848"/>
          <cell r="Y3848"/>
          <cell r="Z3848"/>
          <cell r="AG3848"/>
        </row>
        <row r="3849">
          <cell r="D3849"/>
          <cell r="E3849"/>
          <cell r="I3849"/>
          <cell r="J3849"/>
          <cell r="K3849"/>
          <cell r="L3849"/>
          <cell r="N3849"/>
          <cell r="R3849"/>
          <cell r="S3849"/>
          <cell r="T3849"/>
          <cell r="U3849"/>
          <cell r="V3849"/>
          <cell r="X3849"/>
          <cell r="Y3849"/>
          <cell r="Z3849"/>
          <cell r="AG3849"/>
        </row>
        <row r="3850">
          <cell r="D3850"/>
          <cell r="E3850"/>
          <cell r="I3850"/>
          <cell r="J3850"/>
          <cell r="K3850"/>
          <cell r="L3850"/>
          <cell r="N3850"/>
          <cell r="R3850"/>
          <cell r="S3850"/>
          <cell r="T3850"/>
          <cell r="U3850"/>
          <cell r="V3850"/>
          <cell r="X3850"/>
          <cell r="Y3850"/>
          <cell r="Z3850"/>
          <cell r="AG3850"/>
        </row>
        <row r="3851">
          <cell r="D3851"/>
          <cell r="E3851"/>
          <cell r="I3851"/>
          <cell r="J3851"/>
          <cell r="K3851"/>
          <cell r="L3851"/>
          <cell r="N3851"/>
          <cell r="R3851"/>
          <cell r="S3851"/>
          <cell r="T3851"/>
          <cell r="U3851"/>
          <cell r="V3851"/>
          <cell r="X3851"/>
          <cell r="Y3851"/>
          <cell r="Z3851"/>
          <cell r="AG3851"/>
        </row>
        <row r="3852">
          <cell r="D3852"/>
          <cell r="E3852"/>
          <cell r="I3852"/>
          <cell r="J3852"/>
          <cell r="K3852"/>
          <cell r="L3852"/>
          <cell r="N3852"/>
          <cell r="R3852"/>
          <cell r="S3852"/>
          <cell r="T3852"/>
          <cell r="U3852"/>
          <cell r="V3852"/>
          <cell r="X3852"/>
          <cell r="Y3852"/>
          <cell r="Z3852"/>
          <cell r="AG3852"/>
        </row>
        <row r="3853">
          <cell r="D3853"/>
          <cell r="E3853"/>
          <cell r="I3853"/>
          <cell r="J3853"/>
          <cell r="K3853"/>
          <cell r="L3853"/>
          <cell r="N3853"/>
          <cell r="R3853"/>
          <cell r="S3853"/>
          <cell r="T3853"/>
          <cell r="U3853"/>
          <cell r="V3853"/>
          <cell r="X3853"/>
          <cell r="Y3853"/>
          <cell r="Z3853"/>
          <cell r="AG3853"/>
        </row>
        <row r="3854">
          <cell r="D3854"/>
          <cell r="E3854"/>
          <cell r="I3854"/>
          <cell r="J3854"/>
          <cell r="K3854"/>
          <cell r="L3854"/>
          <cell r="N3854"/>
          <cell r="R3854"/>
          <cell r="S3854"/>
          <cell r="T3854"/>
          <cell r="U3854"/>
          <cell r="V3854"/>
          <cell r="X3854"/>
          <cell r="Y3854"/>
          <cell r="Z3854"/>
          <cell r="AG3854"/>
        </row>
        <row r="3855">
          <cell r="D3855"/>
          <cell r="E3855"/>
          <cell r="I3855"/>
          <cell r="J3855"/>
          <cell r="K3855"/>
          <cell r="L3855"/>
          <cell r="N3855"/>
          <cell r="R3855"/>
          <cell r="S3855"/>
          <cell r="T3855"/>
          <cell r="U3855"/>
          <cell r="V3855"/>
          <cell r="X3855"/>
          <cell r="Y3855"/>
          <cell r="Z3855"/>
          <cell r="AG3855"/>
        </row>
        <row r="3856">
          <cell r="D3856"/>
          <cell r="E3856"/>
          <cell r="I3856"/>
          <cell r="J3856"/>
          <cell r="K3856"/>
          <cell r="L3856"/>
          <cell r="N3856"/>
          <cell r="R3856"/>
          <cell r="S3856"/>
          <cell r="T3856"/>
          <cell r="U3856"/>
          <cell r="V3856"/>
          <cell r="X3856"/>
          <cell r="Y3856"/>
          <cell r="Z3856"/>
          <cell r="AG3856"/>
        </row>
        <row r="3857">
          <cell r="D3857"/>
          <cell r="E3857"/>
          <cell r="I3857"/>
          <cell r="J3857"/>
          <cell r="K3857"/>
          <cell r="L3857"/>
          <cell r="N3857"/>
          <cell r="R3857"/>
          <cell r="S3857"/>
          <cell r="T3857"/>
          <cell r="U3857"/>
          <cell r="V3857"/>
          <cell r="X3857"/>
          <cell r="Y3857"/>
          <cell r="Z3857"/>
          <cell r="AG3857"/>
        </row>
        <row r="3858">
          <cell r="D3858"/>
          <cell r="E3858"/>
          <cell r="I3858"/>
          <cell r="J3858"/>
          <cell r="K3858"/>
          <cell r="L3858"/>
          <cell r="N3858"/>
          <cell r="R3858"/>
          <cell r="S3858"/>
          <cell r="T3858"/>
          <cell r="U3858"/>
          <cell r="V3858"/>
          <cell r="X3858"/>
          <cell r="Y3858"/>
          <cell r="Z3858"/>
          <cell r="AG3858"/>
        </row>
        <row r="3859">
          <cell r="D3859"/>
          <cell r="E3859"/>
          <cell r="I3859"/>
          <cell r="J3859"/>
          <cell r="K3859"/>
          <cell r="L3859"/>
          <cell r="N3859"/>
          <cell r="R3859"/>
          <cell r="S3859"/>
          <cell r="T3859"/>
          <cell r="U3859"/>
          <cell r="V3859"/>
          <cell r="X3859"/>
          <cell r="Y3859"/>
          <cell r="Z3859"/>
          <cell r="AG3859"/>
        </row>
        <row r="3860">
          <cell r="D3860"/>
          <cell r="E3860"/>
          <cell r="I3860"/>
          <cell r="J3860"/>
          <cell r="K3860"/>
          <cell r="L3860"/>
          <cell r="N3860"/>
          <cell r="R3860"/>
          <cell r="S3860"/>
          <cell r="T3860"/>
          <cell r="U3860"/>
          <cell r="V3860"/>
          <cell r="X3860"/>
          <cell r="Y3860"/>
          <cell r="Z3860"/>
          <cell r="AG3860"/>
        </row>
        <row r="3861">
          <cell r="D3861"/>
          <cell r="E3861"/>
          <cell r="I3861"/>
          <cell r="J3861"/>
          <cell r="K3861"/>
          <cell r="L3861"/>
          <cell r="N3861"/>
          <cell r="R3861"/>
          <cell r="S3861"/>
          <cell r="T3861"/>
          <cell r="U3861"/>
          <cell r="V3861"/>
          <cell r="X3861"/>
          <cell r="Y3861"/>
          <cell r="Z3861"/>
          <cell r="AG3861"/>
        </row>
        <row r="3862">
          <cell r="D3862"/>
          <cell r="E3862"/>
          <cell r="I3862"/>
          <cell r="J3862"/>
          <cell r="K3862"/>
          <cell r="L3862"/>
          <cell r="N3862"/>
          <cell r="R3862"/>
          <cell r="S3862"/>
          <cell r="T3862"/>
          <cell r="U3862"/>
          <cell r="V3862"/>
          <cell r="X3862"/>
          <cell r="Y3862"/>
          <cell r="Z3862"/>
          <cell r="AG3862"/>
        </row>
        <row r="3863">
          <cell r="D3863"/>
          <cell r="E3863"/>
          <cell r="I3863"/>
          <cell r="J3863"/>
          <cell r="K3863"/>
          <cell r="L3863"/>
          <cell r="N3863"/>
          <cell r="R3863"/>
          <cell r="S3863"/>
          <cell r="T3863"/>
          <cell r="U3863"/>
          <cell r="V3863"/>
          <cell r="X3863"/>
          <cell r="Y3863"/>
          <cell r="Z3863"/>
          <cell r="AG3863"/>
        </row>
        <row r="3864">
          <cell r="D3864"/>
          <cell r="E3864"/>
          <cell r="I3864"/>
          <cell r="J3864"/>
          <cell r="K3864"/>
          <cell r="L3864"/>
          <cell r="N3864"/>
          <cell r="R3864"/>
          <cell r="S3864"/>
          <cell r="T3864"/>
          <cell r="U3864"/>
          <cell r="V3864"/>
          <cell r="X3864"/>
          <cell r="Y3864"/>
          <cell r="Z3864"/>
          <cell r="AG3864"/>
        </row>
        <row r="3865">
          <cell r="D3865"/>
          <cell r="E3865"/>
          <cell r="I3865"/>
          <cell r="J3865"/>
          <cell r="K3865"/>
          <cell r="L3865"/>
          <cell r="N3865"/>
          <cell r="R3865"/>
          <cell r="S3865"/>
          <cell r="T3865"/>
          <cell r="U3865"/>
          <cell r="V3865"/>
          <cell r="X3865"/>
          <cell r="Y3865"/>
          <cell r="Z3865"/>
          <cell r="AG3865"/>
        </row>
        <row r="3866">
          <cell r="D3866"/>
          <cell r="E3866"/>
          <cell r="I3866"/>
          <cell r="J3866"/>
          <cell r="K3866"/>
          <cell r="L3866"/>
          <cell r="N3866"/>
          <cell r="R3866"/>
          <cell r="S3866"/>
          <cell r="T3866"/>
          <cell r="U3866"/>
          <cell r="V3866"/>
          <cell r="X3866"/>
          <cell r="Y3866"/>
          <cell r="Z3866"/>
          <cell r="AG3866"/>
        </row>
        <row r="3867">
          <cell r="D3867"/>
          <cell r="E3867"/>
          <cell r="I3867"/>
          <cell r="J3867"/>
          <cell r="K3867"/>
          <cell r="L3867"/>
          <cell r="N3867"/>
          <cell r="R3867"/>
          <cell r="S3867"/>
          <cell r="T3867"/>
          <cell r="U3867"/>
          <cell r="V3867"/>
          <cell r="X3867"/>
          <cell r="Y3867"/>
          <cell r="Z3867"/>
          <cell r="AG3867"/>
        </row>
        <row r="3868">
          <cell r="D3868"/>
          <cell r="E3868"/>
          <cell r="I3868"/>
          <cell r="J3868"/>
          <cell r="K3868"/>
          <cell r="L3868"/>
          <cell r="N3868"/>
          <cell r="R3868"/>
          <cell r="S3868"/>
          <cell r="T3868"/>
          <cell r="U3868"/>
          <cell r="V3868"/>
          <cell r="X3868"/>
          <cell r="Y3868"/>
          <cell r="Z3868"/>
          <cell r="AG3868"/>
        </row>
        <row r="3869">
          <cell r="D3869"/>
          <cell r="E3869"/>
          <cell r="I3869"/>
          <cell r="J3869"/>
          <cell r="K3869"/>
          <cell r="L3869"/>
          <cell r="N3869"/>
          <cell r="R3869"/>
          <cell r="S3869"/>
          <cell r="T3869"/>
          <cell r="U3869"/>
          <cell r="V3869"/>
          <cell r="X3869"/>
          <cell r="Y3869"/>
          <cell r="Z3869"/>
          <cell r="AG3869"/>
        </row>
        <row r="3870">
          <cell r="D3870"/>
          <cell r="E3870"/>
          <cell r="I3870"/>
          <cell r="J3870"/>
          <cell r="K3870"/>
          <cell r="L3870"/>
          <cell r="N3870"/>
          <cell r="R3870"/>
          <cell r="S3870"/>
          <cell r="T3870"/>
          <cell r="U3870"/>
          <cell r="V3870"/>
          <cell r="X3870"/>
          <cell r="Y3870"/>
          <cell r="Z3870"/>
          <cell r="AG3870"/>
        </row>
        <row r="3871">
          <cell r="D3871"/>
          <cell r="E3871"/>
          <cell r="I3871"/>
          <cell r="J3871"/>
          <cell r="K3871"/>
          <cell r="L3871"/>
          <cell r="N3871"/>
          <cell r="R3871"/>
          <cell r="S3871"/>
          <cell r="T3871"/>
          <cell r="U3871"/>
          <cell r="V3871"/>
          <cell r="X3871"/>
          <cell r="Y3871"/>
          <cell r="Z3871"/>
          <cell r="AG3871"/>
        </row>
        <row r="3872">
          <cell r="D3872"/>
          <cell r="E3872"/>
          <cell r="I3872"/>
          <cell r="J3872"/>
          <cell r="K3872"/>
          <cell r="L3872"/>
          <cell r="N3872"/>
          <cell r="R3872"/>
          <cell r="S3872"/>
          <cell r="T3872"/>
          <cell r="U3872"/>
          <cell r="V3872"/>
          <cell r="X3872"/>
          <cell r="Y3872"/>
          <cell r="Z3872"/>
          <cell r="AG3872"/>
        </row>
        <row r="3873">
          <cell r="D3873"/>
          <cell r="E3873"/>
          <cell r="I3873"/>
          <cell r="J3873"/>
          <cell r="K3873"/>
          <cell r="L3873"/>
          <cell r="N3873"/>
          <cell r="R3873"/>
          <cell r="S3873"/>
          <cell r="T3873"/>
          <cell r="U3873"/>
          <cell r="V3873"/>
          <cell r="X3873"/>
          <cell r="Y3873"/>
          <cell r="Z3873"/>
          <cell r="AG3873"/>
        </row>
        <row r="3874">
          <cell r="D3874"/>
          <cell r="E3874"/>
          <cell r="I3874"/>
          <cell r="J3874"/>
          <cell r="K3874"/>
          <cell r="L3874"/>
          <cell r="N3874"/>
          <cell r="R3874"/>
          <cell r="S3874"/>
          <cell r="T3874"/>
          <cell r="U3874"/>
          <cell r="V3874"/>
          <cell r="X3874"/>
          <cell r="Y3874"/>
          <cell r="Z3874"/>
          <cell r="AG3874"/>
        </row>
        <row r="3875">
          <cell r="D3875"/>
          <cell r="E3875"/>
          <cell r="I3875"/>
          <cell r="J3875"/>
          <cell r="K3875"/>
          <cell r="L3875"/>
          <cell r="N3875"/>
          <cell r="R3875"/>
          <cell r="S3875"/>
          <cell r="T3875"/>
          <cell r="U3875"/>
          <cell r="V3875"/>
          <cell r="X3875"/>
          <cell r="Y3875"/>
          <cell r="Z3875"/>
          <cell r="AG3875"/>
        </row>
        <row r="3876">
          <cell r="D3876"/>
          <cell r="E3876"/>
          <cell r="I3876"/>
          <cell r="J3876"/>
          <cell r="K3876"/>
          <cell r="L3876"/>
          <cell r="N3876"/>
          <cell r="R3876"/>
          <cell r="S3876"/>
          <cell r="T3876"/>
          <cell r="U3876"/>
          <cell r="V3876"/>
          <cell r="X3876"/>
          <cell r="Y3876"/>
          <cell r="Z3876"/>
          <cell r="AG3876"/>
        </row>
        <row r="3877">
          <cell r="D3877"/>
          <cell r="E3877"/>
          <cell r="I3877"/>
          <cell r="J3877"/>
          <cell r="K3877"/>
          <cell r="L3877"/>
          <cell r="N3877"/>
          <cell r="R3877"/>
          <cell r="S3877"/>
          <cell r="T3877"/>
          <cell r="U3877"/>
          <cell r="V3877"/>
          <cell r="X3877"/>
          <cell r="Y3877"/>
          <cell r="Z3877"/>
          <cell r="AG3877"/>
        </row>
        <row r="3878">
          <cell r="D3878"/>
          <cell r="E3878"/>
          <cell r="I3878"/>
          <cell r="J3878"/>
          <cell r="K3878"/>
          <cell r="L3878"/>
          <cell r="N3878"/>
          <cell r="R3878"/>
          <cell r="S3878"/>
          <cell r="T3878"/>
          <cell r="U3878"/>
          <cell r="V3878"/>
          <cell r="X3878"/>
          <cell r="Y3878"/>
          <cell r="Z3878"/>
          <cell r="AG3878"/>
        </row>
        <row r="3879">
          <cell r="D3879"/>
          <cell r="E3879"/>
          <cell r="I3879"/>
          <cell r="J3879"/>
          <cell r="K3879"/>
          <cell r="L3879"/>
          <cell r="N3879"/>
          <cell r="R3879"/>
          <cell r="S3879"/>
          <cell r="T3879"/>
          <cell r="U3879"/>
          <cell r="V3879"/>
          <cell r="X3879"/>
          <cell r="Y3879"/>
          <cell r="Z3879"/>
          <cell r="AG3879"/>
        </row>
        <row r="3880">
          <cell r="D3880"/>
          <cell r="E3880"/>
          <cell r="I3880"/>
          <cell r="J3880"/>
          <cell r="K3880"/>
          <cell r="L3880"/>
          <cell r="N3880"/>
          <cell r="R3880"/>
          <cell r="S3880"/>
          <cell r="T3880"/>
          <cell r="U3880"/>
          <cell r="V3880"/>
          <cell r="X3880"/>
          <cell r="Y3880"/>
          <cell r="Z3880"/>
          <cell r="AG3880"/>
        </row>
        <row r="3881">
          <cell r="D3881"/>
          <cell r="E3881"/>
          <cell r="I3881"/>
          <cell r="J3881"/>
          <cell r="K3881"/>
          <cell r="L3881"/>
          <cell r="N3881"/>
          <cell r="R3881"/>
          <cell r="S3881"/>
          <cell r="T3881"/>
          <cell r="U3881"/>
          <cell r="V3881"/>
          <cell r="X3881"/>
          <cell r="Y3881"/>
          <cell r="Z3881"/>
          <cell r="AG3881"/>
        </row>
        <row r="3882">
          <cell r="D3882"/>
          <cell r="E3882"/>
          <cell r="I3882"/>
          <cell r="J3882"/>
          <cell r="K3882"/>
          <cell r="L3882"/>
          <cell r="N3882"/>
          <cell r="R3882"/>
          <cell r="S3882"/>
          <cell r="T3882"/>
          <cell r="U3882"/>
          <cell r="V3882"/>
          <cell r="X3882"/>
          <cell r="Y3882"/>
          <cell r="Z3882"/>
          <cell r="AG3882"/>
        </row>
        <row r="3883">
          <cell r="D3883"/>
          <cell r="E3883"/>
          <cell r="I3883"/>
          <cell r="J3883"/>
          <cell r="K3883"/>
          <cell r="L3883"/>
          <cell r="N3883"/>
          <cell r="R3883"/>
          <cell r="S3883"/>
          <cell r="T3883"/>
          <cell r="U3883"/>
          <cell r="V3883"/>
          <cell r="X3883"/>
          <cell r="Y3883"/>
          <cell r="Z3883"/>
          <cell r="AG3883"/>
        </row>
        <row r="3884">
          <cell r="D3884"/>
          <cell r="E3884"/>
          <cell r="I3884"/>
          <cell r="J3884"/>
          <cell r="K3884"/>
          <cell r="L3884"/>
          <cell r="N3884"/>
          <cell r="R3884"/>
          <cell r="S3884"/>
          <cell r="T3884"/>
          <cell r="U3884"/>
          <cell r="V3884"/>
          <cell r="X3884"/>
          <cell r="Y3884"/>
          <cell r="Z3884"/>
          <cell r="AG3884"/>
        </row>
        <row r="3885">
          <cell r="D3885"/>
          <cell r="E3885"/>
          <cell r="I3885"/>
          <cell r="J3885"/>
          <cell r="K3885"/>
          <cell r="L3885"/>
          <cell r="N3885"/>
          <cell r="R3885"/>
          <cell r="S3885"/>
          <cell r="T3885"/>
          <cell r="U3885"/>
          <cell r="V3885"/>
          <cell r="X3885"/>
          <cell r="Y3885"/>
          <cell r="Z3885"/>
          <cell r="AG3885"/>
        </row>
        <row r="3886">
          <cell r="D3886"/>
          <cell r="E3886"/>
          <cell r="I3886"/>
          <cell r="J3886"/>
          <cell r="K3886"/>
          <cell r="L3886"/>
          <cell r="N3886"/>
          <cell r="R3886"/>
          <cell r="S3886"/>
          <cell r="T3886"/>
          <cell r="U3886"/>
          <cell r="V3886"/>
          <cell r="X3886"/>
          <cell r="Y3886"/>
          <cell r="Z3886"/>
          <cell r="AG3886"/>
        </row>
        <row r="3887">
          <cell r="D3887"/>
          <cell r="E3887"/>
          <cell r="I3887"/>
          <cell r="J3887"/>
          <cell r="K3887"/>
          <cell r="L3887"/>
          <cell r="N3887"/>
          <cell r="R3887"/>
          <cell r="S3887"/>
          <cell r="T3887"/>
          <cell r="U3887"/>
          <cell r="V3887"/>
          <cell r="X3887"/>
          <cell r="Y3887"/>
          <cell r="Z3887"/>
          <cell r="AG3887"/>
        </row>
        <row r="3888">
          <cell r="D3888"/>
          <cell r="E3888"/>
          <cell r="I3888"/>
          <cell r="J3888"/>
          <cell r="K3888"/>
          <cell r="L3888"/>
          <cell r="N3888"/>
          <cell r="R3888"/>
          <cell r="S3888"/>
          <cell r="T3888"/>
          <cell r="U3888"/>
          <cell r="V3888"/>
          <cell r="X3888"/>
          <cell r="Y3888"/>
          <cell r="Z3888"/>
          <cell r="AG3888"/>
        </row>
        <row r="3889">
          <cell r="D3889"/>
          <cell r="E3889"/>
          <cell r="I3889"/>
          <cell r="J3889"/>
          <cell r="K3889"/>
          <cell r="L3889"/>
          <cell r="N3889"/>
          <cell r="R3889"/>
          <cell r="S3889"/>
          <cell r="T3889"/>
          <cell r="U3889"/>
          <cell r="V3889"/>
          <cell r="X3889"/>
          <cell r="Y3889"/>
          <cell r="Z3889"/>
          <cell r="AG3889"/>
        </row>
        <row r="3890">
          <cell r="D3890"/>
          <cell r="E3890"/>
          <cell r="I3890"/>
          <cell r="J3890"/>
          <cell r="K3890"/>
          <cell r="L3890"/>
          <cell r="N3890"/>
          <cell r="R3890"/>
          <cell r="S3890"/>
          <cell r="T3890"/>
          <cell r="U3890"/>
          <cell r="V3890"/>
          <cell r="X3890"/>
          <cell r="Y3890"/>
          <cell r="Z3890"/>
          <cell r="AG3890"/>
        </row>
        <row r="3891">
          <cell r="D3891"/>
          <cell r="E3891"/>
          <cell r="I3891"/>
          <cell r="J3891"/>
          <cell r="K3891"/>
          <cell r="L3891"/>
          <cell r="N3891"/>
          <cell r="R3891"/>
          <cell r="S3891"/>
          <cell r="T3891"/>
          <cell r="U3891"/>
          <cell r="V3891"/>
          <cell r="X3891"/>
          <cell r="Y3891"/>
          <cell r="Z3891"/>
          <cell r="AG3891"/>
        </row>
        <row r="3892">
          <cell r="D3892"/>
          <cell r="E3892"/>
          <cell r="I3892"/>
          <cell r="J3892"/>
          <cell r="K3892"/>
          <cell r="L3892"/>
          <cell r="N3892"/>
          <cell r="R3892"/>
          <cell r="S3892"/>
          <cell r="T3892"/>
          <cell r="U3892"/>
          <cell r="V3892"/>
          <cell r="X3892"/>
          <cell r="Y3892"/>
          <cell r="Z3892"/>
          <cell r="AG3892"/>
        </row>
        <row r="3893">
          <cell r="D3893"/>
          <cell r="E3893"/>
          <cell r="I3893"/>
          <cell r="J3893"/>
          <cell r="K3893"/>
          <cell r="L3893"/>
          <cell r="N3893"/>
          <cell r="R3893"/>
          <cell r="S3893"/>
          <cell r="T3893"/>
          <cell r="U3893"/>
          <cell r="V3893"/>
          <cell r="X3893"/>
          <cell r="Y3893"/>
          <cell r="Z3893"/>
          <cell r="AG3893"/>
        </row>
        <row r="3894">
          <cell r="D3894"/>
          <cell r="E3894"/>
          <cell r="I3894"/>
          <cell r="J3894"/>
          <cell r="K3894"/>
          <cell r="L3894"/>
          <cell r="N3894"/>
          <cell r="R3894"/>
          <cell r="S3894"/>
          <cell r="T3894"/>
          <cell r="U3894"/>
          <cell r="V3894"/>
          <cell r="X3894"/>
          <cell r="Y3894"/>
          <cell r="Z3894"/>
          <cell r="AG3894"/>
        </row>
        <row r="3895">
          <cell r="D3895"/>
          <cell r="E3895"/>
          <cell r="I3895"/>
          <cell r="J3895"/>
          <cell r="K3895"/>
          <cell r="L3895"/>
          <cell r="N3895"/>
          <cell r="R3895"/>
          <cell r="S3895"/>
          <cell r="T3895"/>
          <cell r="U3895"/>
          <cell r="V3895"/>
          <cell r="X3895"/>
          <cell r="Y3895"/>
          <cell r="Z3895"/>
          <cell r="AG3895"/>
        </row>
        <row r="3896">
          <cell r="D3896"/>
          <cell r="E3896"/>
          <cell r="I3896"/>
          <cell r="J3896"/>
          <cell r="K3896"/>
          <cell r="L3896"/>
          <cell r="N3896"/>
          <cell r="R3896"/>
          <cell r="S3896"/>
          <cell r="T3896"/>
          <cell r="U3896"/>
          <cell r="V3896"/>
          <cell r="X3896"/>
          <cell r="Y3896"/>
          <cell r="Z3896"/>
          <cell r="AG3896"/>
        </row>
        <row r="3897">
          <cell r="D3897"/>
          <cell r="E3897"/>
          <cell r="I3897"/>
          <cell r="J3897"/>
          <cell r="K3897"/>
          <cell r="L3897"/>
          <cell r="N3897"/>
          <cell r="R3897"/>
          <cell r="S3897"/>
          <cell r="T3897"/>
          <cell r="U3897"/>
          <cell r="V3897"/>
          <cell r="X3897"/>
          <cell r="Y3897"/>
          <cell r="Z3897"/>
          <cell r="AG3897"/>
        </row>
        <row r="3898">
          <cell r="D3898"/>
          <cell r="E3898"/>
          <cell r="I3898"/>
          <cell r="J3898"/>
          <cell r="K3898"/>
          <cell r="L3898"/>
          <cell r="N3898"/>
          <cell r="R3898"/>
          <cell r="S3898"/>
          <cell r="T3898"/>
          <cell r="U3898"/>
          <cell r="V3898"/>
          <cell r="X3898"/>
          <cell r="Y3898"/>
          <cell r="Z3898"/>
          <cell r="AG3898"/>
        </row>
        <row r="3899">
          <cell r="D3899"/>
          <cell r="E3899"/>
          <cell r="I3899"/>
          <cell r="J3899"/>
          <cell r="K3899"/>
          <cell r="L3899"/>
          <cell r="N3899"/>
          <cell r="R3899"/>
          <cell r="S3899"/>
          <cell r="T3899"/>
          <cell r="U3899"/>
          <cell r="V3899"/>
          <cell r="X3899"/>
          <cell r="Y3899"/>
          <cell r="Z3899"/>
          <cell r="AG3899"/>
        </row>
        <row r="3900">
          <cell r="D3900"/>
          <cell r="E3900"/>
          <cell r="I3900"/>
          <cell r="J3900"/>
          <cell r="K3900"/>
          <cell r="L3900"/>
          <cell r="N3900"/>
          <cell r="R3900"/>
          <cell r="S3900"/>
          <cell r="T3900"/>
          <cell r="U3900"/>
          <cell r="V3900"/>
          <cell r="X3900"/>
          <cell r="Y3900"/>
          <cell r="Z3900"/>
          <cell r="AG3900"/>
        </row>
        <row r="3901">
          <cell r="D3901"/>
          <cell r="E3901"/>
          <cell r="I3901"/>
          <cell r="J3901"/>
          <cell r="K3901"/>
          <cell r="L3901"/>
          <cell r="N3901"/>
          <cell r="R3901"/>
          <cell r="S3901"/>
          <cell r="T3901"/>
          <cell r="U3901"/>
          <cell r="V3901"/>
          <cell r="X3901"/>
          <cell r="Y3901"/>
          <cell r="Z3901"/>
          <cell r="AG3901"/>
        </row>
        <row r="3902">
          <cell r="D3902"/>
          <cell r="E3902"/>
          <cell r="I3902"/>
          <cell r="J3902"/>
          <cell r="K3902"/>
          <cell r="L3902"/>
          <cell r="N3902"/>
          <cell r="R3902"/>
          <cell r="S3902"/>
          <cell r="T3902"/>
          <cell r="U3902"/>
          <cell r="V3902"/>
          <cell r="X3902"/>
          <cell r="Y3902"/>
          <cell r="Z3902"/>
          <cell r="AG3902"/>
        </row>
        <row r="3903">
          <cell r="D3903"/>
          <cell r="E3903"/>
          <cell r="I3903"/>
          <cell r="J3903"/>
          <cell r="K3903"/>
          <cell r="L3903"/>
          <cell r="N3903"/>
          <cell r="R3903"/>
          <cell r="S3903"/>
          <cell r="T3903"/>
          <cell r="U3903"/>
          <cell r="V3903"/>
          <cell r="X3903"/>
          <cell r="Y3903"/>
          <cell r="Z3903"/>
          <cell r="AG3903"/>
        </row>
        <row r="3904">
          <cell r="D3904"/>
          <cell r="E3904"/>
          <cell r="I3904"/>
          <cell r="J3904"/>
          <cell r="K3904"/>
          <cell r="L3904"/>
          <cell r="N3904"/>
          <cell r="R3904"/>
          <cell r="S3904"/>
          <cell r="T3904"/>
          <cell r="U3904"/>
          <cell r="V3904"/>
          <cell r="X3904"/>
          <cell r="Y3904"/>
          <cell r="Z3904"/>
          <cell r="AG3904"/>
        </row>
        <row r="3905">
          <cell r="D3905"/>
          <cell r="E3905"/>
          <cell r="I3905"/>
          <cell r="J3905"/>
          <cell r="K3905"/>
          <cell r="L3905"/>
          <cell r="N3905"/>
          <cell r="R3905"/>
          <cell r="S3905"/>
          <cell r="T3905"/>
          <cell r="U3905"/>
          <cell r="V3905"/>
          <cell r="X3905"/>
          <cell r="Y3905"/>
          <cell r="Z3905"/>
          <cell r="AG3905"/>
        </row>
        <row r="3906">
          <cell r="D3906"/>
          <cell r="E3906"/>
          <cell r="I3906"/>
          <cell r="J3906"/>
          <cell r="K3906"/>
          <cell r="L3906"/>
          <cell r="N3906"/>
          <cell r="R3906"/>
          <cell r="S3906"/>
          <cell r="T3906"/>
          <cell r="U3906"/>
          <cell r="V3906"/>
          <cell r="X3906"/>
          <cell r="Y3906"/>
          <cell r="Z3906"/>
          <cell r="AG3906"/>
        </row>
        <row r="3907">
          <cell r="D3907"/>
          <cell r="E3907"/>
          <cell r="I3907"/>
          <cell r="J3907"/>
          <cell r="K3907"/>
          <cell r="L3907"/>
          <cell r="N3907"/>
          <cell r="R3907"/>
          <cell r="S3907"/>
          <cell r="T3907"/>
          <cell r="U3907"/>
          <cell r="V3907"/>
          <cell r="X3907"/>
          <cell r="Y3907"/>
          <cell r="Z3907"/>
          <cell r="AG3907"/>
        </row>
        <row r="3908">
          <cell r="D3908"/>
          <cell r="E3908"/>
          <cell r="I3908"/>
          <cell r="J3908"/>
          <cell r="K3908"/>
          <cell r="L3908"/>
          <cell r="N3908"/>
          <cell r="R3908"/>
          <cell r="S3908"/>
          <cell r="T3908"/>
          <cell r="U3908"/>
          <cell r="V3908"/>
          <cell r="X3908"/>
          <cell r="Y3908"/>
          <cell r="Z3908"/>
          <cell r="AG3908"/>
        </row>
        <row r="3909">
          <cell r="D3909"/>
          <cell r="E3909"/>
          <cell r="I3909"/>
          <cell r="J3909"/>
          <cell r="K3909"/>
          <cell r="L3909"/>
          <cell r="N3909"/>
          <cell r="R3909"/>
          <cell r="S3909"/>
          <cell r="T3909"/>
          <cell r="U3909"/>
          <cell r="V3909"/>
          <cell r="X3909"/>
          <cell r="Y3909"/>
          <cell r="Z3909"/>
          <cell r="AG3909"/>
        </row>
        <row r="3910">
          <cell r="D3910"/>
          <cell r="E3910"/>
          <cell r="I3910"/>
          <cell r="J3910"/>
          <cell r="K3910"/>
          <cell r="L3910"/>
          <cell r="N3910"/>
          <cell r="R3910"/>
          <cell r="S3910"/>
          <cell r="T3910"/>
          <cell r="U3910"/>
          <cell r="V3910"/>
          <cell r="X3910"/>
          <cell r="Y3910"/>
          <cell r="Z3910"/>
          <cell r="AG3910"/>
        </row>
        <row r="3911">
          <cell r="D3911"/>
          <cell r="E3911"/>
          <cell r="I3911"/>
          <cell r="J3911"/>
          <cell r="K3911"/>
          <cell r="L3911"/>
          <cell r="N3911"/>
          <cell r="R3911"/>
          <cell r="S3911"/>
          <cell r="T3911"/>
          <cell r="U3911"/>
          <cell r="V3911"/>
          <cell r="X3911"/>
          <cell r="Y3911"/>
          <cell r="Z3911"/>
          <cell r="AG3911"/>
        </row>
        <row r="3912">
          <cell r="D3912"/>
          <cell r="E3912"/>
          <cell r="I3912"/>
          <cell r="J3912"/>
          <cell r="K3912"/>
          <cell r="L3912"/>
          <cell r="N3912"/>
          <cell r="R3912"/>
          <cell r="S3912"/>
          <cell r="T3912"/>
          <cell r="U3912"/>
          <cell r="V3912"/>
          <cell r="X3912"/>
          <cell r="Y3912"/>
          <cell r="Z3912"/>
          <cell r="AG3912"/>
        </row>
        <row r="3913">
          <cell r="D3913"/>
          <cell r="E3913"/>
          <cell r="I3913"/>
          <cell r="J3913"/>
          <cell r="K3913"/>
          <cell r="L3913"/>
          <cell r="N3913"/>
          <cell r="R3913"/>
          <cell r="S3913"/>
          <cell r="T3913"/>
          <cell r="U3913"/>
          <cell r="V3913"/>
          <cell r="X3913"/>
          <cell r="Y3913"/>
          <cell r="Z3913"/>
          <cell r="AG3913"/>
        </row>
        <row r="3914">
          <cell r="D3914"/>
          <cell r="E3914"/>
          <cell r="I3914"/>
          <cell r="J3914"/>
          <cell r="K3914"/>
          <cell r="L3914"/>
          <cell r="N3914"/>
          <cell r="R3914"/>
          <cell r="S3914"/>
          <cell r="T3914"/>
          <cell r="U3914"/>
          <cell r="V3914"/>
          <cell r="X3914"/>
          <cell r="Y3914"/>
          <cell r="Z3914"/>
          <cell r="AG3914"/>
        </row>
        <row r="3915">
          <cell r="D3915"/>
          <cell r="E3915"/>
          <cell r="I3915"/>
          <cell r="J3915"/>
          <cell r="K3915"/>
          <cell r="L3915"/>
          <cell r="N3915"/>
          <cell r="R3915"/>
          <cell r="S3915"/>
          <cell r="T3915"/>
          <cell r="U3915"/>
          <cell r="V3915"/>
          <cell r="X3915"/>
          <cell r="Y3915"/>
          <cell r="Z3915"/>
          <cell r="AG3915"/>
        </row>
        <row r="3916">
          <cell r="D3916"/>
          <cell r="E3916"/>
          <cell r="I3916"/>
          <cell r="J3916"/>
          <cell r="K3916"/>
          <cell r="L3916"/>
          <cell r="N3916"/>
          <cell r="R3916"/>
          <cell r="S3916"/>
          <cell r="T3916"/>
          <cell r="U3916"/>
          <cell r="V3916"/>
          <cell r="X3916"/>
          <cell r="Y3916"/>
          <cell r="Z3916"/>
          <cell r="AG3916"/>
        </row>
        <row r="3917">
          <cell r="D3917"/>
          <cell r="E3917"/>
          <cell r="I3917"/>
          <cell r="J3917"/>
          <cell r="K3917"/>
          <cell r="L3917"/>
          <cell r="N3917"/>
          <cell r="R3917"/>
          <cell r="S3917"/>
          <cell r="T3917"/>
          <cell r="U3917"/>
          <cell r="V3917"/>
          <cell r="X3917"/>
          <cell r="Y3917"/>
          <cell r="Z3917"/>
          <cell r="AG3917"/>
        </row>
        <row r="3918">
          <cell r="D3918"/>
          <cell r="E3918"/>
          <cell r="I3918"/>
          <cell r="J3918"/>
          <cell r="K3918"/>
          <cell r="L3918"/>
          <cell r="N3918"/>
          <cell r="R3918"/>
          <cell r="S3918"/>
          <cell r="T3918"/>
          <cell r="U3918"/>
          <cell r="V3918"/>
          <cell r="X3918"/>
          <cell r="Y3918"/>
          <cell r="Z3918"/>
          <cell r="AG3918"/>
        </row>
        <row r="3919">
          <cell r="D3919"/>
          <cell r="E3919"/>
          <cell r="I3919"/>
          <cell r="J3919"/>
          <cell r="K3919"/>
          <cell r="L3919"/>
          <cell r="N3919"/>
          <cell r="R3919"/>
          <cell r="S3919"/>
          <cell r="T3919"/>
          <cell r="U3919"/>
          <cell r="V3919"/>
          <cell r="X3919"/>
          <cell r="Y3919"/>
          <cell r="Z3919"/>
          <cell r="AG3919"/>
        </row>
        <row r="3920">
          <cell r="D3920"/>
          <cell r="E3920"/>
          <cell r="I3920"/>
          <cell r="J3920"/>
          <cell r="K3920"/>
          <cell r="L3920"/>
          <cell r="N3920"/>
          <cell r="R3920"/>
          <cell r="S3920"/>
          <cell r="T3920"/>
          <cell r="U3920"/>
          <cell r="V3920"/>
          <cell r="X3920"/>
          <cell r="Y3920"/>
          <cell r="Z3920"/>
          <cell r="AG3920"/>
        </row>
        <row r="3921">
          <cell r="D3921"/>
          <cell r="E3921"/>
          <cell r="I3921"/>
          <cell r="J3921"/>
          <cell r="K3921"/>
          <cell r="L3921"/>
          <cell r="N3921"/>
          <cell r="R3921"/>
          <cell r="S3921"/>
          <cell r="T3921"/>
          <cell r="U3921"/>
          <cell r="V3921"/>
          <cell r="X3921"/>
          <cell r="Y3921"/>
          <cell r="Z3921"/>
          <cell r="AG3921"/>
        </row>
        <row r="3922">
          <cell r="D3922"/>
          <cell r="E3922"/>
          <cell r="I3922"/>
          <cell r="J3922"/>
          <cell r="K3922"/>
          <cell r="L3922"/>
          <cell r="N3922"/>
          <cell r="R3922"/>
          <cell r="S3922"/>
          <cell r="T3922"/>
          <cell r="U3922"/>
          <cell r="V3922"/>
          <cell r="X3922"/>
          <cell r="Y3922"/>
          <cell r="Z3922"/>
          <cell r="AG3922"/>
        </row>
        <row r="3923">
          <cell r="D3923"/>
          <cell r="E3923"/>
          <cell r="I3923"/>
          <cell r="J3923"/>
          <cell r="K3923"/>
          <cell r="L3923"/>
          <cell r="N3923"/>
          <cell r="R3923"/>
          <cell r="S3923"/>
          <cell r="T3923"/>
          <cell r="U3923"/>
          <cell r="V3923"/>
          <cell r="X3923"/>
          <cell r="Y3923"/>
          <cell r="Z3923"/>
          <cell r="AG3923"/>
        </row>
        <row r="3924">
          <cell r="D3924"/>
          <cell r="E3924"/>
          <cell r="I3924"/>
          <cell r="J3924"/>
          <cell r="K3924"/>
          <cell r="L3924"/>
          <cell r="N3924"/>
          <cell r="R3924"/>
          <cell r="S3924"/>
          <cell r="T3924"/>
          <cell r="U3924"/>
          <cell r="V3924"/>
          <cell r="X3924"/>
          <cell r="Y3924"/>
          <cell r="Z3924"/>
          <cell r="AG3924"/>
        </row>
        <row r="3925">
          <cell r="D3925"/>
          <cell r="E3925"/>
          <cell r="I3925"/>
          <cell r="J3925"/>
          <cell r="K3925"/>
          <cell r="L3925"/>
          <cell r="N3925"/>
          <cell r="R3925"/>
          <cell r="S3925"/>
          <cell r="T3925"/>
          <cell r="U3925"/>
          <cell r="V3925"/>
          <cell r="X3925"/>
          <cell r="Y3925"/>
          <cell r="Z3925"/>
          <cell r="AG3925"/>
        </row>
        <row r="3926">
          <cell r="D3926"/>
          <cell r="E3926"/>
          <cell r="I3926"/>
          <cell r="J3926"/>
          <cell r="K3926"/>
          <cell r="L3926"/>
          <cell r="N3926"/>
          <cell r="R3926"/>
          <cell r="S3926"/>
          <cell r="T3926"/>
          <cell r="U3926"/>
          <cell r="V3926"/>
          <cell r="X3926"/>
          <cell r="Y3926"/>
          <cell r="Z3926"/>
          <cell r="AG3926"/>
        </row>
        <row r="3927">
          <cell r="D3927"/>
          <cell r="E3927"/>
          <cell r="I3927"/>
          <cell r="J3927"/>
          <cell r="K3927"/>
          <cell r="L3927"/>
          <cell r="N3927"/>
          <cell r="R3927"/>
          <cell r="S3927"/>
          <cell r="T3927"/>
          <cell r="U3927"/>
          <cell r="V3927"/>
          <cell r="X3927"/>
          <cell r="Y3927"/>
          <cell r="Z3927"/>
          <cell r="AG3927"/>
        </row>
        <row r="3928">
          <cell r="D3928"/>
          <cell r="E3928"/>
          <cell r="I3928"/>
          <cell r="J3928"/>
          <cell r="K3928"/>
          <cell r="L3928"/>
          <cell r="N3928"/>
          <cell r="R3928"/>
          <cell r="S3928"/>
          <cell r="T3928"/>
          <cell r="U3928"/>
          <cell r="V3928"/>
          <cell r="X3928"/>
          <cell r="Y3928"/>
          <cell r="Z3928"/>
          <cell r="AG3928"/>
        </row>
        <row r="3929">
          <cell r="D3929"/>
          <cell r="E3929"/>
          <cell r="I3929"/>
          <cell r="J3929"/>
          <cell r="K3929"/>
          <cell r="L3929"/>
          <cell r="N3929"/>
          <cell r="R3929"/>
          <cell r="S3929"/>
          <cell r="T3929"/>
          <cell r="U3929"/>
          <cell r="V3929"/>
          <cell r="X3929"/>
          <cell r="Y3929"/>
          <cell r="Z3929"/>
          <cell r="AG3929"/>
        </row>
        <row r="3930">
          <cell r="D3930"/>
          <cell r="E3930"/>
          <cell r="I3930"/>
          <cell r="J3930"/>
          <cell r="K3930"/>
          <cell r="L3930"/>
          <cell r="N3930"/>
          <cell r="R3930"/>
          <cell r="S3930"/>
          <cell r="T3930"/>
          <cell r="U3930"/>
          <cell r="V3930"/>
          <cell r="X3930"/>
          <cell r="Y3930"/>
          <cell r="Z3930"/>
          <cell r="AG3930"/>
        </row>
        <row r="3931">
          <cell r="D3931"/>
          <cell r="E3931"/>
          <cell r="I3931"/>
          <cell r="J3931"/>
          <cell r="K3931"/>
          <cell r="L3931"/>
          <cell r="N3931"/>
          <cell r="R3931"/>
          <cell r="S3931"/>
          <cell r="T3931"/>
          <cell r="U3931"/>
          <cell r="V3931"/>
          <cell r="X3931"/>
          <cell r="Y3931"/>
          <cell r="Z3931"/>
          <cell r="AG3931"/>
        </row>
        <row r="3932">
          <cell r="D3932"/>
          <cell r="E3932"/>
          <cell r="I3932"/>
          <cell r="J3932"/>
          <cell r="K3932"/>
          <cell r="L3932"/>
          <cell r="N3932"/>
          <cell r="R3932"/>
          <cell r="S3932"/>
          <cell r="T3932"/>
          <cell r="U3932"/>
          <cell r="V3932"/>
          <cell r="X3932"/>
          <cell r="Y3932"/>
          <cell r="Z3932"/>
          <cell r="AG3932"/>
        </row>
        <row r="3933">
          <cell r="D3933"/>
          <cell r="E3933"/>
          <cell r="I3933"/>
          <cell r="J3933"/>
          <cell r="K3933"/>
          <cell r="L3933"/>
          <cell r="N3933"/>
          <cell r="R3933"/>
          <cell r="S3933"/>
          <cell r="T3933"/>
          <cell r="U3933"/>
          <cell r="V3933"/>
          <cell r="X3933"/>
          <cell r="Y3933"/>
          <cell r="Z3933"/>
          <cell r="AG3933"/>
        </row>
        <row r="3934">
          <cell r="D3934"/>
          <cell r="E3934"/>
          <cell r="I3934"/>
          <cell r="J3934"/>
          <cell r="K3934"/>
          <cell r="L3934"/>
          <cell r="N3934"/>
          <cell r="R3934"/>
          <cell r="S3934"/>
          <cell r="T3934"/>
          <cell r="U3934"/>
          <cell r="V3934"/>
          <cell r="X3934"/>
          <cell r="Y3934"/>
          <cell r="Z3934"/>
          <cell r="AG3934"/>
        </row>
        <row r="3935">
          <cell r="D3935"/>
          <cell r="E3935"/>
          <cell r="I3935"/>
          <cell r="J3935"/>
          <cell r="K3935"/>
          <cell r="L3935"/>
          <cell r="N3935"/>
          <cell r="R3935"/>
          <cell r="S3935"/>
          <cell r="T3935"/>
          <cell r="U3935"/>
          <cell r="V3935"/>
          <cell r="X3935"/>
          <cell r="Y3935"/>
          <cell r="Z3935"/>
          <cell r="AG3935"/>
        </row>
        <row r="3936">
          <cell r="D3936"/>
          <cell r="E3936"/>
          <cell r="I3936"/>
          <cell r="J3936"/>
          <cell r="K3936"/>
          <cell r="L3936"/>
          <cell r="N3936"/>
          <cell r="R3936"/>
          <cell r="S3936"/>
          <cell r="T3936"/>
          <cell r="U3936"/>
          <cell r="V3936"/>
          <cell r="X3936"/>
          <cell r="Y3936"/>
          <cell r="Z3936"/>
          <cell r="AG3936"/>
        </row>
        <row r="3937">
          <cell r="D3937"/>
          <cell r="E3937"/>
          <cell r="I3937"/>
          <cell r="J3937"/>
          <cell r="K3937"/>
          <cell r="L3937"/>
          <cell r="N3937"/>
          <cell r="R3937"/>
          <cell r="S3937"/>
          <cell r="T3937"/>
          <cell r="U3937"/>
          <cell r="V3937"/>
          <cell r="X3937"/>
          <cell r="Y3937"/>
          <cell r="Z3937"/>
          <cell r="AG3937"/>
        </row>
        <row r="3938">
          <cell r="D3938"/>
          <cell r="E3938"/>
          <cell r="I3938"/>
          <cell r="J3938"/>
          <cell r="K3938"/>
          <cell r="L3938"/>
          <cell r="N3938"/>
          <cell r="R3938"/>
          <cell r="S3938"/>
          <cell r="T3938"/>
          <cell r="U3938"/>
          <cell r="V3938"/>
          <cell r="X3938"/>
          <cell r="Y3938"/>
          <cell r="Z3938"/>
          <cell r="AG3938"/>
        </row>
        <row r="3939">
          <cell r="D3939"/>
          <cell r="E3939"/>
          <cell r="I3939"/>
          <cell r="J3939"/>
          <cell r="K3939"/>
          <cell r="L3939"/>
          <cell r="N3939"/>
          <cell r="R3939"/>
          <cell r="S3939"/>
          <cell r="T3939"/>
          <cell r="U3939"/>
          <cell r="V3939"/>
          <cell r="X3939"/>
          <cell r="Y3939"/>
          <cell r="Z3939"/>
          <cell r="AG3939"/>
        </row>
        <row r="3940">
          <cell r="D3940"/>
          <cell r="E3940"/>
          <cell r="I3940"/>
          <cell r="J3940"/>
          <cell r="K3940"/>
          <cell r="L3940"/>
          <cell r="N3940"/>
          <cell r="R3940"/>
          <cell r="S3940"/>
          <cell r="T3940"/>
          <cell r="U3940"/>
          <cell r="V3940"/>
          <cell r="X3940"/>
          <cell r="Y3940"/>
          <cell r="Z3940"/>
          <cell r="AG3940"/>
        </row>
        <row r="3941">
          <cell r="D3941"/>
          <cell r="E3941"/>
          <cell r="I3941"/>
          <cell r="J3941"/>
          <cell r="K3941"/>
          <cell r="L3941"/>
          <cell r="N3941"/>
          <cell r="R3941"/>
          <cell r="S3941"/>
          <cell r="T3941"/>
          <cell r="U3941"/>
          <cell r="V3941"/>
          <cell r="X3941"/>
          <cell r="Y3941"/>
          <cell r="Z3941"/>
          <cell r="AG3941"/>
        </row>
        <row r="3942">
          <cell r="D3942"/>
          <cell r="E3942"/>
          <cell r="I3942"/>
          <cell r="J3942"/>
          <cell r="K3942"/>
          <cell r="L3942"/>
          <cell r="N3942"/>
          <cell r="R3942"/>
          <cell r="S3942"/>
          <cell r="T3942"/>
          <cell r="U3942"/>
          <cell r="V3942"/>
          <cell r="X3942"/>
          <cell r="Y3942"/>
          <cell r="Z3942"/>
          <cell r="AG3942"/>
        </row>
        <row r="3943">
          <cell r="D3943"/>
          <cell r="E3943"/>
          <cell r="I3943"/>
          <cell r="J3943"/>
          <cell r="K3943"/>
          <cell r="L3943"/>
          <cell r="N3943"/>
          <cell r="R3943"/>
          <cell r="S3943"/>
          <cell r="T3943"/>
          <cell r="U3943"/>
          <cell r="V3943"/>
          <cell r="X3943"/>
          <cell r="Y3943"/>
          <cell r="Z3943"/>
          <cell r="AG3943"/>
        </row>
        <row r="3944">
          <cell r="D3944"/>
          <cell r="E3944"/>
          <cell r="I3944"/>
          <cell r="J3944"/>
          <cell r="K3944"/>
          <cell r="L3944"/>
          <cell r="N3944"/>
          <cell r="R3944"/>
          <cell r="S3944"/>
          <cell r="T3944"/>
          <cell r="U3944"/>
          <cell r="V3944"/>
          <cell r="X3944"/>
          <cell r="Y3944"/>
          <cell r="Z3944"/>
          <cell r="AG3944"/>
        </row>
        <row r="3945">
          <cell r="D3945"/>
          <cell r="E3945"/>
          <cell r="I3945"/>
          <cell r="J3945"/>
          <cell r="K3945"/>
          <cell r="L3945"/>
          <cell r="N3945"/>
          <cell r="R3945"/>
          <cell r="S3945"/>
          <cell r="T3945"/>
          <cell r="U3945"/>
          <cell r="V3945"/>
          <cell r="X3945"/>
          <cell r="Y3945"/>
          <cell r="Z3945"/>
          <cell r="AG3945"/>
        </row>
        <row r="3946">
          <cell r="D3946"/>
          <cell r="E3946"/>
          <cell r="I3946"/>
          <cell r="J3946"/>
          <cell r="K3946"/>
          <cell r="L3946"/>
          <cell r="N3946"/>
          <cell r="R3946"/>
          <cell r="S3946"/>
          <cell r="T3946"/>
          <cell r="U3946"/>
          <cell r="V3946"/>
          <cell r="X3946"/>
          <cell r="Y3946"/>
          <cell r="Z3946"/>
          <cell r="AG3946"/>
        </row>
        <row r="3947">
          <cell r="D3947"/>
          <cell r="E3947"/>
          <cell r="I3947"/>
          <cell r="J3947"/>
          <cell r="K3947"/>
          <cell r="L3947"/>
          <cell r="N3947"/>
          <cell r="R3947"/>
          <cell r="S3947"/>
          <cell r="T3947"/>
          <cell r="U3947"/>
          <cell r="V3947"/>
          <cell r="X3947"/>
          <cell r="Y3947"/>
          <cell r="Z3947"/>
          <cell r="AG3947"/>
        </row>
        <row r="3948">
          <cell r="D3948"/>
          <cell r="E3948"/>
          <cell r="I3948"/>
          <cell r="J3948"/>
          <cell r="K3948"/>
          <cell r="L3948"/>
          <cell r="N3948"/>
          <cell r="R3948"/>
          <cell r="S3948"/>
          <cell r="T3948"/>
          <cell r="U3948"/>
          <cell r="V3948"/>
          <cell r="X3948"/>
          <cell r="Y3948"/>
          <cell r="Z3948"/>
          <cell r="AG3948"/>
        </row>
        <row r="3949">
          <cell r="D3949"/>
          <cell r="E3949"/>
          <cell r="I3949"/>
          <cell r="J3949"/>
          <cell r="K3949"/>
          <cell r="L3949"/>
          <cell r="N3949"/>
          <cell r="R3949"/>
          <cell r="S3949"/>
          <cell r="T3949"/>
          <cell r="U3949"/>
          <cell r="V3949"/>
          <cell r="X3949"/>
          <cell r="Y3949"/>
          <cell r="Z3949"/>
          <cell r="AG3949"/>
        </row>
        <row r="3950">
          <cell r="D3950"/>
          <cell r="E3950"/>
          <cell r="I3950"/>
          <cell r="J3950"/>
          <cell r="K3950"/>
          <cell r="L3950"/>
          <cell r="N3950"/>
          <cell r="R3950"/>
          <cell r="S3950"/>
          <cell r="T3950"/>
          <cell r="U3950"/>
          <cell r="V3950"/>
          <cell r="X3950"/>
          <cell r="Y3950"/>
          <cell r="Z3950"/>
          <cell r="AG3950"/>
        </row>
        <row r="3951">
          <cell r="D3951"/>
          <cell r="E3951"/>
          <cell r="I3951"/>
          <cell r="J3951"/>
          <cell r="K3951"/>
          <cell r="L3951"/>
          <cell r="N3951"/>
          <cell r="R3951"/>
          <cell r="S3951"/>
          <cell r="T3951"/>
          <cell r="U3951"/>
          <cell r="V3951"/>
          <cell r="X3951"/>
          <cell r="Y3951"/>
          <cell r="Z3951"/>
          <cell r="AG3951"/>
        </row>
        <row r="3952">
          <cell r="D3952"/>
          <cell r="E3952"/>
          <cell r="I3952"/>
          <cell r="J3952"/>
          <cell r="K3952"/>
          <cell r="L3952"/>
          <cell r="N3952"/>
          <cell r="R3952"/>
          <cell r="S3952"/>
          <cell r="T3952"/>
          <cell r="U3952"/>
          <cell r="V3952"/>
          <cell r="X3952"/>
          <cell r="Y3952"/>
          <cell r="Z3952"/>
          <cell r="AG3952"/>
        </row>
        <row r="3953">
          <cell r="D3953"/>
          <cell r="E3953"/>
          <cell r="I3953"/>
          <cell r="J3953"/>
          <cell r="K3953"/>
          <cell r="L3953"/>
          <cell r="N3953"/>
          <cell r="R3953"/>
          <cell r="S3953"/>
          <cell r="T3953"/>
          <cell r="U3953"/>
          <cell r="V3953"/>
          <cell r="X3953"/>
          <cell r="Y3953"/>
          <cell r="Z3953"/>
          <cell r="AG3953"/>
        </row>
        <row r="3954">
          <cell r="D3954"/>
          <cell r="E3954"/>
          <cell r="I3954"/>
          <cell r="J3954"/>
          <cell r="K3954"/>
          <cell r="L3954"/>
          <cell r="N3954"/>
          <cell r="R3954"/>
          <cell r="S3954"/>
          <cell r="T3954"/>
          <cell r="U3954"/>
          <cell r="V3954"/>
          <cell r="X3954"/>
          <cell r="Y3954"/>
          <cell r="Z3954"/>
          <cell r="AG3954"/>
        </row>
        <row r="3955">
          <cell r="D3955"/>
          <cell r="E3955"/>
          <cell r="I3955"/>
          <cell r="J3955"/>
          <cell r="K3955"/>
          <cell r="L3955"/>
          <cell r="N3955"/>
          <cell r="R3955"/>
          <cell r="S3955"/>
          <cell r="T3955"/>
          <cell r="U3955"/>
          <cell r="V3955"/>
          <cell r="X3955"/>
          <cell r="Y3955"/>
          <cell r="Z3955"/>
          <cell r="AG3955"/>
        </row>
        <row r="3956">
          <cell r="D3956"/>
          <cell r="E3956"/>
          <cell r="I3956"/>
          <cell r="J3956"/>
          <cell r="K3956"/>
          <cell r="L3956"/>
          <cell r="N3956"/>
          <cell r="R3956"/>
          <cell r="S3956"/>
          <cell r="T3956"/>
          <cell r="U3956"/>
          <cell r="V3956"/>
          <cell r="X3956"/>
          <cell r="Y3956"/>
          <cell r="Z3956"/>
          <cell r="AG3956"/>
        </row>
        <row r="3957">
          <cell r="D3957"/>
          <cell r="E3957"/>
          <cell r="I3957"/>
          <cell r="J3957"/>
          <cell r="K3957"/>
          <cell r="L3957"/>
          <cell r="N3957"/>
          <cell r="R3957"/>
          <cell r="S3957"/>
          <cell r="T3957"/>
          <cell r="U3957"/>
          <cell r="V3957"/>
          <cell r="X3957"/>
          <cell r="Y3957"/>
          <cell r="Z3957"/>
          <cell r="AG3957"/>
        </row>
        <row r="3958">
          <cell r="D3958"/>
          <cell r="E3958"/>
          <cell r="I3958"/>
          <cell r="J3958"/>
          <cell r="K3958"/>
          <cell r="L3958"/>
          <cell r="N3958"/>
          <cell r="R3958"/>
          <cell r="S3958"/>
          <cell r="T3958"/>
          <cell r="U3958"/>
          <cell r="V3958"/>
          <cell r="X3958"/>
          <cell r="Y3958"/>
          <cell r="Z3958"/>
          <cell r="AG3958"/>
        </row>
        <row r="3959">
          <cell r="D3959"/>
          <cell r="E3959"/>
          <cell r="I3959"/>
          <cell r="J3959"/>
          <cell r="K3959"/>
          <cell r="L3959"/>
          <cell r="N3959"/>
          <cell r="R3959"/>
          <cell r="S3959"/>
          <cell r="T3959"/>
          <cell r="U3959"/>
          <cell r="V3959"/>
          <cell r="X3959"/>
          <cell r="Y3959"/>
          <cell r="Z3959"/>
          <cell r="AG3959"/>
        </row>
        <row r="3960">
          <cell r="D3960"/>
          <cell r="E3960"/>
          <cell r="I3960"/>
          <cell r="J3960"/>
          <cell r="K3960"/>
          <cell r="L3960"/>
          <cell r="N3960"/>
          <cell r="R3960"/>
          <cell r="S3960"/>
          <cell r="T3960"/>
          <cell r="U3960"/>
          <cell r="V3960"/>
          <cell r="X3960"/>
          <cell r="Y3960"/>
          <cell r="Z3960"/>
          <cell r="AG3960"/>
        </row>
        <row r="3961">
          <cell r="D3961"/>
          <cell r="E3961"/>
          <cell r="I3961"/>
          <cell r="J3961"/>
          <cell r="K3961"/>
          <cell r="L3961"/>
          <cell r="N3961"/>
          <cell r="R3961"/>
          <cell r="S3961"/>
          <cell r="T3961"/>
          <cell r="U3961"/>
          <cell r="V3961"/>
          <cell r="X3961"/>
          <cell r="Y3961"/>
          <cell r="Z3961"/>
          <cell r="AG3961"/>
        </row>
        <row r="3962">
          <cell r="D3962"/>
          <cell r="E3962"/>
          <cell r="I3962"/>
          <cell r="J3962"/>
          <cell r="K3962"/>
          <cell r="L3962"/>
          <cell r="N3962"/>
          <cell r="R3962"/>
          <cell r="S3962"/>
          <cell r="T3962"/>
          <cell r="U3962"/>
          <cell r="V3962"/>
          <cell r="X3962"/>
          <cell r="Y3962"/>
          <cell r="Z3962"/>
          <cell r="AG3962"/>
        </row>
        <row r="3963">
          <cell r="D3963"/>
          <cell r="E3963"/>
          <cell r="I3963"/>
          <cell r="J3963"/>
          <cell r="K3963"/>
          <cell r="L3963"/>
          <cell r="N3963"/>
          <cell r="R3963"/>
          <cell r="S3963"/>
          <cell r="T3963"/>
          <cell r="U3963"/>
          <cell r="V3963"/>
          <cell r="X3963"/>
          <cell r="Y3963"/>
          <cell r="Z3963"/>
          <cell r="AG3963"/>
        </row>
        <row r="3964">
          <cell r="D3964"/>
          <cell r="E3964"/>
          <cell r="I3964"/>
          <cell r="J3964"/>
          <cell r="K3964"/>
          <cell r="L3964"/>
          <cell r="N3964"/>
          <cell r="R3964"/>
          <cell r="S3964"/>
          <cell r="T3964"/>
          <cell r="U3964"/>
          <cell r="V3964"/>
          <cell r="X3964"/>
          <cell r="Y3964"/>
          <cell r="Z3964"/>
          <cell r="AG3964"/>
        </row>
        <row r="3965">
          <cell r="D3965"/>
          <cell r="E3965"/>
          <cell r="I3965"/>
          <cell r="J3965"/>
          <cell r="K3965"/>
          <cell r="L3965"/>
          <cell r="N3965"/>
          <cell r="R3965"/>
          <cell r="S3965"/>
          <cell r="T3965"/>
          <cell r="U3965"/>
          <cell r="V3965"/>
          <cell r="X3965"/>
          <cell r="Y3965"/>
          <cell r="Z3965"/>
          <cell r="AG3965"/>
        </row>
        <row r="3966">
          <cell r="D3966"/>
          <cell r="E3966"/>
          <cell r="I3966"/>
          <cell r="J3966"/>
          <cell r="K3966"/>
          <cell r="L3966"/>
          <cell r="N3966"/>
          <cell r="R3966"/>
          <cell r="S3966"/>
          <cell r="T3966"/>
          <cell r="U3966"/>
          <cell r="V3966"/>
          <cell r="X3966"/>
          <cell r="Y3966"/>
          <cell r="Z3966"/>
          <cell r="AG3966"/>
        </row>
        <row r="3967">
          <cell r="D3967"/>
          <cell r="E3967"/>
          <cell r="I3967"/>
          <cell r="J3967"/>
          <cell r="K3967"/>
          <cell r="L3967"/>
          <cell r="N3967"/>
          <cell r="R3967"/>
          <cell r="S3967"/>
          <cell r="T3967"/>
          <cell r="U3967"/>
          <cell r="V3967"/>
          <cell r="X3967"/>
          <cell r="Y3967"/>
          <cell r="Z3967"/>
          <cell r="AG3967"/>
        </row>
        <row r="3968">
          <cell r="D3968"/>
          <cell r="E3968"/>
          <cell r="I3968"/>
          <cell r="J3968"/>
          <cell r="K3968"/>
          <cell r="L3968"/>
          <cell r="N3968"/>
          <cell r="R3968"/>
          <cell r="S3968"/>
          <cell r="T3968"/>
          <cell r="U3968"/>
          <cell r="V3968"/>
          <cell r="X3968"/>
          <cell r="Y3968"/>
          <cell r="Z3968"/>
          <cell r="AG3968"/>
        </row>
        <row r="3969">
          <cell r="D3969"/>
          <cell r="E3969"/>
          <cell r="I3969"/>
          <cell r="J3969"/>
          <cell r="K3969"/>
          <cell r="L3969"/>
          <cell r="N3969"/>
          <cell r="R3969"/>
          <cell r="S3969"/>
          <cell r="T3969"/>
          <cell r="U3969"/>
          <cell r="V3969"/>
          <cell r="X3969"/>
          <cell r="Y3969"/>
          <cell r="Z3969"/>
          <cell r="AG3969"/>
        </row>
        <row r="3970">
          <cell r="D3970"/>
          <cell r="E3970"/>
          <cell r="I3970"/>
          <cell r="J3970"/>
          <cell r="K3970"/>
          <cell r="L3970"/>
          <cell r="N3970"/>
          <cell r="R3970"/>
          <cell r="S3970"/>
          <cell r="T3970"/>
          <cell r="U3970"/>
          <cell r="V3970"/>
          <cell r="X3970"/>
          <cell r="Y3970"/>
          <cell r="Z3970"/>
          <cell r="AG3970"/>
        </row>
        <row r="3971">
          <cell r="D3971"/>
          <cell r="E3971"/>
          <cell r="I3971"/>
          <cell r="J3971"/>
          <cell r="K3971"/>
          <cell r="L3971"/>
          <cell r="N3971"/>
          <cell r="R3971"/>
          <cell r="S3971"/>
          <cell r="T3971"/>
          <cell r="U3971"/>
          <cell r="V3971"/>
          <cell r="X3971"/>
          <cell r="Y3971"/>
          <cell r="Z3971"/>
          <cell r="AG3971"/>
        </row>
        <row r="3972">
          <cell r="D3972"/>
          <cell r="E3972"/>
          <cell r="I3972"/>
          <cell r="J3972"/>
          <cell r="K3972"/>
          <cell r="L3972"/>
          <cell r="N3972"/>
          <cell r="R3972"/>
          <cell r="S3972"/>
          <cell r="T3972"/>
          <cell r="U3972"/>
          <cell r="V3972"/>
          <cell r="X3972"/>
          <cell r="Y3972"/>
          <cell r="Z3972"/>
          <cell r="AG3972"/>
        </row>
        <row r="3973">
          <cell r="D3973"/>
          <cell r="E3973"/>
          <cell r="I3973"/>
          <cell r="J3973"/>
          <cell r="K3973"/>
          <cell r="L3973"/>
          <cell r="N3973"/>
          <cell r="R3973"/>
          <cell r="S3973"/>
          <cell r="T3973"/>
          <cell r="U3973"/>
          <cell r="V3973"/>
          <cell r="X3973"/>
          <cell r="Y3973"/>
          <cell r="Z3973"/>
          <cell r="AG3973"/>
        </row>
        <row r="3974">
          <cell r="D3974"/>
          <cell r="E3974"/>
          <cell r="I3974"/>
          <cell r="J3974"/>
          <cell r="K3974"/>
          <cell r="L3974"/>
          <cell r="N3974"/>
          <cell r="R3974"/>
          <cell r="S3974"/>
          <cell r="T3974"/>
          <cell r="U3974"/>
          <cell r="V3974"/>
          <cell r="X3974"/>
          <cell r="Y3974"/>
          <cell r="Z3974"/>
          <cell r="AG3974"/>
        </row>
        <row r="3975">
          <cell r="D3975"/>
          <cell r="E3975"/>
          <cell r="I3975"/>
          <cell r="J3975"/>
          <cell r="K3975"/>
          <cell r="L3975"/>
          <cell r="N3975"/>
          <cell r="R3975"/>
          <cell r="S3975"/>
          <cell r="T3975"/>
          <cell r="U3975"/>
          <cell r="V3975"/>
          <cell r="X3975"/>
          <cell r="Y3975"/>
          <cell r="Z3975"/>
          <cell r="AG3975"/>
        </row>
        <row r="3976">
          <cell r="D3976"/>
          <cell r="E3976"/>
          <cell r="I3976"/>
          <cell r="J3976"/>
          <cell r="K3976"/>
          <cell r="L3976"/>
          <cell r="N3976"/>
          <cell r="R3976"/>
          <cell r="S3976"/>
          <cell r="T3976"/>
          <cell r="U3976"/>
          <cell r="V3976"/>
          <cell r="X3976"/>
          <cell r="Y3976"/>
          <cell r="Z3976"/>
          <cell r="AG3976"/>
        </row>
        <row r="3977">
          <cell r="D3977"/>
          <cell r="E3977"/>
          <cell r="I3977"/>
          <cell r="J3977"/>
          <cell r="K3977"/>
          <cell r="L3977"/>
          <cell r="N3977"/>
          <cell r="R3977"/>
          <cell r="S3977"/>
          <cell r="T3977"/>
          <cell r="U3977"/>
          <cell r="V3977"/>
          <cell r="X3977"/>
          <cell r="Y3977"/>
          <cell r="Z3977"/>
          <cell r="AG3977"/>
        </row>
        <row r="3978">
          <cell r="D3978"/>
          <cell r="E3978"/>
          <cell r="I3978"/>
          <cell r="J3978"/>
          <cell r="K3978"/>
          <cell r="L3978"/>
          <cell r="N3978"/>
          <cell r="R3978"/>
          <cell r="S3978"/>
          <cell r="T3978"/>
          <cell r="U3978"/>
          <cell r="V3978"/>
          <cell r="X3978"/>
          <cell r="Y3978"/>
          <cell r="Z3978"/>
          <cell r="AG3978"/>
        </row>
        <row r="3979">
          <cell r="D3979"/>
          <cell r="E3979"/>
          <cell r="I3979"/>
          <cell r="J3979"/>
          <cell r="K3979"/>
          <cell r="L3979"/>
          <cell r="N3979"/>
          <cell r="R3979"/>
          <cell r="S3979"/>
          <cell r="T3979"/>
          <cell r="U3979"/>
          <cell r="V3979"/>
          <cell r="X3979"/>
          <cell r="Y3979"/>
          <cell r="Z3979"/>
          <cell r="AG3979"/>
        </row>
        <row r="3980">
          <cell r="D3980"/>
          <cell r="E3980"/>
          <cell r="I3980"/>
          <cell r="J3980"/>
          <cell r="K3980"/>
          <cell r="L3980"/>
          <cell r="N3980"/>
          <cell r="R3980"/>
          <cell r="S3980"/>
          <cell r="T3980"/>
          <cell r="U3980"/>
          <cell r="V3980"/>
          <cell r="X3980"/>
          <cell r="Y3980"/>
          <cell r="Z3980"/>
          <cell r="AG3980"/>
        </row>
        <row r="3981">
          <cell r="D3981"/>
          <cell r="E3981"/>
          <cell r="I3981"/>
          <cell r="J3981"/>
          <cell r="K3981"/>
          <cell r="L3981"/>
          <cell r="N3981"/>
          <cell r="R3981"/>
          <cell r="S3981"/>
          <cell r="T3981"/>
          <cell r="U3981"/>
          <cell r="V3981"/>
          <cell r="X3981"/>
          <cell r="Y3981"/>
          <cell r="Z3981"/>
          <cell r="AG3981"/>
        </row>
        <row r="3982">
          <cell r="D3982"/>
          <cell r="E3982"/>
          <cell r="I3982"/>
          <cell r="J3982"/>
          <cell r="K3982"/>
          <cell r="L3982"/>
          <cell r="N3982"/>
          <cell r="R3982"/>
          <cell r="S3982"/>
          <cell r="T3982"/>
          <cell r="U3982"/>
          <cell r="V3982"/>
          <cell r="X3982"/>
          <cell r="Y3982"/>
          <cell r="Z3982"/>
          <cell r="AG3982"/>
        </row>
        <row r="3983">
          <cell r="D3983"/>
          <cell r="E3983"/>
          <cell r="I3983"/>
          <cell r="J3983"/>
          <cell r="K3983"/>
          <cell r="L3983"/>
          <cell r="N3983"/>
          <cell r="R3983"/>
          <cell r="S3983"/>
          <cell r="T3983"/>
          <cell r="U3983"/>
          <cell r="V3983"/>
          <cell r="X3983"/>
          <cell r="Y3983"/>
          <cell r="Z3983"/>
          <cell r="AG3983"/>
        </row>
        <row r="3984">
          <cell r="D3984"/>
          <cell r="E3984"/>
          <cell r="I3984"/>
          <cell r="J3984"/>
          <cell r="K3984"/>
          <cell r="L3984"/>
          <cell r="N3984"/>
          <cell r="R3984"/>
          <cell r="S3984"/>
          <cell r="T3984"/>
          <cell r="U3984"/>
          <cell r="V3984"/>
          <cell r="X3984"/>
          <cell r="Y3984"/>
          <cell r="Z3984"/>
          <cell r="AG3984"/>
        </row>
        <row r="3985">
          <cell r="D3985"/>
          <cell r="E3985"/>
          <cell r="I3985"/>
          <cell r="J3985"/>
          <cell r="K3985"/>
          <cell r="L3985"/>
          <cell r="N3985"/>
          <cell r="R3985"/>
          <cell r="S3985"/>
          <cell r="T3985"/>
          <cell r="U3985"/>
          <cell r="V3985"/>
          <cell r="X3985"/>
          <cell r="Y3985"/>
          <cell r="Z3985"/>
          <cell r="AG3985"/>
        </row>
        <row r="3986">
          <cell r="D3986"/>
          <cell r="E3986"/>
          <cell r="I3986"/>
          <cell r="J3986"/>
          <cell r="K3986"/>
          <cell r="L3986"/>
          <cell r="N3986"/>
          <cell r="R3986"/>
          <cell r="S3986"/>
          <cell r="T3986"/>
          <cell r="U3986"/>
          <cell r="V3986"/>
          <cell r="X3986"/>
          <cell r="Y3986"/>
          <cell r="Z3986"/>
          <cell r="AG3986"/>
        </row>
        <row r="3987">
          <cell r="D3987"/>
          <cell r="E3987"/>
          <cell r="I3987"/>
          <cell r="J3987"/>
          <cell r="K3987"/>
          <cell r="L3987"/>
          <cell r="N3987"/>
          <cell r="R3987"/>
          <cell r="S3987"/>
          <cell r="T3987"/>
          <cell r="U3987"/>
          <cell r="V3987"/>
          <cell r="X3987"/>
          <cell r="Y3987"/>
          <cell r="Z3987"/>
          <cell r="AG3987"/>
        </row>
        <row r="3988">
          <cell r="D3988"/>
          <cell r="E3988"/>
          <cell r="I3988"/>
          <cell r="J3988"/>
          <cell r="K3988"/>
          <cell r="L3988"/>
          <cell r="N3988"/>
          <cell r="R3988"/>
          <cell r="S3988"/>
          <cell r="T3988"/>
          <cell r="U3988"/>
          <cell r="V3988"/>
          <cell r="X3988"/>
          <cell r="Y3988"/>
          <cell r="Z3988"/>
          <cell r="AG3988"/>
        </row>
        <row r="3989">
          <cell r="D3989"/>
          <cell r="E3989"/>
          <cell r="I3989"/>
          <cell r="J3989"/>
          <cell r="K3989"/>
          <cell r="L3989"/>
          <cell r="N3989"/>
          <cell r="R3989"/>
          <cell r="S3989"/>
          <cell r="T3989"/>
          <cell r="U3989"/>
          <cell r="V3989"/>
          <cell r="X3989"/>
          <cell r="Y3989"/>
          <cell r="Z3989"/>
          <cell r="AG3989"/>
        </row>
        <row r="3990">
          <cell r="D3990"/>
          <cell r="E3990"/>
          <cell r="I3990"/>
          <cell r="J3990"/>
          <cell r="K3990"/>
          <cell r="L3990"/>
          <cell r="N3990"/>
          <cell r="R3990"/>
          <cell r="S3990"/>
          <cell r="T3990"/>
          <cell r="U3990"/>
          <cell r="V3990"/>
          <cell r="X3990"/>
          <cell r="Y3990"/>
          <cell r="Z3990"/>
          <cell r="AG3990"/>
        </row>
        <row r="3991">
          <cell r="D3991"/>
          <cell r="E3991"/>
          <cell r="I3991"/>
          <cell r="J3991"/>
          <cell r="K3991"/>
          <cell r="L3991"/>
          <cell r="N3991"/>
          <cell r="R3991"/>
          <cell r="S3991"/>
          <cell r="T3991"/>
          <cell r="U3991"/>
          <cell r="V3991"/>
          <cell r="X3991"/>
          <cell r="Y3991"/>
          <cell r="Z3991"/>
          <cell r="AG3991"/>
        </row>
        <row r="3992">
          <cell r="D3992"/>
          <cell r="E3992"/>
          <cell r="I3992"/>
          <cell r="J3992"/>
          <cell r="K3992"/>
          <cell r="L3992"/>
          <cell r="N3992"/>
          <cell r="R3992"/>
          <cell r="S3992"/>
          <cell r="T3992"/>
          <cell r="U3992"/>
          <cell r="V3992"/>
          <cell r="X3992"/>
          <cell r="Y3992"/>
          <cell r="Z3992"/>
          <cell r="AG3992"/>
        </row>
        <row r="3993">
          <cell r="D3993"/>
          <cell r="E3993"/>
          <cell r="I3993"/>
          <cell r="J3993"/>
          <cell r="K3993"/>
          <cell r="L3993"/>
          <cell r="N3993"/>
          <cell r="R3993"/>
          <cell r="S3993"/>
          <cell r="T3993"/>
          <cell r="U3993"/>
          <cell r="V3993"/>
          <cell r="X3993"/>
          <cell r="Y3993"/>
          <cell r="Z3993"/>
          <cell r="AG3993"/>
        </row>
        <row r="3994">
          <cell r="D3994"/>
          <cell r="E3994"/>
          <cell r="I3994"/>
          <cell r="J3994"/>
          <cell r="K3994"/>
          <cell r="L3994"/>
          <cell r="N3994"/>
          <cell r="R3994"/>
          <cell r="S3994"/>
          <cell r="T3994"/>
          <cell r="U3994"/>
          <cell r="V3994"/>
          <cell r="X3994"/>
          <cell r="Y3994"/>
          <cell r="Z3994"/>
          <cell r="AG3994"/>
        </row>
        <row r="3995">
          <cell r="D3995"/>
          <cell r="E3995"/>
          <cell r="I3995"/>
          <cell r="J3995"/>
          <cell r="K3995"/>
          <cell r="L3995"/>
          <cell r="N3995"/>
          <cell r="R3995"/>
          <cell r="S3995"/>
          <cell r="T3995"/>
          <cell r="U3995"/>
          <cell r="V3995"/>
          <cell r="X3995"/>
          <cell r="Y3995"/>
          <cell r="Z3995"/>
          <cell r="AG3995"/>
        </row>
        <row r="3996">
          <cell r="D3996"/>
          <cell r="E3996"/>
          <cell r="I3996"/>
          <cell r="J3996"/>
          <cell r="K3996"/>
          <cell r="L3996"/>
          <cell r="N3996"/>
          <cell r="R3996"/>
          <cell r="S3996"/>
          <cell r="T3996"/>
          <cell r="U3996"/>
          <cell r="V3996"/>
          <cell r="X3996"/>
          <cell r="Y3996"/>
          <cell r="Z3996"/>
          <cell r="AG3996"/>
        </row>
        <row r="3997">
          <cell r="D3997"/>
          <cell r="E3997"/>
          <cell r="I3997"/>
          <cell r="J3997"/>
          <cell r="K3997"/>
          <cell r="L3997"/>
          <cell r="N3997"/>
          <cell r="R3997"/>
          <cell r="S3997"/>
          <cell r="T3997"/>
          <cell r="U3997"/>
          <cell r="V3997"/>
          <cell r="X3997"/>
          <cell r="Y3997"/>
          <cell r="Z3997"/>
          <cell r="AG3997"/>
        </row>
        <row r="3998">
          <cell r="D3998"/>
          <cell r="E3998"/>
          <cell r="I3998"/>
          <cell r="J3998"/>
          <cell r="K3998"/>
          <cell r="L3998"/>
          <cell r="N3998"/>
          <cell r="R3998"/>
          <cell r="S3998"/>
          <cell r="T3998"/>
          <cell r="U3998"/>
          <cell r="V3998"/>
          <cell r="X3998"/>
          <cell r="Y3998"/>
          <cell r="Z3998"/>
          <cell r="AG3998"/>
        </row>
        <row r="3999">
          <cell r="D3999"/>
          <cell r="E3999"/>
          <cell r="I3999"/>
          <cell r="J3999"/>
          <cell r="K3999"/>
          <cell r="L3999"/>
          <cell r="N3999"/>
          <cell r="R3999"/>
          <cell r="S3999"/>
          <cell r="T3999"/>
          <cell r="U3999"/>
          <cell r="V3999"/>
          <cell r="X3999"/>
          <cell r="Y3999"/>
          <cell r="Z3999"/>
          <cell r="AG3999"/>
        </row>
        <row r="4000">
          <cell r="D4000"/>
          <cell r="E4000"/>
          <cell r="I4000"/>
          <cell r="J4000"/>
          <cell r="K4000"/>
          <cell r="L4000"/>
          <cell r="N4000"/>
          <cell r="R4000"/>
          <cell r="S4000"/>
          <cell r="T4000"/>
          <cell r="U4000"/>
          <cell r="V4000"/>
          <cell r="X4000"/>
          <cell r="Y4000"/>
          <cell r="Z4000"/>
          <cell r="AG4000"/>
        </row>
        <row r="4001">
          <cell r="D4001"/>
          <cell r="E4001"/>
          <cell r="I4001"/>
          <cell r="J4001"/>
          <cell r="K4001"/>
          <cell r="L4001"/>
          <cell r="N4001"/>
          <cell r="R4001"/>
          <cell r="S4001"/>
          <cell r="T4001"/>
          <cell r="U4001"/>
          <cell r="V4001"/>
          <cell r="X4001"/>
          <cell r="Y4001"/>
          <cell r="Z4001"/>
          <cell r="AG4001"/>
        </row>
        <row r="4002">
          <cell r="D4002"/>
          <cell r="E4002"/>
          <cell r="I4002"/>
          <cell r="J4002"/>
          <cell r="K4002"/>
          <cell r="L4002"/>
          <cell r="N4002"/>
          <cell r="R4002"/>
          <cell r="S4002"/>
          <cell r="T4002"/>
          <cell r="U4002"/>
          <cell r="V4002"/>
          <cell r="X4002"/>
          <cell r="Y4002"/>
          <cell r="Z4002"/>
          <cell r="AG4002"/>
        </row>
        <row r="4003">
          <cell r="D4003"/>
          <cell r="E4003"/>
          <cell r="I4003"/>
          <cell r="J4003"/>
          <cell r="K4003"/>
          <cell r="L4003"/>
          <cell r="N4003"/>
          <cell r="R4003"/>
          <cell r="S4003"/>
          <cell r="T4003"/>
          <cell r="U4003"/>
          <cell r="V4003"/>
          <cell r="X4003"/>
          <cell r="Y4003"/>
          <cell r="Z4003"/>
          <cell r="AG4003"/>
        </row>
        <row r="4004">
          <cell r="D4004"/>
          <cell r="E4004"/>
          <cell r="I4004"/>
          <cell r="J4004"/>
          <cell r="K4004"/>
          <cell r="L4004"/>
          <cell r="N4004"/>
          <cell r="R4004"/>
          <cell r="S4004"/>
          <cell r="T4004"/>
          <cell r="U4004"/>
          <cell r="V4004"/>
          <cell r="X4004"/>
          <cell r="Y4004"/>
          <cell r="Z4004"/>
          <cell r="AG4004"/>
        </row>
        <row r="4005">
          <cell r="D4005"/>
          <cell r="E4005"/>
          <cell r="I4005"/>
          <cell r="J4005"/>
          <cell r="K4005"/>
          <cell r="L4005"/>
          <cell r="N4005"/>
          <cell r="R4005"/>
          <cell r="S4005"/>
          <cell r="T4005"/>
          <cell r="U4005"/>
          <cell r="V4005"/>
          <cell r="X4005"/>
          <cell r="Y4005"/>
          <cell r="Z4005"/>
          <cell r="AG4005"/>
        </row>
        <row r="4006">
          <cell r="D4006"/>
          <cell r="E4006"/>
          <cell r="I4006"/>
          <cell r="J4006"/>
          <cell r="K4006"/>
          <cell r="L4006"/>
          <cell r="N4006"/>
          <cell r="R4006"/>
          <cell r="S4006"/>
          <cell r="T4006"/>
          <cell r="U4006"/>
          <cell r="V4006"/>
          <cell r="X4006"/>
          <cell r="Y4006"/>
          <cell r="Z4006"/>
          <cell r="AG4006"/>
        </row>
        <row r="4007">
          <cell r="D4007"/>
          <cell r="E4007"/>
          <cell r="I4007"/>
          <cell r="J4007"/>
          <cell r="K4007"/>
          <cell r="L4007"/>
          <cell r="N4007"/>
          <cell r="R4007"/>
          <cell r="S4007"/>
          <cell r="T4007"/>
          <cell r="U4007"/>
          <cell r="V4007"/>
          <cell r="X4007"/>
          <cell r="Y4007"/>
          <cell r="Z4007"/>
          <cell r="AG4007"/>
        </row>
        <row r="4008">
          <cell r="D4008"/>
          <cell r="E4008"/>
          <cell r="I4008"/>
          <cell r="J4008"/>
          <cell r="K4008"/>
          <cell r="L4008"/>
          <cell r="N4008"/>
          <cell r="R4008"/>
          <cell r="S4008"/>
          <cell r="T4008"/>
          <cell r="U4008"/>
          <cell r="V4008"/>
          <cell r="X4008"/>
          <cell r="Y4008"/>
          <cell r="Z4008"/>
          <cell r="AG4008"/>
        </row>
        <row r="4009">
          <cell r="D4009"/>
          <cell r="E4009"/>
          <cell r="I4009"/>
          <cell r="J4009"/>
          <cell r="K4009"/>
          <cell r="L4009"/>
          <cell r="N4009"/>
          <cell r="R4009"/>
          <cell r="S4009"/>
          <cell r="T4009"/>
          <cell r="U4009"/>
          <cell r="V4009"/>
          <cell r="X4009"/>
          <cell r="Y4009"/>
          <cell r="Z4009"/>
          <cell r="AG4009"/>
        </row>
        <row r="4010">
          <cell r="D4010"/>
          <cell r="E4010"/>
          <cell r="I4010"/>
          <cell r="J4010"/>
          <cell r="K4010"/>
          <cell r="L4010"/>
          <cell r="N4010"/>
          <cell r="R4010"/>
          <cell r="S4010"/>
          <cell r="T4010"/>
          <cell r="U4010"/>
          <cell r="V4010"/>
          <cell r="X4010"/>
          <cell r="Y4010"/>
          <cell r="Z4010"/>
          <cell r="AG4010"/>
        </row>
        <row r="4011">
          <cell r="D4011"/>
          <cell r="E4011"/>
          <cell r="I4011"/>
          <cell r="J4011"/>
          <cell r="K4011"/>
          <cell r="L4011"/>
          <cell r="N4011"/>
          <cell r="R4011"/>
          <cell r="S4011"/>
          <cell r="T4011"/>
          <cell r="U4011"/>
          <cell r="V4011"/>
          <cell r="X4011"/>
          <cell r="Y4011"/>
          <cell r="Z4011"/>
          <cell r="AG4011"/>
        </row>
        <row r="4012">
          <cell r="D4012"/>
          <cell r="E4012"/>
          <cell r="I4012"/>
          <cell r="J4012"/>
          <cell r="K4012"/>
          <cell r="L4012"/>
          <cell r="N4012"/>
          <cell r="R4012"/>
          <cell r="S4012"/>
          <cell r="T4012"/>
          <cell r="U4012"/>
          <cell r="V4012"/>
          <cell r="X4012"/>
          <cell r="Y4012"/>
          <cell r="Z4012"/>
          <cell r="AG4012"/>
        </row>
        <row r="4013">
          <cell r="D4013"/>
          <cell r="E4013"/>
          <cell r="I4013"/>
          <cell r="J4013"/>
          <cell r="K4013"/>
          <cell r="L4013"/>
          <cell r="N4013"/>
          <cell r="R4013"/>
          <cell r="S4013"/>
          <cell r="T4013"/>
          <cell r="U4013"/>
          <cell r="V4013"/>
          <cell r="X4013"/>
          <cell r="Y4013"/>
          <cell r="Z4013"/>
          <cell r="AG4013"/>
        </row>
        <row r="4014">
          <cell r="D4014"/>
          <cell r="E4014"/>
          <cell r="I4014"/>
          <cell r="J4014"/>
          <cell r="K4014"/>
          <cell r="L4014"/>
          <cell r="N4014"/>
          <cell r="R4014"/>
          <cell r="S4014"/>
          <cell r="T4014"/>
          <cell r="U4014"/>
          <cell r="V4014"/>
          <cell r="X4014"/>
          <cell r="Y4014"/>
          <cell r="Z4014"/>
          <cell r="AG4014"/>
        </row>
        <row r="4015">
          <cell r="D4015"/>
          <cell r="E4015"/>
          <cell r="I4015"/>
          <cell r="J4015"/>
          <cell r="K4015"/>
          <cell r="L4015"/>
          <cell r="N4015"/>
          <cell r="R4015"/>
          <cell r="S4015"/>
          <cell r="T4015"/>
          <cell r="U4015"/>
          <cell r="V4015"/>
          <cell r="X4015"/>
          <cell r="Y4015"/>
          <cell r="Z4015"/>
          <cell r="AG4015"/>
        </row>
        <row r="4016">
          <cell r="D4016"/>
          <cell r="E4016"/>
          <cell r="I4016"/>
          <cell r="J4016"/>
          <cell r="K4016"/>
          <cell r="L4016"/>
          <cell r="N4016"/>
          <cell r="R4016"/>
          <cell r="S4016"/>
          <cell r="T4016"/>
          <cell r="U4016"/>
          <cell r="V4016"/>
          <cell r="X4016"/>
          <cell r="Y4016"/>
          <cell r="Z4016"/>
          <cell r="AG4016"/>
        </row>
        <row r="4017">
          <cell r="D4017"/>
          <cell r="E4017"/>
          <cell r="I4017"/>
          <cell r="J4017"/>
          <cell r="K4017"/>
          <cell r="L4017"/>
          <cell r="N4017"/>
          <cell r="R4017"/>
          <cell r="S4017"/>
          <cell r="T4017"/>
          <cell r="U4017"/>
          <cell r="V4017"/>
          <cell r="X4017"/>
          <cell r="Y4017"/>
          <cell r="Z4017"/>
          <cell r="AG4017"/>
        </row>
        <row r="4018">
          <cell r="D4018"/>
          <cell r="E4018"/>
          <cell r="I4018"/>
          <cell r="J4018"/>
          <cell r="K4018"/>
          <cell r="L4018"/>
          <cell r="N4018"/>
          <cell r="R4018"/>
          <cell r="S4018"/>
          <cell r="T4018"/>
          <cell r="U4018"/>
          <cell r="V4018"/>
          <cell r="X4018"/>
          <cell r="Y4018"/>
          <cell r="Z4018"/>
          <cell r="AG4018"/>
        </row>
        <row r="4019">
          <cell r="D4019"/>
          <cell r="E4019"/>
          <cell r="I4019"/>
          <cell r="J4019"/>
          <cell r="K4019"/>
          <cell r="L4019"/>
          <cell r="N4019"/>
          <cell r="R4019"/>
          <cell r="S4019"/>
          <cell r="T4019"/>
          <cell r="U4019"/>
          <cell r="V4019"/>
          <cell r="X4019"/>
          <cell r="Y4019"/>
          <cell r="Z4019"/>
          <cell r="AG4019"/>
        </row>
        <row r="4020">
          <cell r="D4020"/>
          <cell r="E4020"/>
          <cell r="I4020"/>
          <cell r="J4020"/>
          <cell r="K4020"/>
          <cell r="L4020"/>
          <cell r="N4020"/>
          <cell r="R4020"/>
          <cell r="S4020"/>
          <cell r="T4020"/>
          <cell r="U4020"/>
          <cell r="V4020"/>
          <cell r="X4020"/>
          <cell r="Y4020"/>
          <cell r="Z4020"/>
          <cell r="AG4020"/>
        </row>
        <row r="4021">
          <cell r="D4021"/>
          <cell r="E4021"/>
          <cell r="I4021"/>
          <cell r="J4021"/>
          <cell r="K4021"/>
          <cell r="L4021"/>
          <cell r="N4021"/>
          <cell r="R4021"/>
          <cell r="S4021"/>
          <cell r="T4021"/>
          <cell r="U4021"/>
          <cell r="V4021"/>
          <cell r="X4021"/>
          <cell r="Y4021"/>
          <cell r="Z4021"/>
          <cell r="AG4021"/>
        </row>
        <row r="4022">
          <cell r="D4022"/>
          <cell r="E4022"/>
          <cell r="I4022"/>
          <cell r="J4022"/>
          <cell r="K4022"/>
          <cell r="L4022"/>
          <cell r="N4022"/>
          <cell r="R4022"/>
          <cell r="S4022"/>
          <cell r="T4022"/>
          <cell r="U4022"/>
          <cell r="V4022"/>
          <cell r="X4022"/>
          <cell r="Y4022"/>
          <cell r="Z4022"/>
          <cell r="AG4022"/>
        </row>
        <row r="4023">
          <cell r="D4023"/>
          <cell r="E4023"/>
          <cell r="I4023"/>
          <cell r="J4023"/>
          <cell r="K4023"/>
          <cell r="L4023"/>
          <cell r="N4023"/>
          <cell r="R4023"/>
          <cell r="S4023"/>
          <cell r="T4023"/>
          <cell r="U4023"/>
          <cell r="V4023"/>
          <cell r="X4023"/>
          <cell r="Y4023"/>
          <cell r="Z4023"/>
          <cell r="AG4023"/>
        </row>
        <row r="4024">
          <cell r="D4024"/>
          <cell r="E4024"/>
          <cell r="I4024"/>
          <cell r="J4024"/>
          <cell r="K4024"/>
          <cell r="L4024"/>
          <cell r="N4024"/>
          <cell r="R4024"/>
          <cell r="S4024"/>
          <cell r="T4024"/>
          <cell r="U4024"/>
          <cell r="V4024"/>
          <cell r="X4024"/>
          <cell r="Y4024"/>
          <cell r="Z4024"/>
          <cell r="AG4024"/>
        </row>
        <row r="4025">
          <cell r="D4025"/>
          <cell r="E4025"/>
          <cell r="I4025"/>
          <cell r="J4025"/>
          <cell r="K4025"/>
          <cell r="L4025"/>
          <cell r="N4025"/>
          <cell r="R4025"/>
          <cell r="S4025"/>
          <cell r="T4025"/>
          <cell r="U4025"/>
          <cell r="V4025"/>
          <cell r="X4025"/>
          <cell r="Y4025"/>
          <cell r="Z4025"/>
          <cell r="AG4025"/>
        </row>
        <row r="4026">
          <cell r="D4026"/>
          <cell r="E4026"/>
          <cell r="I4026"/>
          <cell r="J4026"/>
          <cell r="K4026"/>
          <cell r="L4026"/>
          <cell r="N4026"/>
          <cell r="R4026"/>
          <cell r="S4026"/>
          <cell r="T4026"/>
          <cell r="U4026"/>
          <cell r="V4026"/>
          <cell r="X4026"/>
          <cell r="Y4026"/>
          <cell r="Z4026"/>
          <cell r="AG4026"/>
        </row>
        <row r="4027">
          <cell r="D4027"/>
          <cell r="E4027"/>
          <cell r="I4027"/>
          <cell r="J4027"/>
          <cell r="K4027"/>
          <cell r="L4027"/>
          <cell r="N4027"/>
          <cell r="R4027"/>
          <cell r="S4027"/>
          <cell r="T4027"/>
          <cell r="U4027"/>
          <cell r="V4027"/>
          <cell r="X4027"/>
          <cell r="Y4027"/>
          <cell r="Z4027"/>
          <cell r="AG4027"/>
        </row>
        <row r="4028">
          <cell r="D4028"/>
          <cell r="E4028"/>
          <cell r="I4028"/>
          <cell r="J4028"/>
          <cell r="K4028"/>
          <cell r="L4028"/>
          <cell r="N4028"/>
          <cell r="R4028"/>
          <cell r="S4028"/>
          <cell r="T4028"/>
          <cell r="U4028"/>
          <cell r="V4028"/>
          <cell r="X4028"/>
          <cell r="Y4028"/>
          <cell r="Z4028"/>
          <cell r="AG4028"/>
        </row>
        <row r="4029">
          <cell r="D4029"/>
          <cell r="E4029"/>
          <cell r="I4029"/>
          <cell r="J4029"/>
          <cell r="K4029"/>
          <cell r="L4029"/>
          <cell r="N4029"/>
          <cell r="R4029"/>
          <cell r="S4029"/>
          <cell r="T4029"/>
          <cell r="U4029"/>
          <cell r="V4029"/>
          <cell r="X4029"/>
          <cell r="Y4029"/>
          <cell r="Z4029"/>
          <cell r="AG4029"/>
        </row>
        <row r="4030">
          <cell r="D4030"/>
          <cell r="E4030"/>
          <cell r="I4030"/>
          <cell r="J4030"/>
          <cell r="K4030"/>
          <cell r="L4030"/>
          <cell r="N4030"/>
          <cell r="R4030"/>
          <cell r="S4030"/>
          <cell r="T4030"/>
          <cell r="U4030"/>
          <cell r="V4030"/>
          <cell r="X4030"/>
          <cell r="Y4030"/>
          <cell r="Z4030"/>
          <cell r="AG4030"/>
        </row>
        <row r="4031">
          <cell r="D4031"/>
          <cell r="E4031"/>
          <cell r="I4031"/>
          <cell r="J4031"/>
          <cell r="K4031"/>
          <cell r="L4031"/>
          <cell r="N4031"/>
          <cell r="R4031"/>
          <cell r="S4031"/>
          <cell r="T4031"/>
          <cell r="U4031"/>
          <cell r="V4031"/>
          <cell r="X4031"/>
          <cell r="Y4031"/>
          <cell r="Z4031"/>
          <cell r="AG4031"/>
        </row>
        <row r="4032">
          <cell r="D4032"/>
          <cell r="E4032"/>
          <cell r="I4032"/>
          <cell r="J4032"/>
          <cell r="K4032"/>
          <cell r="L4032"/>
          <cell r="N4032"/>
          <cell r="R4032"/>
          <cell r="S4032"/>
          <cell r="T4032"/>
          <cell r="U4032"/>
          <cell r="V4032"/>
          <cell r="X4032"/>
          <cell r="Y4032"/>
          <cell r="Z4032"/>
          <cell r="AG4032"/>
        </row>
        <row r="4033">
          <cell r="D4033"/>
          <cell r="E4033"/>
          <cell r="I4033"/>
          <cell r="J4033"/>
          <cell r="K4033"/>
          <cell r="L4033"/>
          <cell r="N4033"/>
          <cell r="R4033"/>
          <cell r="S4033"/>
          <cell r="T4033"/>
          <cell r="U4033"/>
          <cell r="V4033"/>
          <cell r="X4033"/>
          <cell r="Y4033"/>
          <cell r="Z4033"/>
          <cell r="AG4033"/>
        </row>
        <row r="4034">
          <cell r="D4034"/>
          <cell r="E4034"/>
          <cell r="I4034"/>
          <cell r="J4034"/>
          <cell r="K4034"/>
          <cell r="L4034"/>
          <cell r="N4034"/>
          <cell r="R4034"/>
          <cell r="S4034"/>
          <cell r="T4034"/>
          <cell r="U4034"/>
          <cell r="V4034"/>
          <cell r="X4034"/>
          <cell r="Y4034"/>
          <cell r="Z4034"/>
          <cell r="AG4034"/>
        </row>
        <row r="4035">
          <cell r="D4035"/>
          <cell r="E4035"/>
          <cell r="I4035"/>
          <cell r="J4035"/>
          <cell r="K4035"/>
          <cell r="L4035"/>
          <cell r="N4035"/>
          <cell r="R4035"/>
          <cell r="S4035"/>
          <cell r="T4035"/>
          <cell r="U4035"/>
          <cell r="V4035"/>
          <cell r="X4035"/>
          <cell r="Y4035"/>
          <cell r="Z4035"/>
          <cell r="AG4035"/>
        </row>
        <row r="4036">
          <cell r="D4036"/>
          <cell r="E4036"/>
          <cell r="I4036"/>
          <cell r="J4036"/>
          <cell r="K4036"/>
          <cell r="L4036"/>
          <cell r="N4036"/>
          <cell r="R4036"/>
          <cell r="S4036"/>
          <cell r="T4036"/>
          <cell r="U4036"/>
          <cell r="V4036"/>
          <cell r="X4036"/>
          <cell r="Y4036"/>
          <cell r="Z4036"/>
          <cell r="AG4036"/>
        </row>
        <row r="4037">
          <cell r="D4037"/>
          <cell r="E4037"/>
          <cell r="I4037"/>
          <cell r="J4037"/>
          <cell r="K4037"/>
          <cell r="L4037"/>
          <cell r="N4037"/>
          <cell r="R4037"/>
          <cell r="S4037"/>
          <cell r="T4037"/>
          <cell r="U4037"/>
          <cell r="V4037"/>
          <cell r="X4037"/>
          <cell r="Y4037"/>
          <cell r="Z4037"/>
          <cell r="AG4037"/>
        </row>
        <row r="4038">
          <cell r="D4038"/>
          <cell r="E4038"/>
          <cell r="I4038"/>
          <cell r="J4038"/>
          <cell r="K4038"/>
          <cell r="L4038"/>
          <cell r="N4038"/>
          <cell r="R4038"/>
          <cell r="S4038"/>
          <cell r="T4038"/>
          <cell r="U4038"/>
          <cell r="V4038"/>
          <cell r="X4038"/>
          <cell r="Y4038"/>
          <cell r="Z4038"/>
          <cell r="AG4038"/>
        </row>
        <row r="4039">
          <cell r="D4039"/>
          <cell r="E4039"/>
          <cell r="I4039"/>
          <cell r="J4039"/>
          <cell r="K4039"/>
          <cell r="L4039"/>
          <cell r="N4039"/>
          <cell r="R4039"/>
          <cell r="S4039"/>
          <cell r="T4039"/>
          <cell r="U4039"/>
          <cell r="V4039"/>
          <cell r="X4039"/>
          <cell r="Y4039"/>
          <cell r="Z4039"/>
          <cell r="AG4039"/>
        </row>
        <row r="4040">
          <cell r="D4040"/>
          <cell r="E4040"/>
          <cell r="I4040"/>
          <cell r="J4040"/>
          <cell r="K4040"/>
          <cell r="L4040"/>
          <cell r="N4040"/>
          <cell r="R4040"/>
          <cell r="S4040"/>
          <cell r="T4040"/>
          <cell r="U4040"/>
          <cell r="V4040"/>
          <cell r="X4040"/>
          <cell r="Y4040"/>
          <cell r="Z4040"/>
          <cell r="AG4040"/>
        </row>
        <row r="4041">
          <cell r="D4041"/>
          <cell r="E4041"/>
          <cell r="I4041"/>
          <cell r="J4041"/>
          <cell r="K4041"/>
          <cell r="L4041"/>
          <cell r="N4041"/>
          <cell r="R4041"/>
          <cell r="S4041"/>
          <cell r="T4041"/>
          <cell r="U4041"/>
          <cell r="V4041"/>
          <cell r="X4041"/>
          <cell r="Y4041"/>
          <cell r="Z4041"/>
          <cell r="AG4041"/>
        </row>
        <row r="4042">
          <cell r="D4042"/>
          <cell r="E4042"/>
          <cell r="I4042"/>
          <cell r="J4042"/>
          <cell r="K4042"/>
          <cell r="L4042"/>
          <cell r="N4042"/>
          <cell r="R4042"/>
          <cell r="S4042"/>
          <cell r="T4042"/>
          <cell r="U4042"/>
          <cell r="V4042"/>
          <cell r="X4042"/>
          <cell r="Y4042"/>
          <cell r="Z4042"/>
          <cell r="AG4042"/>
        </row>
        <row r="4043">
          <cell r="D4043"/>
          <cell r="E4043"/>
          <cell r="I4043"/>
          <cell r="J4043"/>
          <cell r="K4043"/>
          <cell r="L4043"/>
          <cell r="N4043"/>
          <cell r="R4043"/>
          <cell r="S4043"/>
          <cell r="T4043"/>
          <cell r="U4043"/>
          <cell r="V4043"/>
          <cell r="X4043"/>
          <cell r="Y4043"/>
          <cell r="Z4043"/>
          <cell r="AG4043"/>
        </row>
        <row r="4044">
          <cell r="D4044"/>
          <cell r="E4044"/>
          <cell r="I4044"/>
          <cell r="J4044"/>
          <cell r="K4044"/>
          <cell r="L4044"/>
          <cell r="N4044"/>
          <cell r="R4044"/>
          <cell r="S4044"/>
          <cell r="T4044"/>
          <cell r="U4044"/>
          <cell r="V4044"/>
          <cell r="X4044"/>
          <cell r="Y4044"/>
          <cell r="Z4044"/>
          <cell r="AG4044"/>
        </row>
        <row r="4045">
          <cell r="D4045"/>
          <cell r="E4045"/>
          <cell r="I4045"/>
          <cell r="J4045"/>
          <cell r="K4045"/>
          <cell r="L4045"/>
          <cell r="N4045"/>
          <cell r="R4045"/>
          <cell r="S4045"/>
          <cell r="T4045"/>
          <cell r="U4045"/>
          <cell r="V4045"/>
          <cell r="X4045"/>
          <cell r="Y4045"/>
          <cell r="Z4045"/>
          <cell r="AG4045"/>
        </row>
        <row r="4046">
          <cell r="D4046"/>
          <cell r="E4046"/>
          <cell r="I4046"/>
          <cell r="J4046"/>
          <cell r="K4046"/>
          <cell r="L4046"/>
          <cell r="N4046"/>
          <cell r="R4046"/>
          <cell r="S4046"/>
          <cell r="T4046"/>
          <cell r="U4046"/>
          <cell r="V4046"/>
          <cell r="X4046"/>
          <cell r="Y4046"/>
          <cell r="Z4046"/>
          <cell r="AG4046"/>
        </row>
        <row r="4047">
          <cell r="D4047"/>
          <cell r="E4047"/>
          <cell r="I4047"/>
          <cell r="J4047"/>
          <cell r="K4047"/>
          <cell r="L4047"/>
          <cell r="N4047"/>
          <cell r="R4047"/>
          <cell r="S4047"/>
          <cell r="T4047"/>
          <cell r="U4047"/>
          <cell r="V4047"/>
          <cell r="X4047"/>
          <cell r="Y4047"/>
          <cell r="Z4047"/>
          <cell r="AG4047"/>
        </row>
        <row r="4048">
          <cell r="D4048"/>
          <cell r="E4048"/>
          <cell r="I4048"/>
          <cell r="J4048"/>
          <cell r="K4048"/>
          <cell r="L4048"/>
          <cell r="N4048"/>
          <cell r="R4048"/>
          <cell r="S4048"/>
          <cell r="T4048"/>
          <cell r="U4048"/>
          <cell r="V4048"/>
          <cell r="X4048"/>
          <cell r="Y4048"/>
          <cell r="Z4048"/>
          <cell r="AG4048"/>
        </row>
        <row r="4049">
          <cell r="D4049"/>
          <cell r="E4049"/>
          <cell r="I4049"/>
          <cell r="J4049"/>
          <cell r="K4049"/>
          <cell r="L4049"/>
          <cell r="N4049"/>
          <cell r="R4049"/>
          <cell r="S4049"/>
          <cell r="T4049"/>
          <cell r="U4049"/>
          <cell r="V4049"/>
          <cell r="X4049"/>
          <cell r="Y4049"/>
          <cell r="Z4049"/>
          <cell r="AG4049"/>
        </row>
        <row r="4050">
          <cell r="D4050"/>
          <cell r="E4050"/>
          <cell r="I4050"/>
          <cell r="J4050"/>
          <cell r="K4050"/>
          <cell r="L4050"/>
          <cell r="N4050"/>
          <cell r="R4050"/>
          <cell r="S4050"/>
          <cell r="T4050"/>
          <cell r="U4050"/>
          <cell r="V4050"/>
          <cell r="X4050"/>
          <cell r="Y4050"/>
          <cell r="Z4050"/>
          <cell r="AG4050"/>
        </row>
        <row r="4051">
          <cell r="D4051"/>
          <cell r="E4051"/>
          <cell r="I4051"/>
          <cell r="J4051"/>
          <cell r="K4051"/>
          <cell r="L4051"/>
          <cell r="N4051"/>
          <cell r="R4051"/>
          <cell r="S4051"/>
          <cell r="T4051"/>
          <cell r="U4051"/>
          <cell r="V4051"/>
          <cell r="X4051"/>
          <cell r="Y4051"/>
          <cell r="Z4051"/>
          <cell r="AG4051"/>
        </row>
        <row r="4052">
          <cell r="D4052"/>
          <cell r="E4052"/>
          <cell r="I4052"/>
          <cell r="J4052"/>
          <cell r="K4052"/>
          <cell r="L4052"/>
          <cell r="N4052"/>
          <cell r="R4052"/>
          <cell r="S4052"/>
          <cell r="T4052"/>
          <cell r="U4052"/>
          <cell r="V4052"/>
          <cell r="X4052"/>
          <cell r="Y4052"/>
          <cell r="Z4052"/>
          <cell r="AG4052"/>
        </row>
        <row r="4053">
          <cell r="D4053"/>
          <cell r="E4053"/>
          <cell r="I4053"/>
          <cell r="J4053"/>
          <cell r="K4053"/>
          <cell r="L4053"/>
          <cell r="N4053"/>
          <cell r="R4053"/>
          <cell r="S4053"/>
          <cell r="T4053"/>
          <cell r="U4053"/>
          <cell r="V4053"/>
          <cell r="X4053"/>
          <cell r="Y4053"/>
          <cell r="Z4053"/>
          <cell r="AG4053"/>
        </row>
        <row r="4054">
          <cell r="D4054"/>
          <cell r="E4054"/>
          <cell r="I4054"/>
          <cell r="J4054"/>
          <cell r="K4054"/>
          <cell r="L4054"/>
          <cell r="N4054"/>
          <cell r="R4054"/>
          <cell r="S4054"/>
          <cell r="T4054"/>
          <cell r="U4054"/>
          <cell r="V4054"/>
          <cell r="X4054"/>
          <cell r="Y4054"/>
          <cell r="Z4054"/>
          <cell r="AG4054"/>
        </row>
        <row r="4055">
          <cell r="D4055"/>
          <cell r="E4055"/>
          <cell r="I4055"/>
          <cell r="J4055"/>
          <cell r="K4055"/>
          <cell r="L4055"/>
          <cell r="N4055"/>
          <cell r="R4055"/>
          <cell r="S4055"/>
          <cell r="T4055"/>
          <cell r="U4055"/>
          <cell r="V4055"/>
          <cell r="X4055"/>
          <cell r="Y4055"/>
          <cell r="Z4055"/>
          <cell r="AG4055"/>
        </row>
        <row r="4056">
          <cell r="D4056"/>
          <cell r="E4056"/>
          <cell r="I4056"/>
          <cell r="J4056"/>
          <cell r="K4056"/>
          <cell r="L4056"/>
          <cell r="N4056"/>
          <cell r="R4056"/>
          <cell r="S4056"/>
          <cell r="T4056"/>
          <cell r="U4056"/>
          <cell r="V4056"/>
          <cell r="X4056"/>
          <cell r="Y4056"/>
          <cell r="Z4056"/>
          <cell r="AG4056"/>
        </row>
        <row r="4057">
          <cell r="D4057"/>
          <cell r="E4057"/>
          <cell r="I4057"/>
          <cell r="J4057"/>
          <cell r="K4057"/>
          <cell r="L4057"/>
          <cell r="N4057"/>
          <cell r="R4057"/>
          <cell r="S4057"/>
          <cell r="T4057"/>
          <cell r="U4057"/>
          <cell r="V4057"/>
          <cell r="X4057"/>
          <cell r="Y4057"/>
          <cell r="Z4057"/>
          <cell r="AG4057"/>
        </row>
        <row r="4058">
          <cell r="D4058"/>
          <cell r="E4058"/>
          <cell r="I4058"/>
          <cell r="J4058"/>
          <cell r="K4058"/>
          <cell r="L4058"/>
          <cell r="N4058"/>
          <cell r="R4058"/>
          <cell r="S4058"/>
          <cell r="T4058"/>
          <cell r="U4058"/>
          <cell r="V4058"/>
          <cell r="X4058"/>
          <cell r="Y4058"/>
          <cell r="Z4058"/>
          <cell r="AG4058"/>
        </row>
        <row r="4059">
          <cell r="D4059"/>
          <cell r="E4059"/>
          <cell r="I4059"/>
          <cell r="J4059"/>
          <cell r="K4059"/>
          <cell r="L4059"/>
          <cell r="N4059"/>
          <cell r="R4059"/>
          <cell r="S4059"/>
          <cell r="T4059"/>
          <cell r="U4059"/>
          <cell r="V4059"/>
          <cell r="X4059"/>
          <cell r="Y4059"/>
          <cell r="Z4059"/>
          <cell r="AG4059"/>
        </row>
        <row r="4060">
          <cell r="D4060"/>
          <cell r="E4060"/>
          <cell r="I4060"/>
          <cell r="J4060"/>
          <cell r="K4060"/>
          <cell r="L4060"/>
          <cell r="N4060"/>
          <cell r="R4060"/>
          <cell r="S4060"/>
          <cell r="T4060"/>
          <cell r="U4060"/>
          <cell r="V4060"/>
          <cell r="X4060"/>
          <cell r="Y4060"/>
          <cell r="Z4060"/>
          <cell r="AG4060"/>
        </row>
        <row r="4061">
          <cell r="D4061"/>
          <cell r="E4061"/>
          <cell r="I4061"/>
          <cell r="J4061"/>
          <cell r="K4061"/>
          <cell r="L4061"/>
          <cell r="N4061"/>
          <cell r="R4061"/>
          <cell r="S4061"/>
          <cell r="T4061"/>
          <cell r="U4061"/>
          <cell r="V4061"/>
          <cell r="X4061"/>
          <cell r="Y4061"/>
          <cell r="Z4061"/>
          <cell r="AG4061"/>
        </row>
        <row r="4062">
          <cell r="D4062"/>
          <cell r="E4062"/>
          <cell r="I4062"/>
          <cell r="J4062"/>
          <cell r="K4062"/>
          <cell r="L4062"/>
          <cell r="N4062"/>
          <cell r="R4062"/>
          <cell r="S4062"/>
          <cell r="T4062"/>
          <cell r="U4062"/>
          <cell r="V4062"/>
          <cell r="X4062"/>
          <cell r="Y4062"/>
          <cell r="Z4062"/>
          <cell r="AG4062"/>
        </row>
        <row r="4063">
          <cell r="D4063"/>
          <cell r="E4063"/>
          <cell r="I4063"/>
          <cell r="J4063"/>
          <cell r="K4063"/>
          <cell r="L4063"/>
          <cell r="N4063"/>
          <cell r="R4063"/>
          <cell r="S4063"/>
          <cell r="T4063"/>
          <cell r="U4063"/>
          <cell r="V4063"/>
          <cell r="X4063"/>
          <cell r="Y4063"/>
          <cell r="Z4063"/>
          <cell r="AG4063"/>
        </row>
        <row r="4064">
          <cell r="D4064"/>
          <cell r="E4064"/>
          <cell r="I4064"/>
          <cell r="J4064"/>
          <cell r="K4064"/>
          <cell r="L4064"/>
          <cell r="N4064"/>
          <cell r="R4064"/>
          <cell r="S4064"/>
          <cell r="T4064"/>
          <cell r="U4064"/>
          <cell r="V4064"/>
          <cell r="X4064"/>
          <cell r="Y4064"/>
          <cell r="Z4064"/>
          <cell r="AG4064"/>
        </row>
        <row r="4065">
          <cell r="D4065"/>
          <cell r="E4065"/>
          <cell r="I4065"/>
          <cell r="J4065"/>
          <cell r="K4065"/>
          <cell r="L4065"/>
          <cell r="N4065"/>
          <cell r="R4065"/>
          <cell r="S4065"/>
          <cell r="T4065"/>
          <cell r="U4065"/>
          <cell r="V4065"/>
          <cell r="X4065"/>
          <cell r="Y4065"/>
          <cell r="Z4065"/>
          <cell r="AG4065"/>
        </row>
        <row r="4066">
          <cell r="D4066"/>
          <cell r="E4066"/>
          <cell r="I4066"/>
          <cell r="J4066"/>
          <cell r="K4066"/>
          <cell r="L4066"/>
          <cell r="N4066"/>
          <cell r="R4066"/>
          <cell r="S4066"/>
          <cell r="T4066"/>
          <cell r="U4066"/>
          <cell r="V4066"/>
          <cell r="X4066"/>
          <cell r="Y4066"/>
          <cell r="Z4066"/>
          <cell r="AG4066"/>
        </row>
        <row r="4067">
          <cell r="D4067"/>
          <cell r="E4067"/>
          <cell r="I4067"/>
          <cell r="J4067"/>
          <cell r="K4067"/>
          <cell r="L4067"/>
          <cell r="N4067"/>
          <cell r="R4067"/>
          <cell r="S4067"/>
          <cell r="T4067"/>
          <cell r="U4067"/>
          <cell r="V4067"/>
          <cell r="X4067"/>
          <cell r="Y4067"/>
          <cell r="Z4067"/>
          <cell r="AG4067"/>
        </row>
        <row r="4068">
          <cell r="D4068"/>
          <cell r="E4068"/>
          <cell r="I4068"/>
          <cell r="J4068"/>
          <cell r="K4068"/>
          <cell r="L4068"/>
          <cell r="N4068"/>
          <cell r="R4068"/>
          <cell r="S4068"/>
          <cell r="T4068"/>
          <cell r="U4068"/>
          <cell r="V4068"/>
          <cell r="X4068"/>
          <cell r="Y4068"/>
          <cell r="Z4068"/>
          <cell r="AG4068"/>
        </row>
        <row r="4069">
          <cell r="D4069"/>
          <cell r="E4069"/>
          <cell r="I4069"/>
          <cell r="J4069"/>
          <cell r="K4069"/>
          <cell r="L4069"/>
          <cell r="N4069"/>
          <cell r="R4069"/>
          <cell r="S4069"/>
          <cell r="T4069"/>
          <cell r="U4069"/>
          <cell r="V4069"/>
          <cell r="X4069"/>
          <cell r="Y4069"/>
          <cell r="Z4069"/>
          <cell r="AG4069"/>
        </row>
        <row r="4070">
          <cell r="D4070"/>
          <cell r="E4070"/>
          <cell r="I4070"/>
          <cell r="J4070"/>
          <cell r="K4070"/>
          <cell r="L4070"/>
          <cell r="N4070"/>
          <cell r="R4070"/>
          <cell r="S4070"/>
          <cell r="T4070"/>
          <cell r="U4070"/>
          <cell r="V4070"/>
          <cell r="X4070"/>
          <cell r="Y4070"/>
          <cell r="Z4070"/>
          <cell r="AG4070"/>
        </row>
        <row r="4071">
          <cell r="D4071"/>
          <cell r="E4071"/>
          <cell r="I4071"/>
          <cell r="J4071"/>
          <cell r="K4071"/>
          <cell r="L4071"/>
          <cell r="N4071"/>
          <cell r="R4071"/>
          <cell r="S4071"/>
          <cell r="T4071"/>
          <cell r="U4071"/>
          <cell r="V4071"/>
          <cell r="X4071"/>
          <cell r="Y4071"/>
          <cell r="Z4071"/>
          <cell r="AG4071"/>
        </row>
        <row r="4072">
          <cell r="D4072"/>
          <cell r="E4072"/>
          <cell r="I4072"/>
          <cell r="J4072"/>
          <cell r="K4072"/>
          <cell r="L4072"/>
          <cell r="N4072"/>
          <cell r="R4072"/>
          <cell r="S4072"/>
          <cell r="T4072"/>
          <cell r="U4072"/>
          <cell r="V4072"/>
          <cell r="X4072"/>
          <cell r="Y4072"/>
          <cell r="Z4072"/>
          <cell r="AG4072"/>
        </row>
        <row r="4073">
          <cell r="D4073"/>
          <cell r="E4073"/>
          <cell r="I4073"/>
          <cell r="J4073"/>
          <cell r="K4073"/>
          <cell r="L4073"/>
          <cell r="N4073"/>
          <cell r="R4073"/>
          <cell r="S4073"/>
          <cell r="T4073"/>
          <cell r="U4073"/>
          <cell r="V4073"/>
          <cell r="X4073"/>
          <cell r="Y4073"/>
          <cell r="Z4073"/>
          <cell r="AG4073"/>
        </row>
        <row r="4074">
          <cell r="D4074"/>
          <cell r="E4074"/>
          <cell r="I4074"/>
          <cell r="J4074"/>
          <cell r="K4074"/>
          <cell r="L4074"/>
          <cell r="N4074"/>
          <cell r="R4074"/>
          <cell r="S4074"/>
          <cell r="T4074"/>
          <cell r="U4074"/>
          <cell r="V4074"/>
          <cell r="X4074"/>
          <cell r="Y4074"/>
          <cell r="Z4074"/>
          <cell r="AG4074"/>
        </row>
        <row r="4075">
          <cell r="D4075"/>
          <cell r="E4075"/>
          <cell r="I4075"/>
          <cell r="J4075"/>
          <cell r="K4075"/>
          <cell r="L4075"/>
          <cell r="N4075"/>
          <cell r="R4075"/>
          <cell r="S4075"/>
          <cell r="T4075"/>
          <cell r="U4075"/>
          <cell r="V4075"/>
          <cell r="X4075"/>
          <cell r="Y4075"/>
          <cell r="Z4075"/>
          <cell r="AG4075"/>
        </row>
        <row r="4076">
          <cell r="D4076"/>
          <cell r="E4076"/>
          <cell r="I4076"/>
          <cell r="J4076"/>
          <cell r="K4076"/>
          <cell r="L4076"/>
          <cell r="N4076"/>
          <cell r="R4076"/>
          <cell r="S4076"/>
          <cell r="T4076"/>
          <cell r="U4076"/>
          <cell r="V4076"/>
          <cell r="X4076"/>
          <cell r="Y4076"/>
          <cell r="Z4076"/>
          <cell r="AG4076"/>
        </row>
        <row r="4077">
          <cell r="D4077"/>
          <cell r="E4077"/>
          <cell r="I4077"/>
          <cell r="J4077"/>
          <cell r="K4077"/>
          <cell r="L4077"/>
          <cell r="N4077"/>
          <cell r="R4077"/>
          <cell r="S4077"/>
          <cell r="T4077"/>
          <cell r="U4077"/>
          <cell r="V4077"/>
          <cell r="X4077"/>
          <cell r="Y4077"/>
          <cell r="Z4077"/>
          <cell r="AG4077"/>
        </row>
        <row r="4078">
          <cell r="D4078"/>
          <cell r="E4078"/>
          <cell r="I4078"/>
          <cell r="J4078"/>
          <cell r="K4078"/>
          <cell r="L4078"/>
          <cell r="N4078"/>
          <cell r="R4078"/>
          <cell r="S4078"/>
          <cell r="T4078"/>
          <cell r="U4078"/>
          <cell r="V4078"/>
          <cell r="X4078"/>
          <cell r="Y4078"/>
          <cell r="Z4078"/>
          <cell r="AG4078"/>
        </row>
        <row r="4079">
          <cell r="D4079"/>
          <cell r="E4079"/>
          <cell r="I4079"/>
          <cell r="J4079"/>
          <cell r="K4079"/>
          <cell r="L4079"/>
          <cell r="N4079"/>
          <cell r="R4079"/>
          <cell r="S4079"/>
          <cell r="T4079"/>
          <cell r="U4079"/>
          <cell r="V4079"/>
          <cell r="X4079"/>
          <cell r="Y4079"/>
          <cell r="Z4079"/>
          <cell r="AG4079"/>
        </row>
        <row r="4080">
          <cell r="D4080"/>
          <cell r="E4080"/>
          <cell r="I4080"/>
          <cell r="J4080"/>
          <cell r="K4080"/>
          <cell r="L4080"/>
          <cell r="N4080"/>
          <cell r="R4080"/>
          <cell r="S4080"/>
          <cell r="T4080"/>
          <cell r="U4080"/>
          <cell r="V4080"/>
          <cell r="X4080"/>
          <cell r="Y4080"/>
          <cell r="Z4080"/>
          <cell r="AG4080"/>
        </row>
        <row r="4081">
          <cell r="D4081"/>
          <cell r="E4081"/>
          <cell r="I4081"/>
          <cell r="J4081"/>
          <cell r="K4081"/>
          <cell r="L4081"/>
          <cell r="N4081"/>
          <cell r="R4081"/>
          <cell r="S4081"/>
          <cell r="T4081"/>
          <cell r="U4081"/>
          <cell r="V4081"/>
          <cell r="X4081"/>
          <cell r="Y4081"/>
          <cell r="Z4081"/>
          <cell r="AG4081"/>
        </row>
        <row r="4082">
          <cell r="D4082"/>
          <cell r="E4082"/>
          <cell r="I4082"/>
          <cell r="J4082"/>
          <cell r="K4082"/>
          <cell r="L4082"/>
          <cell r="N4082"/>
          <cell r="R4082"/>
          <cell r="S4082"/>
          <cell r="T4082"/>
          <cell r="U4082"/>
          <cell r="V4082"/>
          <cell r="X4082"/>
          <cell r="Y4082"/>
          <cell r="Z4082"/>
          <cell r="AG4082"/>
        </row>
        <row r="4083">
          <cell r="D4083"/>
          <cell r="E4083"/>
          <cell r="I4083"/>
          <cell r="J4083"/>
          <cell r="K4083"/>
          <cell r="L4083"/>
          <cell r="N4083"/>
          <cell r="R4083"/>
          <cell r="S4083"/>
          <cell r="T4083"/>
          <cell r="U4083"/>
          <cell r="V4083"/>
          <cell r="X4083"/>
          <cell r="Y4083"/>
          <cell r="Z4083"/>
          <cell r="AG4083"/>
        </row>
        <row r="4084">
          <cell r="D4084"/>
          <cell r="E4084"/>
          <cell r="I4084"/>
          <cell r="J4084"/>
          <cell r="K4084"/>
          <cell r="L4084"/>
          <cell r="N4084"/>
          <cell r="R4084"/>
          <cell r="S4084"/>
          <cell r="T4084"/>
          <cell r="U4084"/>
          <cell r="V4084"/>
          <cell r="X4084"/>
          <cell r="Y4084"/>
          <cell r="Z4084"/>
          <cell r="AG4084"/>
        </row>
        <row r="4085">
          <cell r="D4085"/>
          <cell r="E4085"/>
          <cell r="I4085"/>
          <cell r="J4085"/>
          <cell r="K4085"/>
          <cell r="L4085"/>
          <cell r="N4085"/>
          <cell r="R4085"/>
          <cell r="S4085"/>
          <cell r="T4085"/>
          <cell r="U4085"/>
          <cell r="V4085"/>
          <cell r="X4085"/>
          <cell r="Y4085"/>
          <cell r="Z4085"/>
          <cell r="AG4085"/>
        </row>
        <row r="4086">
          <cell r="D4086"/>
          <cell r="E4086"/>
          <cell r="I4086"/>
          <cell r="J4086"/>
          <cell r="K4086"/>
          <cell r="L4086"/>
          <cell r="N4086"/>
          <cell r="R4086"/>
          <cell r="S4086"/>
          <cell r="T4086"/>
          <cell r="U4086"/>
          <cell r="V4086"/>
          <cell r="X4086"/>
          <cell r="Y4086"/>
          <cell r="Z4086"/>
          <cell r="AG4086"/>
        </row>
        <row r="4087">
          <cell r="D4087"/>
          <cell r="E4087"/>
          <cell r="I4087"/>
          <cell r="J4087"/>
          <cell r="K4087"/>
          <cell r="L4087"/>
          <cell r="N4087"/>
          <cell r="R4087"/>
          <cell r="S4087"/>
          <cell r="T4087"/>
          <cell r="U4087"/>
          <cell r="V4087"/>
          <cell r="X4087"/>
          <cell r="Y4087"/>
          <cell r="Z4087"/>
          <cell r="AG4087"/>
        </row>
        <row r="4088">
          <cell r="D4088"/>
          <cell r="E4088"/>
          <cell r="I4088"/>
          <cell r="J4088"/>
          <cell r="K4088"/>
          <cell r="L4088"/>
          <cell r="N4088"/>
          <cell r="R4088"/>
          <cell r="S4088"/>
          <cell r="T4088"/>
          <cell r="U4088"/>
          <cell r="V4088"/>
          <cell r="X4088"/>
          <cell r="Y4088"/>
          <cell r="Z4088"/>
          <cell r="AG4088"/>
        </row>
        <row r="4089">
          <cell r="D4089"/>
          <cell r="E4089"/>
          <cell r="I4089"/>
          <cell r="J4089"/>
          <cell r="K4089"/>
          <cell r="L4089"/>
          <cell r="N4089"/>
          <cell r="R4089"/>
          <cell r="S4089"/>
          <cell r="T4089"/>
          <cell r="U4089"/>
          <cell r="V4089"/>
          <cell r="X4089"/>
          <cell r="Y4089"/>
          <cell r="Z4089"/>
          <cell r="AG4089"/>
        </row>
        <row r="4090">
          <cell r="D4090"/>
          <cell r="E4090"/>
          <cell r="I4090"/>
          <cell r="J4090"/>
          <cell r="K4090"/>
          <cell r="L4090"/>
          <cell r="N4090"/>
          <cell r="R4090"/>
          <cell r="S4090"/>
          <cell r="T4090"/>
          <cell r="U4090"/>
          <cell r="V4090"/>
          <cell r="X4090"/>
          <cell r="Y4090"/>
          <cell r="Z4090"/>
          <cell r="AG4090"/>
        </row>
        <row r="4091">
          <cell r="D4091"/>
          <cell r="E4091"/>
          <cell r="I4091"/>
          <cell r="J4091"/>
          <cell r="K4091"/>
          <cell r="L4091"/>
          <cell r="N4091"/>
          <cell r="R4091"/>
          <cell r="S4091"/>
          <cell r="T4091"/>
          <cell r="U4091"/>
          <cell r="V4091"/>
          <cell r="X4091"/>
          <cell r="Y4091"/>
          <cell r="Z4091"/>
          <cell r="AG4091"/>
        </row>
        <row r="4092">
          <cell r="D4092"/>
          <cell r="E4092"/>
          <cell r="I4092"/>
          <cell r="J4092"/>
          <cell r="K4092"/>
          <cell r="L4092"/>
          <cell r="N4092"/>
          <cell r="R4092"/>
          <cell r="S4092"/>
          <cell r="T4092"/>
          <cell r="U4092"/>
          <cell r="V4092"/>
          <cell r="X4092"/>
          <cell r="Y4092"/>
          <cell r="Z4092"/>
          <cell r="AG4092"/>
        </row>
        <row r="4093">
          <cell r="D4093"/>
          <cell r="E4093"/>
          <cell r="I4093"/>
          <cell r="J4093"/>
          <cell r="K4093"/>
          <cell r="L4093"/>
          <cell r="N4093"/>
          <cell r="R4093"/>
          <cell r="S4093"/>
          <cell r="T4093"/>
          <cell r="U4093"/>
          <cell r="V4093"/>
          <cell r="X4093"/>
          <cell r="Y4093"/>
          <cell r="Z4093"/>
          <cell r="AG4093"/>
        </row>
        <row r="4094">
          <cell r="D4094"/>
          <cell r="E4094"/>
          <cell r="I4094"/>
          <cell r="J4094"/>
          <cell r="K4094"/>
          <cell r="L4094"/>
          <cell r="N4094"/>
          <cell r="R4094"/>
          <cell r="S4094"/>
          <cell r="T4094"/>
          <cell r="U4094"/>
          <cell r="V4094"/>
          <cell r="X4094"/>
          <cell r="Y4094"/>
          <cell r="Z4094"/>
          <cell r="AG4094"/>
        </row>
        <row r="4095">
          <cell r="D4095"/>
          <cell r="E4095"/>
          <cell r="I4095"/>
          <cell r="J4095"/>
          <cell r="K4095"/>
          <cell r="L4095"/>
          <cell r="N4095"/>
          <cell r="R4095"/>
          <cell r="S4095"/>
          <cell r="T4095"/>
          <cell r="U4095"/>
          <cell r="V4095"/>
          <cell r="X4095"/>
          <cell r="Y4095"/>
          <cell r="Z4095"/>
          <cell r="AG4095"/>
        </row>
        <row r="4096">
          <cell r="D4096"/>
          <cell r="E4096"/>
          <cell r="I4096"/>
          <cell r="J4096"/>
          <cell r="K4096"/>
          <cell r="L4096"/>
          <cell r="N4096"/>
          <cell r="R4096"/>
          <cell r="S4096"/>
          <cell r="T4096"/>
          <cell r="U4096"/>
          <cell r="V4096"/>
          <cell r="X4096"/>
          <cell r="Y4096"/>
          <cell r="Z4096"/>
          <cell r="AG4096"/>
        </row>
        <row r="4097">
          <cell r="D4097"/>
          <cell r="E4097"/>
          <cell r="I4097"/>
          <cell r="J4097"/>
          <cell r="K4097"/>
          <cell r="L4097"/>
          <cell r="N4097"/>
          <cell r="R4097"/>
          <cell r="S4097"/>
          <cell r="T4097"/>
          <cell r="U4097"/>
          <cell r="V4097"/>
          <cell r="X4097"/>
          <cell r="Y4097"/>
          <cell r="Z4097"/>
          <cell r="AG4097"/>
        </row>
        <row r="4098">
          <cell r="D4098"/>
          <cell r="E4098"/>
          <cell r="I4098"/>
          <cell r="J4098"/>
          <cell r="K4098"/>
          <cell r="L4098"/>
          <cell r="N4098"/>
          <cell r="R4098"/>
          <cell r="S4098"/>
          <cell r="T4098"/>
          <cell r="U4098"/>
          <cell r="V4098"/>
          <cell r="X4098"/>
          <cell r="Y4098"/>
          <cell r="Z4098"/>
          <cell r="AG4098"/>
        </row>
        <row r="4099">
          <cell r="D4099"/>
          <cell r="E4099"/>
          <cell r="I4099"/>
          <cell r="J4099"/>
          <cell r="K4099"/>
          <cell r="L4099"/>
          <cell r="N4099"/>
          <cell r="R4099"/>
          <cell r="S4099"/>
          <cell r="T4099"/>
          <cell r="U4099"/>
          <cell r="V4099"/>
          <cell r="X4099"/>
          <cell r="Y4099"/>
          <cell r="Z4099"/>
          <cell r="AG4099"/>
        </row>
        <row r="4100">
          <cell r="D4100"/>
          <cell r="E4100"/>
          <cell r="I4100"/>
          <cell r="J4100"/>
          <cell r="K4100"/>
          <cell r="L4100"/>
          <cell r="N4100"/>
          <cell r="R4100"/>
          <cell r="S4100"/>
          <cell r="T4100"/>
          <cell r="U4100"/>
          <cell r="V4100"/>
          <cell r="X4100"/>
          <cell r="Y4100"/>
          <cell r="Z4100"/>
          <cell r="AG4100"/>
        </row>
        <row r="4101">
          <cell r="D4101"/>
          <cell r="E4101"/>
          <cell r="I4101"/>
          <cell r="J4101"/>
          <cell r="K4101"/>
          <cell r="L4101"/>
          <cell r="N4101"/>
          <cell r="R4101"/>
          <cell r="S4101"/>
          <cell r="T4101"/>
          <cell r="U4101"/>
          <cell r="V4101"/>
          <cell r="X4101"/>
          <cell r="Y4101"/>
          <cell r="Z4101"/>
          <cell r="AG4101"/>
        </row>
        <row r="4102">
          <cell r="D4102"/>
          <cell r="E4102"/>
          <cell r="I4102"/>
          <cell r="J4102"/>
          <cell r="K4102"/>
          <cell r="L4102"/>
          <cell r="N4102"/>
          <cell r="R4102"/>
          <cell r="S4102"/>
          <cell r="T4102"/>
          <cell r="U4102"/>
          <cell r="V4102"/>
          <cell r="X4102"/>
          <cell r="Y4102"/>
          <cell r="Z4102"/>
          <cell r="AG4102"/>
        </row>
        <row r="4103">
          <cell r="D4103"/>
          <cell r="E4103"/>
          <cell r="I4103"/>
          <cell r="J4103"/>
          <cell r="K4103"/>
          <cell r="L4103"/>
          <cell r="N4103"/>
          <cell r="R4103"/>
          <cell r="S4103"/>
          <cell r="T4103"/>
          <cell r="U4103"/>
          <cell r="V4103"/>
          <cell r="X4103"/>
          <cell r="Y4103"/>
          <cell r="Z4103"/>
          <cell r="AG4103"/>
        </row>
        <row r="4104">
          <cell r="D4104"/>
          <cell r="E4104"/>
          <cell r="I4104"/>
          <cell r="J4104"/>
          <cell r="K4104"/>
          <cell r="L4104"/>
          <cell r="N4104"/>
          <cell r="R4104"/>
          <cell r="S4104"/>
          <cell r="T4104"/>
          <cell r="U4104"/>
          <cell r="V4104"/>
          <cell r="X4104"/>
          <cell r="Y4104"/>
          <cell r="Z4104"/>
          <cell r="AG4104"/>
        </row>
        <row r="4105">
          <cell r="D4105"/>
          <cell r="E4105"/>
          <cell r="I4105"/>
          <cell r="J4105"/>
          <cell r="K4105"/>
          <cell r="L4105"/>
          <cell r="N4105"/>
          <cell r="R4105"/>
          <cell r="S4105"/>
          <cell r="T4105"/>
          <cell r="U4105"/>
          <cell r="V4105"/>
          <cell r="X4105"/>
          <cell r="Y4105"/>
          <cell r="Z4105"/>
          <cell r="AG4105"/>
        </row>
        <row r="4106">
          <cell r="D4106"/>
          <cell r="E4106"/>
          <cell r="I4106"/>
          <cell r="J4106"/>
          <cell r="K4106"/>
          <cell r="L4106"/>
          <cell r="N4106"/>
          <cell r="R4106"/>
          <cell r="S4106"/>
          <cell r="T4106"/>
          <cell r="U4106"/>
          <cell r="V4106"/>
          <cell r="X4106"/>
          <cell r="Y4106"/>
          <cell r="Z4106"/>
          <cell r="AG4106"/>
        </row>
        <row r="4107">
          <cell r="D4107"/>
          <cell r="E4107"/>
          <cell r="I4107"/>
          <cell r="J4107"/>
          <cell r="K4107"/>
          <cell r="L4107"/>
          <cell r="N4107"/>
          <cell r="R4107"/>
          <cell r="S4107"/>
          <cell r="T4107"/>
          <cell r="U4107"/>
          <cell r="V4107"/>
          <cell r="X4107"/>
          <cell r="Y4107"/>
          <cell r="Z4107"/>
          <cell r="AG4107"/>
        </row>
        <row r="4108">
          <cell r="D4108"/>
          <cell r="E4108"/>
          <cell r="I4108"/>
          <cell r="J4108"/>
          <cell r="K4108"/>
          <cell r="L4108"/>
          <cell r="N4108"/>
          <cell r="R4108"/>
          <cell r="S4108"/>
          <cell r="T4108"/>
          <cell r="U4108"/>
          <cell r="V4108"/>
          <cell r="X4108"/>
          <cell r="Y4108"/>
          <cell r="Z4108"/>
          <cell r="AG4108"/>
        </row>
        <row r="4109">
          <cell r="D4109"/>
          <cell r="E4109"/>
          <cell r="I4109"/>
          <cell r="J4109"/>
          <cell r="K4109"/>
          <cell r="L4109"/>
          <cell r="N4109"/>
          <cell r="R4109"/>
          <cell r="S4109"/>
          <cell r="T4109"/>
          <cell r="U4109"/>
          <cell r="V4109"/>
          <cell r="X4109"/>
          <cell r="Y4109"/>
          <cell r="Z4109"/>
          <cell r="AG4109"/>
        </row>
        <row r="4110">
          <cell r="D4110"/>
          <cell r="E4110"/>
          <cell r="I4110"/>
          <cell r="J4110"/>
          <cell r="K4110"/>
          <cell r="L4110"/>
          <cell r="N4110"/>
          <cell r="R4110"/>
          <cell r="S4110"/>
          <cell r="T4110"/>
          <cell r="U4110"/>
          <cell r="V4110"/>
          <cell r="X4110"/>
          <cell r="Y4110"/>
          <cell r="Z4110"/>
          <cell r="AG4110"/>
        </row>
        <row r="4111">
          <cell r="D4111"/>
          <cell r="E4111"/>
          <cell r="I4111"/>
          <cell r="J4111"/>
          <cell r="K4111"/>
          <cell r="L4111"/>
          <cell r="N4111"/>
          <cell r="R4111"/>
          <cell r="S4111"/>
          <cell r="T4111"/>
          <cell r="U4111"/>
          <cell r="V4111"/>
          <cell r="X4111"/>
          <cell r="Y4111"/>
          <cell r="Z4111"/>
          <cell r="AG4111"/>
        </row>
        <row r="4112">
          <cell r="D4112"/>
          <cell r="E4112"/>
          <cell r="I4112"/>
          <cell r="J4112"/>
          <cell r="K4112"/>
          <cell r="L4112"/>
          <cell r="N4112"/>
          <cell r="R4112"/>
          <cell r="S4112"/>
          <cell r="T4112"/>
          <cell r="U4112"/>
          <cell r="V4112"/>
          <cell r="X4112"/>
          <cell r="Y4112"/>
          <cell r="Z4112"/>
          <cell r="AG4112"/>
        </row>
        <row r="4113">
          <cell r="D4113"/>
          <cell r="E4113"/>
          <cell r="I4113"/>
          <cell r="J4113"/>
          <cell r="K4113"/>
          <cell r="L4113"/>
          <cell r="N4113"/>
          <cell r="R4113"/>
          <cell r="S4113"/>
          <cell r="T4113"/>
          <cell r="U4113"/>
          <cell r="V4113"/>
          <cell r="X4113"/>
          <cell r="Y4113"/>
          <cell r="Z4113"/>
          <cell r="AG4113"/>
        </row>
        <row r="4114">
          <cell r="D4114"/>
          <cell r="E4114"/>
          <cell r="I4114"/>
          <cell r="J4114"/>
          <cell r="K4114"/>
          <cell r="L4114"/>
          <cell r="N4114"/>
          <cell r="R4114"/>
          <cell r="S4114"/>
          <cell r="T4114"/>
          <cell r="U4114"/>
          <cell r="V4114"/>
          <cell r="X4114"/>
          <cell r="Y4114"/>
          <cell r="Z4114"/>
          <cell r="AG4114"/>
        </row>
        <row r="4115">
          <cell r="D4115"/>
          <cell r="E4115"/>
          <cell r="I4115"/>
          <cell r="J4115"/>
          <cell r="K4115"/>
          <cell r="L4115"/>
          <cell r="N4115"/>
          <cell r="R4115"/>
          <cell r="S4115"/>
          <cell r="T4115"/>
          <cell r="U4115"/>
          <cell r="V4115"/>
          <cell r="X4115"/>
          <cell r="Y4115"/>
          <cell r="Z4115"/>
          <cell r="AG4115"/>
        </row>
        <row r="4116">
          <cell r="D4116"/>
          <cell r="E4116"/>
          <cell r="I4116"/>
          <cell r="J4116"/>
          <cell r="K4116"/>
          <cell r="L4116"/>
          <cell r="N4116"/>
          <cell r="R4116"/>
          <cell r="S4116"/>
          <cell r="T4116"/>
          <cell r="U4116"/>
          <cell r="V4116"/>
          <cell r="X4116"/>
          <cell r="Y4116"/>
          <cell r="Z4116"/>
          <cell r="AG4116"/>
        </row>
        <row r="4117">
          <cell r="D4117"/>
          <cell r="E4117"/>
          <cell r="I4117"/>
          <cell r="J4117"/>
          <cell r="K4117"/>
          <cell r="L4117"/>
          <cell r="N4117"/>
          <cell r="R4117"/>
          <cell r="S4117"/>
          <cell r="T4117"/>
          <cell r="U4117"/>
          <cell r="V4117"/>
          <cell r="X4117"/>
          <cell r="Y4117"/>
          <cell r="Z4117"/>
          <cell r="AG4117"/>
        </row>
        <row r="4118">
          <cell r="D4118"/>
          <cell r="E4118"/>
          <cell r="I4118"/>
          <cell r="J4118"/>
          <cell r="K4118"/>
          <cell r="L4118"/>
          <cell r="N4118"/>
          <cell r="R4118"/>
          <cell r="S4118"/>
          <cell r="T4118"/>
          <cell r="U4118"/>
          <cell r="V4118"/>
          <cell r="X4118"/>
          <cell r="Y4118"/>
          <cell r="Z4118"/>
          <cell r="AG4118"/>
        </row>
        <row r="4119">
          <cell r="D4119"/>
          <cell r="E4119"/>
          <cell r="I4119"/>
          <cell r="J4119"/>
          <cell r="K4119"/>
          <cell r="L4119"/>
          <cell r="N4119"/>
          <cell r="R4119"/>
          <cell r="S4119"/>
          <cell r="T4119"/>
          <cell r="U4119"/>
          <cell r="V4119"/>
          <cell r="X4119"/>
          <cell r="Y4119"/>
          <cell r="Z4119"/>
          <cell r="AG4119"/>
        </row>
        <row r="4120">
          <cell r="D4120"/>
          <cell r="E4120"/>
          <cell r="I4120"/>
          <cell r="J4120"/>
          <cell r="K4120"/>
          <cell r="L4120"/>
          <cell r="N4120"/>
          <cell r="R4120"/>
          <cell r="S4120"/>
          <cell r="T4120"/>
          <cell r="U4120"/>
          <cell r="V4120"/>
          <cell r="X4120"/>
          <cell r="Y4120"/>
          <cell r="Z4120"/>
          <cell r="AG4120"/>
        </row>
        <row r="4121">
          <cell r="D4121"/>
          <cell r="E4121"/>
          <cell r="I4121"/>
          <cell r="J4121"/>
          <cell r="K4121"/>
          <cell r="L4121"/>
          <cell r="N4121"/>
          <cell r="R4121"/>
          <cell r="S4121"/>
          <cell r="T4121"/>
          <cell r="U4121"/>
          <cell r="V4121"/>
          <cell r="X4121"/>
          <cell r="Y4121"/>
          <cell r="Z4121"/>
          <cell r="AG4121"/>
        </row>
        <row r="4122">
          <cell r="D4122"/>
          <cell r="E4122"/>
          <cell r="I4122"/>
          <cell r="J4122"/>
          <cell r="K4122"/>
          <cell r="L4122"/>
          <cell r="N4122"/>
          <cell r="R4122"/>
          <cell r="S4122"/>
          <cell r="T4122"/>
          <cell r="U4122"/>
          <cell r="V4122"/>
          <cell r="X4122"/>
          <cell r="Y4122"/>
          <cell r="Z4122"/>
          <cell r="AG4122"/>
        </row>
        <row r="4123">
          <cell r="D4123"/>
          <cell r="E4123"/>
          <cell r="I4123"/>
          <cell r="J4123"/>
          <cell r="K4123"/>
          <cell r="L4123"/>
          <cell r="N4123"/>
          <cell r="R4123"/>
          <cell r="S4123"/>
          <cell r="T4123"/>
          <cell r="U4123"/>
          <cell r="V4123"/>
          <cell r="X4123"/>
          <cell r="Y4123"/>
          <cell r="Z4123"/>
          <cell r="AG4123"/>
        </row>
        <row r="4124">
          <cell r="D4124"/>
          <cell r="E4124"/>
          <cell r="I4124"/>
          <cell r="J4124"/>
          <cell r="K4124"/>
          <cell r="L4124"/>
          <cell r="N4124"/>
          <cell r="R4124"/>
          <cell r="S4124"/>
          <cell r="T4124"/>
          <cell r="U4124"/>
          <cell r="V4124"/>
          <cell r="X4124"/>
          <cell r="Y4124"/>
          <cell r="Z4124"/>
          <cell r="AG4124"/>
        </row>
        <row r="4125">
          <cell r="D4125"/>
          <cell r="E4125"/>
          <cell r="I4125"/>
          <cell r="J4125"/>
          <cell r="K4125"/>
          <cell r="L4125"/>
          <cell r="N4125"/>
          <cell r="R4125"/>
          <cell r="S4125"/>
          <cell r="T4125"/>
          <cell r="U4125"/>
          <cell r="V4125"/>
          <cell r="X4125"/>
          <cell r="Y4125"/>
          <cell r="Z4125"/>
          <cell r="AG4125"/>
        </row>
        <row r="4126">
          <cell r="D4126"/>
          <cell r="E4126"/>
          <cell r="I4126"/>
          <cell r="J4126"/>
          <cell r="K4126"/>
          <cell r="L4126"/>
          <cell r="N4126"/>
          <cell r="R4126"/>
          <cell r="S4126"/>
          <cell r="T4126"/>
          <cell r="U4126"/>
          <cell r="V4126"/>
          <cell r="X4126"/>
          <cell r="Y4126"/>
          <cell r="Z4126"/>
          <cell r="AG4126"/>
        </row>
        <row r="4127">
          <cell r="D4127"/>
          <cell r="E4127"/>
          <cell r="I4127"/>
          <cell r="J4127"/>
          <cell r="K4127"/>
          <cell r="L4127"/>
          <cell r="N4127"/>
          <cell r="R4127"/>
          <cell r="S4127"/>
          <cell r="T4127"/>
          <cell r="U4127"/>
          <cell r="V4127"/>
          <cell r="X4127"/>
          <cell r="Y4127"/>
          <cell r="Z4127"/>
          <cell r="AG4127"/>
        </row>
        <row r="4128">
          <cell r="D4128"/>
          <cell r="E4128"/>
          <cell r="I4128"/>
          <cell r="J4128"/>
          <cell r="K4128"/>
          <cell r="L4128"/>
          <cell r="N4128"/>
          <cell r="R4128"/>
          <cell r="S4128"/>
          <cell r="T4128"/>
          <cell r="U4128"/>
          <cell r="V4128"/>
          <cell r="X4128"/>
          <cell r="Y4128"/>
          <cell r="Z4128"/>
          <cell r="AG4128"/>
        </row>
        <row r="4129">
          <cell r="D4129"/>
          <cell r="E4129"/>
          <cell r="I4129"/>
          <cell r="J4129"/>
          <cell r="K4129"/>
          <cell r="L4129"/>
          <cell r="N4129"/>
          <cell r="R4129"/>
          <cell r="S4129"/>
          <cell r="T4129"/>
          <cell r="U4129"/>
          <cell r="V4129"/>
          <cell r="X4129"/>
          <cell r="Y4129"/>
          <cell r="Z4129"/>
          <cell r="AG4129"/>
        </row>
        <row r="4130">
          <cell r="D4130"/>
          <cell r="E4130"/>
          <cell r="I4130"/>
          <cell r="J4130"/>
          <cell r="K4130"/>
          <cell r="L4130"/>
          <cell r="N4130"/>
          <cell r="R4130"/>
          <cell r="S4130"/>
          <cell r="T4130"/>
          <cell r="U4130"/>
          <cell r="V4130"/>
          <cell r="X4130"/>
          <cell r="Y4130"/>
          <cell r="Z4130"/>
          <cell r="AG4130"/>
        </row>
        <row r="4131">
          <cell r="D4131"/>
          <cell r="E4131"/>
          <cell r="I4131"/>
          <cell r="J4131"/>
          <cell r="K4131"/>
          <cell r="L4131"/>
          <cell r="N4131"/>
          <cell r="R4131"/>
          <cell r="S4131"/>
          <cell r="T4131"/>
          <cell r="U4131"/>
          <cell r="V4131"/>
          <cell r="X4131"/>
          <cell r="Y4131"/>
          <cell r="Z4131"/>
          <cell r="AG4131"/>
        </row>
        <row r="4132">
          <cell r="D4132"/>
          <cell r="E4132"/>
          <cell r="I4132"/>
          <cell r="J4132"/>
          <cell r="K4132"/>
          <cell r="L4132"/>
          <cell r="N4132"/>
          <cell r="R4132"/>
          <cell r="S4132"/>
          <cell r="T4132"/>
          <cell r="U4132"/>
          <cell r="V4132"/>
          <cell r="X4132"/>
          <cell r="Y4132"/>
          <cell r="Z4132"/>
          <cell r="AG4132"/>
        </row>
        <row r="4133">
          <cell r="D4133"/>
          <cell r="E4133"/>
          <cell r="I4133"/>
          <cell r="J4133"/>
          <cell r="K4133"/>
          <cell r="L4133"/>
          <cell r="N4133"/>
          <cell r="R4133"/>
          <cell r="S4133"/>
          <cell r="T4133"/>
          <cell r="U4133"/>
          <cell r="V4133"/>
          <cell r="X4133"/>
          <cell r="Y4133"/>
          <cell r="Z4133"/>
          <cell r="AG4133"/>
        </row>
        <row r="4134">
          <cell r="D4134"/>
          <cell r="E4134"/>
          <cell r="I4134"/>
          <cell r="J4134"/>
          <cell r="K4134"/>
          <cell r="L4134"/>
          <cell r="N4134"/>
          <cell r="R4134"/>
          <cell r="S4134"/>
          <cell r="T4134"/>
          <cell r="U4134"/>
          <cell r="V4134"/>
          <cell r="X4134"/>
          <cell r="Y4134"/>
          <cell r="Z4134"/>
          <cell r="AG4134"/>
        </row>
        <row r="4135">
          <cell r="D4135"/>
          <cell r="E4135"/>
          <cell r="I4135"/>
          <cell r="J4135"/>
          <cell r="K4135"/>
          <cell r="L4135"/>
          <cell r="N4135"/>
          <cell r="R4135"/>
          <cell r="S4135"/>
          <cell r="T4135"/>
          <cell r="U4135"/>
          <cell r="V4135"/>
          <cell r="X4135"/>
          <cell r="Y4135"/>
          <cell r="Z4135"/>
          <cell r="AG4135"/>
        </row>
        <row r="4136">
          <cell r="D4136"/>
          <cell r="E4136"/>
          <cell r="I4136"/>
          <cell r="J4136"/>
          <cell r="K4136"/>
          <cell r="L4136"/>
          <cell r="N4136"/>
          <cell r="R4136"/>
          <cell r="S4136"/>
          <cell r="T4136"/>
          <cell r="U4136"/>
          <cell r="V4136"/>
          <cell r="X4136"/>
          <cell r="Y4136"/>
          <cell r="Z4136"/>
          <cell r="AG4136"/>
        </row>
        <row r="4137">
          <cell r="D4137"/>
          <cell r="E4137"/>
          <cell r="I4137"/>
          <cell r="J4137"/>
          <cell r="K4137"/>
          <cell r="L4137"/>
          <cell r="N4137"/>
          <cell r="R4137"/>
          <cell r="S4137"/>
          <cell r="T4137"/>
          <cell r="U4137"/>
          <cell r="V4137"/>
          <cell r="X4137"/>
          <cell r="Y4137"/>
          <cell r="Z4137"/>
          <cell r="AG4137"/>
        </row>
        <row r="4138">
          <cell r="D4138"/>
          <cell r="E4138"/>
          <cell r="I4138"/>
          <cell r="J4138"/>
          <cell r="K4138"/>
          <cell r="L4138"/>
          <cell r="N4138"/>
          <cell r="R4138"/>
          <cell r="S4138"/>
          <cell r="T4138"/>
          <cell r="U4138"/>
          <cell r="V4138"/>
          <cell r="X4138"/>
          <cell r="Y4138"/>
          <cell r="Z4138"/>
          <cell r="AG4138"/>
        </row>
        <row r="4139">
          <cell r="D4139"/>
          <cell r="E4139"/>
          <cell r="I4139"/>
          <cell r="J4139"/>
          <cell r="K4139"/>
          <cell r="L4139"/>
          <cell r="N4139"/>
          <cell r="R4139"/>
          <cell r="S4139"/>
          <cell r="T4139"/>
          <cell r="U4139"/>
          <cell r="V4139"/>
          <cell r="X4139"/>
          <cell r="Y4139"/>
          <cell r="Z4139"/>
          <cell r="AG4139"/>
        </row>
        <row r="4140">
          <cell r="D4140"/>
          <cell r="E4140"/>
          <cell r="I4140"/>
          <cell r="J4140"/>
          <cell r="K4140"/>
          <cell r="L4140"/>
          <cell r="N4140"/>
          <cell r="R4140"/>
          <cell r="S4140"/>
          <cell r="T4140"/>
          <cell r="U4140"/>
          <cell r="V4140"/>
          <cell r="X4140"/>
          <cell r="Y4140"/>
          <cell r="Z4140"/>
          <cell r="AG4140"/>
        </row>
        <row r="4141">
          <cell r="D4141"/>
          <cell r="E4141"/>
          <cell r="I4141"/>
          <cell r="J4141"/>
          <cell r="K4141"/>
          <cell r="L4141"/>
          <cell r="N4141"/>
          <cell r="R4141"/>
          <cell r="S4141"/>
          <cell r="T4141"/>
          <cell r="U4141"/>
          <cell r="V4141"/>
          <cell r="X4141"/>
          <cell r="Y4141"/>
          <cell r="Z4141"/>
          <cell r="AG4141"/>
        </row>
        <row r="4142">
          <cell r="D4142"/>
          <cell r="E4142"/>
          <cell r="I4142"/>
          <cell r="J4142"/>
          <cell r="K4142"/>
          <cell r="L4142"/>
          <cell r="N4142"/>
          <cell r="R4142"/>
          <cell r="S4142"/>
          <cell r="T4142"/>
          <cell r="U4142"/>
          <cell r="V4142"/>
          <cell r="X4142"/>
          <cell r="Y4142"/>
          <cell r="Z4142"/>
          <cell r="AG4142"/>
        </row>
        <row r="4143">
          <cell r="D4143"/>
          <cell r="E4143"/>
          <cell r="I4143"/>
          <cell r="J4143"/>
          <cell r="K4143"/>
          <cell r="L4143"/>
          <cell r="N4143"/>
          <cell r="R4143"/>
          <cell r="S4143"/>
          <cell r="T4143"/>
          <cell r="U4143"/>
          <cell r="V4143"/>
          <cell r="X4143"/>
          <cell r="Y4143"/>
          <cell r="Z4143"/>
          <cell r="AG4143"/>
        </row>
        <row r="4144">
          <cell r="D4144"/>
          <cell r="E4144"/>
          <cell r="I4144"/>
          <cell r="J4144"/>
          <cell r="K4144"/>
          <cell r="L4144"/>
          <cell r="N4144"/>
          <cell r="R4144"/>
          <cell r="S4144"/>
          <cell r="T4144"/>
          <cell r="U4144"/>
          <cell r="V4144"/>
          <cell r="X4144"/>
          <cell r="Y4144"/>
          <cell r="Z4144"/>
          <cell r="AG4144"/>
        </row>
        <row r="4145">
          <cell r="D4145"/>
          <cell r="E4145"/>
          <cell r="I4145"/>
          <cell r="J4145"/>
          <cell r="K4145"/>
          <cell r="L4145"/>
          <cell r="N4145"/>
          <cell r="R4145"/>
          <cell r="S4145"/>
          <cell r="T4145"/>
          <cell r="U4145"/>
          <cell r="V4145"/>
          <cell r="X4145"/>
          <cell r="Y4145"/>
          <cell r="Z4145"/>
          <cell r="AG4145"/>
        </row>
        <row r="4146">
          <cell r="D4146"/>
          <cell r="E4146"/>
          <cell r="I4146"/>
          <cell r="J4146"/>
          <cell r="K4146"/>
          <cell r="L4146"/>
          <cell r="N4146"/>
          <cell r="R4146"/>
          <cell r="S4146"/>
          <cell r="T4146"/>
          <cell r="U4146"/>
          <cell r="V4146"/>
          <cell r="X4146"/>
          <cell r="Y4146"/>
          <cell r="Z4146"/>
          <cell r="AG4146"/>
        </row>
        <row r="4147">
          <cell r="D4147"/>
          <cell r="E4147"/>
          <cell r="I4147"/>
          <cell r="J4147"/>
          <cell r="K4147"/>
          <cell r="L4147"/>
          <cell r="N4147"/>
          <cell r="R4147"/>
          <cell r="S4147"/>
          <cell r="T4147"/>
          <cell r="U4147"/>
          <cell r="V4147"/>
          <cell r="X4147"/>
          <cell r="Y4147"/>
          <cell r="Z4147"/>
          <cell r="AG4147"/>
        </row>
        <row r="4148">
          <cell r="D4148"/>
          <cell r="E4148"/>
          <cell r="I4148"/>
          <cell r="J4148"/>
          <cell r="K4148"/>
          <cell r="L4148"/>
          <cell r="N4148"/>
          <cell r="R4148"/>
          <cell r="S4148"/>
          <cell r="T4148"/>
          <cell r="U4148"/>
          <cell r="V4148"/>
          <cell r="X4148"/>
          <cell r="Y4148"/>
          <cell r="Z4148"/>
          <cell r="AG4148"/>
        </row>
        <row r="4149">
          <cell r="D4149"/>
          <cell r="E4149"/>
          <cell r="I4149"/>
          <cell r="J4149"/>
          <cell r="K4149"/>
          <cell r="L4149"/>
          <cell r="N4149"/>
          <cell r="R4149"/>
          <cell r="S4149"/>
          <cell r="T4149"/>
          <cell r="U4149"/>
          <cell r="V4149"/>
          <cell r="X4149"/>
          <cell r="Y4149"/>
          <cell r="Z4149"/>
          <cell r="AG4149"/>
        </row>
        <row r="4150">
          <cell r="D4150"/>
          <cell r="E4150"/>
          <cell r="I4150"/>
          <cell r="J4150"/>
          <cell r="K4150"/>
          <cell r="L4150"/>
          <cell r="N4150"/>
          <cell r="R4150"/>
          <cell r="S4150"/>
          <cell r="T4150"/>
          <cell r="U4150"/>
          <cell r="V4150"/>
          <cell r="X4150"/>
          <cell r="Y4150"/>
          <cell r="Z4150"/>
          <cell r="AG4150"/>
        </row>
        <row r="4151">
          <cell r="D4151"/>
          <cell r="E4151"/>
          <cell r="I4151"/>
          <cell r="J4151"/>
          <cell r="K4151"/>
          <cell r="L4151"/>
          <cell r="N4151"/>
          <cell r="R4151"/>
          <cell r="S4151"/>
          <cell r="T4151"/>
          <cell r="U4151"/>
          <cell r="V4151"/>
          <cell r="X4151"/>
          <cell r="Y4151"/>
          <cell r="Z4151"/>
          <cell r="AG4151"/>
        </row>
        <row r="4152">
          <cell r="D4152"/>
          <cell r="E4152"/>
          <cell r="I4152"/>
          <cell r="J4152"/>
          <cell r="K4152"/>
          <cell r="L4152"/>
          <cell r="N4152"/>
          <cell r="R4152"/>
          <cell r="S4152"/>
          <cell r="T4152"/>
          <cell r="U4152"/>
          <cell r="V4152"/>
          <cell r="X4152"/>
          <cell r="Y4152"/>
          <cell r="Z4152"/>
          <cell r="AG4152"/>
        </row>
        <row r="4153">
          <cell r="D4153"/>
          <cell r="E4153"/>
          <cell r="I4153"/>
          <cell r="J4153"/>
          <cell r="K4153"/>
          <cell r="L4153"/>
          <cell r="N4153"/>
          <cell r="R4153"/>
          <cell r="S4153"/>
          <cell r="T4153"/>
          <cell r="U4153"/>
          <cell r="V4153"/>
          <cell r="X4153"/>
          <cell r="Y4153"/>
          <cell r="Z4153"/>
          <cell r="AG4153"/>
        </row>
        <row r="4154">
          <cell r="D4154"/>
          <cell r="E4154"/>
          <cell r="I4154"/>
          <cell r="J4154"/>
          <cell r="K4154"/>
          <cell r="L4154"/>
          <cell r="N4154"/>
          <cell r="R4154"/>
          <cell r="S4154"/>
          <cell r="T4154"/>
          <cell r="U4154"/>
          <cell r="V4154"/>
          <cell r="X4154"/>
          <cell r="Y4154"/>
          <cell r="Z4154"/>
          <cell r="AG4154"/>
        </row>
        <row r="4155">
          <cell r="D4155"/>
          <cell r="E4155"/>
          <cell r="I4155"/>
          <cell r="J4155"/>
          <cell r="K4155"/>
          <cell r="L4155"/>
          <cell r="N4155"/>
          <cell r="R4155"/>
          <cell r="S4155"/>
          <cell r="T4155"/>
          <cell r="U4155"/>
          <cell r="V4155"/>
          <cell r="X4155"/>
          <cell r="Y4155"/>
          <cell r="Z4155"/>
          <cell r="AG4155"/>
        </row>
        <row r="4156">
          <cell r="D4156"/>
          <cell r="E4156"/>
          <cell r="I4156"/>
          <cell r="J4156"/>
          <cell r="K4156"/>
          <cell r="L4156"/>
          <cell r="N4156"/>
          <cell r="R4156"/>
          <cell r="S4156"/>
          <cell r="T4156"/>
          <cell r="U4156"/>
          <cell r="V4156"/>
          <cell r="X4156"/>
          <cell r="Y4156"/>
          <cell r="Z4156"/>
          <cell r="AG4156"/>
        </row>
        <row r="4157">
          <cell r="D4157"/>
          <cell r="E4157"/>
          <cell r="I4157"/>
          <cell r="J4157"/>
          <cell r="K4157"/>
          <cell r="L4157"/>
          <cell r="N4157"/>
          <cell r="R4157"/>
          <cell r="S4157"/>
          <cell r="T4157"/>
          <cell r="U4157"/>
          <cell r="V4157"/>
          <cell r="X4157"/>
          <cell r="Y4157"/>
          <cell r="Z4157"/>
          <cell r="AG4157"/>
        </row>
        <row r="4158">
          <cell r="D4158"/>
          <cell r="E4158"/>
          <cell r="I4158"/>
          <cell r="J4158"/>
          <cell r="K4158"/>
          <cell r="L4158"/>
          <cell r="N4158"/>
          <cell r="R4158"/>
          <cell r="S4158"/>
          <cell r="T4158"/>
          <cell r="U4158"/>
          <cell r="V4158"/>
          <cell r="X4158"/>
          <cell r="Y4158"/>
          <cell r="Z4158"/>
          <cell r="AG4158"/>
        </row>
        <row r="4159">
          <cell r="D4159"/>
          <cell r="E4159"/>
          <cell r="I4159"/>
          <cell r="J4159"/>
          <cell r="K4159"/>
          <cell r="L4159"/>
          <cell r="N4159"/>
          <cell r="R4159"/>
          <cell r="S4159"/>
          <cell r="T4159"/>
          <cell r="U4159"/>
          <cell r="V4159"/>
          <cell r="X4159"/>
          <cell r="Y4159"/>
          <cell r="Z4159"/>
          <cell r="AG4159"/>
        </row>
        <row r="4160">
          <cell r="D4160"/>
          <cell r="E4160"/>
          <cell r="I4160"/>
          <cell r="J4160"/>
          <cell r="K4160"/>
          <cell r="L4160"/>
          <cell r="N4160"/>
          <cell r="R4160"/>
          <cell r="S4160"/>
          <cell r="T4160"/>
          <cell r="U4160"/>
          <cell r="V4160"/>
          <cell r="X4160"/>
          <cell r="Y4160"/>
          <cell r="Z4160"/>
          <cell r="AG4160"/>
        </row>
        <row r="4161">
          <cell r="D4161"/>
          <cell r="E4161"/>
          <cell r="I4161"/>
          <cell r="J4161"/>
          <cell r="K4161"/>
          <cell r="L4161"/>
          <cell r="N4161"/>
          <cell r="R4161"/>
          <cell r="S4161"/>
          <cell r="T4161"/>
          <cell r="U4161"/>
          <cell r="V4161"/>
          <cell r="X4161"/>
          <cell r="Y4161"/>
          <cell r="Z4161"/>
          <cell r="AG4161"/>
        </row>
        <row r="4162">
          <cell r="D4162"/>
          <cell r="E4162"/>
          <cell r="I4162"/>
          <cell r="J4162"/>
          <cell r="K4162"/>
          <cell r="L4162"/>
          <cell r="N4162"/>
          <cell r="R4162"/>
          <cell r="S4162"/>
          <cell r="T4162"/>
          <cell r="U4162"/>
          <cell r="V4162"/>
          <cell r="X4162"/>
          <cell r="Y4162"/>
          <cell r="Z4162"/>
          <cell r="AG4162"/>
        </row>
        <row r="4163">
          <cell r="D4163"/>
          <cell r="E4163"/>
          <cell r="I4163"/>
          <cell r="J4163"/>
          <cell r="K4163"/>
          <cell r="L4163"/>
          <cell r="N4163"/>
          <cell r="R4163"/>
          <cell r="S4163"/>
          <cell r="T4163"/>
          <cell r="U4163"/>
          <cell r="V4163"/>
          <cell r="X4163"/>
          <cell r="Y4163"/>
          <cell r="Z4163"/>
          <cell r="AG4163"/>
        </row>
        <row r="4164">
          <cell r="D4164"/>
          <cell r="E4164"/>
          <cell r="I4164"/>
          <cell r="J4164"/>
          <cell r="K4164"/>
          <cell r="L4164"/>
          <cell r="N4164"/>
          <cell r="R4164"/>
          <cell r="S4164"/>
          <cell r="T4164"/>
          <cell r="U4164"/>
          <cell r="V4164"/>
          <cell r="X4164"/>
          <cell r="Y4164"/>
          <cell r="Z4164"/>
          <cell r="AG4164"/>
        </row>
        <row r="4165">
          <cell r="D4165"/>
          <cell r="E4165"/>
          <cell r="I4165"/>
          <cell r="J4165"/>
          <cell r="K4165"/>
          <cell r="L4165"/>
          <cell r="N4165"/>
          <cell r="R4165"/>
          <cell r="S4165"/>
          <cell r="T4165"/>
          <cell r="U4165"/>
          <cell r="V4165"/>
          <cell r="X4165"/>
          <cell r="Y4165"/>
          <cell r="Z4165"/>
          <cell r="AG4165"/>
        </row>
        <row r="4166">
          <cell r="D4166"/>
          <cell r="E4166"/>
          <cell r="I4166"/>
          <cell r="J4166"/>
          <cell r="K4166"/>
          <cell r="L4166"/>
          <cell r="N4166"/>
          <cell r="R4166"/>
          <cell r="S4166"/>
          <cell r="T4166"/>
          <cell r="U4166"/>
          <cell r="V4166"/>
          <cell r="X4166"/>
          <cell r="Y4166"/>
          <cell r="Z4166"/>
          <cell r="AG4166"/>
        </row>
        <row r="4167">
          <cell r="D4167"/>
          <cell r="E4167"/>
          <cell r="I4167"/>
          <cell r="J4167"/>
          <cell r="K4167"/>
          <cell r="L4167"/>
          <cell r="N4167"/>
          <cell r="R4167"/>
          <cell r="S4167"/>
          <cell r="T4167"/>
          <cell r="U4167"/>
          <cell r="V4167"/>
          <cell r="X4167"/>
          <cell r="Y4167"/>
          <cell r="Z4167"/>
          <cell r="AG4167"/>
        </row>
        <row r="4168">
          <cell r="D4168"/>
          <cell r="E4168"/>
          <cell r="I4168"/>
          <cell r="J4168"/>
          <cell r="K4168"/>
          <cell r="L4168"/>
          <cell r="N4168"/>
          <cell r="R4168"/>
          <cell r="S4168"/>
          <cell r="T4168"/>
          <cell r="U4168"/>
          <cell r="V4168"/>
          <cell r="X4168"/>
          <cell r="Y4168"/>
          <cell r="Z4168"/>
          <cell r="AG4168"/>
        </row>
        <row r="4169">
          <cell r="D4169"/>
          <cell r="E4169"/>
          <cell r="I4169"/>
          <cell r="J4169"/>
          <cell r="K4169"/>
          <cell r="L4169"/>
          <cell r="N4169"/>
          <cell r="R4169"/>
          <cell r="S4169"/>
          <cell r="T4169"/>
          <cell r="U4169"/>
          <cell r="V4169"/>
          <cell r="X4169"/>
          <cell r="Y4169"/>
          <cell r="Z4169"/>
          <cell r="AG4169"/>
        </row>
        <row r="4170">
          <cell r="D4170"/>
          <cell r="E4170"/>
          <cell r="I4170"/>
          <cell r="J4170"/>
          <cell r="K4170"/>
          <cell r="L4170"/>
          <cell r="N4170"/>
          <cell r="R4170"/>
          <cell r="S4170"/>
          <cell r="T4170"/>
          <cell r="U4170"/>
          <cell r="V4170"/>
          <cell r="X4170"/>
          <cell r="Y4170"/>
          <cell r="Z4170"/>
          <cell r="AG4170"/>
        </row>
        <row r="4171">
          <cell r="D4171"/>
          <cell r="E4171"/>
          <cell r="I4171"/>
          <cell r="J4171"/>
          <cell r="K4171"/>
          <cell r="L4171"/>
          <cell r="N4171"/>
          <cell r="R4171"/>
          <cell r="S4171"/>
          <cell r="T4171"/>
          <cell r="U4171"/>
          <cell r="V4171"/>
          <cell r="X4171"/>
          <cell r="Y4171"/>
          <cell r="Z4171"/>
          <cell r="AG4171"/>
        </row>
        <row r="4172">
          <cell r="D4172"/>
          <cell r="E4172"/>
          <cell r="I4172"/>
          <cell r="J4172"/>
          <cell r="K4172"/>
          <cell r="L4172"/>
          <cell r="N4172"/>
          <cell r="R4172"/>
          <cell r="S4172"/>
          <cell r="T4172"/>
          <cell r="U4172"/>
          <cell r="V4172"/>
          <cell r="X4172"/>
          <cell r="Y4172"/>
          <cell r="Z4172"/>
          <cell r="AG4172"/>
        </row>
        <row r="4173">
          <cell r="D4173"/>
          <cell r="E4173"/>
          <cell r="I4173"/>
          <cell r="J4173"/>
          <cell r="K4173"/>
          <cell r="L4173"/>
          <cell r="N4173"/>
          <cell r="R4173"/>
          <cell r="S4173"/>
          <cell r="T4173"/>
          <cell r="U4173"/>
          <cell r="V4173"/>
          <cell r="X4173"/>
          <cell r="Y4173"/>
          <cell r="Z4173"/>
          <cell r="AG4173"/>
        </row>
        <row r="4174">
          <cell r="D4174"/>
          <cell r="E4174"/>
          <cell r="I4174"/>
          <cell r="J4174"/>
          <cell r="K4174"/>
          <cell r="L4174"/>
          <cell r="N4174"/>
          <cell r="R4174"/>
          <cell r="S4174"/>
          <cell r="T4174"/>
          <cell r="U4174"/>
          <cell r="V4174"/>
          <cell r="X4174"/>
          <cell r="Y4174"/>
          <cell r="Z4174"/>
          <cell r="AG4174"/>
        </row>
        <row r="4175">
          <cell r="D4175"/>
          <cell r="E4175"/>
          <cell r="I4175"/>
          <cell r="J4175"/>
          <cell r="K4175"/>
          <cell r="L4175"/>
          <cell r="N4175"/>
          <cell r="R4175"/>
          <cell r="S4175"/>
          <cell r="T4175"/>
          <cell r="U4175"/>
          <cell r="V4175"/>
          <cell r="X4175"/>
          <cell r="Y4175"/>
          <cell r="Z4175"/>
          <cell r="AG4175"/>
        </row>
        <row r="4176">
          <cell r="D4176"/>
          <cell r="E4176"/>
          <cell r="I4176"/>
          <cell r="J4176"/>
          <cell r="K4176"/>
          <cell r="L4176"/>
          <cell r="N4176"/>
          <cell r="R4176"/>
          <cell r="S4176"/>
          <cell r="T4176"/>
          <cell r="U4176"/>
          <cell r="V4176"/>
          <cell r="X4176"/>
          <cell r="Y4176"/>
          <cell r="Z4176"/>
          <cell r="AG4176"/>
        </row>
        <row r="4177">
          <cell r="D4177"/>
          <cell r="E4177"/>
          <cell r="I4177"/>
          <cell r="J4177"/>
          <cell r="K4177"/>
          <cell r="L4177"/>
          <cell r="N4177"/>
          <cell r="R4177"/>
          <cell r="S4177"/>
          <cell r="T4177"/>
          <cell r="U4177"/>
          <cell r="V4177"/>
          <cell r="X4177"/>
          <cell r="Y4177"/>
          <cell r="Z4177"/>
          <cell r="AG4177"/>
        </row>
        <row r="4178">
          <cell r="D4178"/>
          <cell r="E4178"/>
          <cell r="I4178"/>
          <cell r="J4178"/>
          <cell r="K4178"/>
          <cell r="L4178"/>
          <cell r="N4178"/>
          <cell r="R4178"/>
          <cell r="S4178"/>
          <cell r="T4178"/>
          <cell r="U4178"/>
          <cell r="V4178"/>
          <cell r="X4178"/>
          <cell r="Y4178"/>
          <cell r="Z4178"/>
          <cell r="AG4178"/>
        </row>
        <row r="4179">
          <cell r="D4179"/>
          <cell r="E4179"/>
          <cell r="I4179"/>
          <cell r="J4179"/>
          <cell r="K4179"/>
          <cell r="L4179"/>
          <cell r="N4179"/>
          <cell r="R4179"/>
          <cell r="S4179"/>
          <cell r="T4179"/>
          <cell r="U4179"/>
          <cell r="V4179"/>
          <cell r="X4179"/>
          <cell r="Y4179"/>
          <cell r="Z4179"/>
          <cell r="AG4179"/>
        </row>
        <row r="4180">
          <cell r="D4180"/>
          <cell r="E4180"/>
          <cell r="I4180"/>
          <cell r="J4180"/>
          <cell r="K4180"/>
          <cell r="L4180"/>
          <cell r="N4180"/>
          <cell r="R4180"/>
          <cell r="S4180"/>
          <cell r="T4180"/>
          <cell r="U4180"/>
          <cell r="V4180"/>
          <cell r="X4180"/>
          <cell r="Y4180"/>
          <cell r="Z4180"/>
          <cell r="AG4180"/>
        </row>
        <row r="4181">
          <cell r="D4181"/>
          <cell r="E4181"/>
          <cell r="I4181"/>
          <cell r="J4181"/>
          <cell r="K4181"/>
          <cell r="L4181"/>
          <cell r="N4181"/>
          <cell r="R4181"/>
          <cell r="S4181"/>
          <cell r="T4181"/>
          <cell r="U4181"/>
          <cell r="V4181"/>
          <cell r="X4181"/>
          <cell r="Y4181"/>
          <cell r="Z4181"/>
          <cell r="AG4181"/>
        </row>
        <row r="4182">
          <cell r="D4182"/>
          <cell r="E4182"/>
          <cell r="I4182"/>
          <cell r="J4182"/>
          <cell r="K4182"/>
          <cell r="L4182"/>
          <cell r="N4182"/>
          <cell r="R4182"/>
          <cell r="S4182"/>
          <cell r="T4182"/>
          <cell r="U4182"/>
          <cell r="V4182"/>
          <cell r="X4182"/>
          <cell r="Y4182"/>
          <cell r="Z4182"/>
          <cell r="AG4182"/>
        </row>
        <row r="4183">
          <cell r="D4183"/>
          <cell r="E4183"/>
          <cell r="I4183"/>
          <cell r="J4183"/>
          <cell r="K4183"/>
          <cell r="L4183"/>
          <cell r="N4183"/>
          <cell r="R4183"/>
          <cell r="S4183"/>
          <cell r="T4183"/>
          <cell r="U4183"/>
          <cell r="V4183"/>
          <cell r="X4183"/>
          <cell r="Y4183"/>
          <cell r="Z4183"/>
          <cell r="AG4183"/>
        </row>
        <row r="4184">
          <cell r="D4184"/>
          <cell r="E4184"/>
          <cell r="I4184"/>
          <cell r="J4184"/>
          <cell r="K4184"/>
          <cell r="L4184"/>
          <cell r="N4184"/>
          <cell r="R4184"/>
          <cell r="S4184"/>
          <cell r="T4184"/>
          <cell r="U4184"/>
          <cell r="V4184"/>
          <cell r="X4184"/>
          <cell r="Y4184"/>
          <cell r="Z4184"/>
          <cell r="AG4184"/>
        </row>
        <row r="4185">
          <cell r="D4185"/>
          <cell r="E4185"/>
          <cell r="I4185"/>
          <cell r="J4185"/>
          <cell r="K4185"/>
          <cell r="L4185"/>
          <cell r="N4185"/>
          <cell r="R4185"/>
          <cell r="S4185"/>
          <cell r="T4185"/>
          <cell r="U4185"/>
          <cell r="V4185"/>
          <cell r="X4185"/>
          <cell r="Y4185"/>
          <cell r="Z4185"/>
          <cell r="AG4185"/>
        </row>
        <row r="4186">
          <cell r="D4186"/>
          <cell r="E4186"/>
          <cell r="I4186"/>
          <cell r="J4186"/>
          <cell r="K4186"/>
          <cell r="L4186"/>
          <cell r="N4186"/>
          <cell r="R4186"/>
          <cell r="S4186"/>
          <cell r="T4186"/>
          <cell r="U4186"/>
          <cell r="V4186"/>
          <cell r="X4186"/>
          <cell r="Y4186"/>
          <cell r="Z4186"/>
          <cell r="AG4186"/>
        </row>
        <row r="4187">
          <cell r="D4187"/>
          <cell r="E4187"/>
          <cell r="I4187"/>
          <cell r="J4187"/>
          <cell r="K4187"/>
          <cell r="L4187"/>
          <cell r="N4187"/>
          <cell r="R4187"/>
          <cell r="S4187"/>
          <cell r="T4187"/>
          <cell r="U4187"/>
          <cell r="V4187"/>
          <cell r="X4187"/>
          <cell r="Y4187"/>
          <cell r="Z4187"/>
          <cell r="AG4187"/>
        </row>
        <row r="4188">
          <cell r="D4188"/>
          <cell r="E4188"/>
          <cell r="I4188"/>
          <cell r="J4188"/>
          <cell r="K4188"/>
          <cell r="L4188"/>
          <cell r="N4188"/>
          <cell r="R4188"/>
          <cell r="S4188"/>
          <cell r="T4188"/>
          <cell r="U4188"/>
          <cell r="V4188"/>
          <cell r="X4188"/>
          <cell r="Y4188"/>
          <cell r="Z4188"/>
          <cell r="AG4188"/>
        </row>
        <row r="4189">
          <cell r="D4189"/>
          <cell r="E4189"/>
          <cell r="I4189"/>
          <cell r="J4189"/>
          <cell r="K4189"/>
          <cell r="L4189"/>
          <cell r="N4189"/>
          <cell r="R4189"/>
          <cell r="S4189"/>
          <cell r="T4189"/>
          <cell r="U4189"/>
          <cell r="V4189"/>
          <cell r="X4189"/>
          <cell r="Y4189"/>
          <cell r="Z4189"/>
          <cell r="AG4189"/>
        </row>
        <row r="4190">
          <cell r="D4190"/>
          <cell r="E4190"/>
          <cell r="I4190"/>
          <cell r="J4190"/>
          <cell r="K4190"/>
          <cell r="L4190"/>
          <cell r="N4190"/>
          <cell r="R4190"/>
          <cell r="S4190"/>
          <cell r="T4190"/>
          <cell r="U4190"/>
          <cell r="V4190"/>
          <cell r="X4190"/>
          <cell r="Y4190"/>
          <cell r="Z4190"/>
          <cell r="AG4190"/>
        </row>
        <row r="4191">
          <cell r="D4191"/>
          <cell r="E4191"/>
          <cell r="I4191"/>
          <cell r="J4191"/>
          <cell r="K4191"/>
          <cell r="L4191"/>
          <cell r="N4191"/>
          <cell r="R4191"/>
          <cell r="S4191"/>
          <cell r="T4191"/>
          <cell r="U4191"/>
          <cell r="V4191"/>
          <cell r="X4191"/>
          <cell r="Y4191"/>
          <cell r="Z4191"/>
          <cell r="AG4191"/>
        </row>
        <row r="4192">
          <cell r="D4192"/>
          <cell r="E4192"/>
          <cell r="I4192"/>
          <cell r="J4192"/>
          <cell r="K4192"/>
          <cell r="L4192"/>
          <cell r="N4192"/>
          <cell r="R4192"/>
          <cell r="S4192"/>
          <cell r="T4192"/>
          <cell r="U4192"/>
          <cell r="V4192"/>
          <cell r="X4192"/>
          <cell r="Y4192"/>
          <cell r="Z4192"/>
          <cell r="AG4192"/>
        </row>
        <row r="4193">
          <cell r="D4193"/>
          <cell r="E4193"/>
          <cell r="I4193"/>
          <cell r="J4193"/>
          <cell r="K4193"/>
          <cell r="L4193"/>
          <cell r="N4193"/>
          <cell r="R4193"/>
          <cell r="S4193"/>
          <cell r="T4193"/>
          <cell r="U4193"/>
          <cell r="V4193"/>
          <cell r="X4193"/>
          <cell r="Y4193"/>
          <cell r="Z4193"/>
          <cell r="AG4193"/>
        </row>
        <row r="4194">
          <cell r="D4194"/>
          <cell r="E4194"/>
          <cell r="I4194"/>
          <cell r="J4194"/>
          <cell r="K4194"/>
          <cell r="L4194"/>
          <cell r="N4194"/>
          <cell r="R4194"/>
          <cell r="S4194"/>
          <cell r="T4194"/>
          <cell r="U4194"/>
          <cell r="V4194"/>
          <cell r="X4194"/>
          <cell r="Y4194"/>
          <cell r="Z4194"/>
          <cell r="AG4194"/>
        </row>
        <row r="4195">
          <cell r="D4195"/>
          <cell r="E4195"/>
          <cell r="I4195"/>
          <cell r="J4195"/>
          <cell r="K4195"/>
          <cell r="L4195"/>
          <cell r="N4195"/>
          <cell r="R4195"/>
          <cell r="S4195"/>
          <cell r="T4195"/>
          <cell r="U4195"/>
          <cell r="V4195"/>
          <cell r="X4195"/>
          <cell r="Y4195"/>
          <cell r="Z4195"/>
          <cell r="AG4195"/>
        </row>
        <row r="4196">
          <cell r="D4196"/>
          <cell r="E4196"/>
          <cell r="I4196"/>
          <cell r="J4196"/>
          <cell r="K4196"/>
          <cell r="L4196"/>
          <cell r="N4196"/>
          <cell r="R4196"/>
          <cell r="S4196"/>
          <cell r="T4196"/>
          <cell r="U4196"/>
          <cell r="V4196"/>
          <cell r="X4196"/>
          <cell r="Y4196"/>
          <cell r="Z4196"/>
          <cell r="AG4196"/>
        </row>
        <row r="4197">
          <cell r="D4197"/>
          <cell r="E4197"/>
          <cell r="I4197"/>
          <cell r="J4197"/>
          <cell r="K4197"/>
          <cell r="L4197"/>
          <cell r="N4197"/>
          <cell r="R4197"/>
          <cell r="S4197"/>
          <cell r="T4197"/>
          <cell r="U4197"/>
          <cell r="V4197"/>
          <cell r="X4197"/>
          <cell r="Y4197"/>
          <cell r="Z4197"/>
          <cell r="AG4197"/>
        </row>
        <row r="4198">
          <cell r="D4198"/>
          <cell r="E4198"/>
          <cell r="I4198"/>
          <cell r="J4198"/>
          <cell r="K4198"/>
          <cell r="L4198"/>
          <cell r="N4198"/>
          <cell r="R4198"/>
          <cell r="S4198"/>
          <cell r="T4198"/>
          <cell r="U4198"/>
          <cell r="V4198"/>
          <cell r="X4198"/>
          <cell r="Y4198"/>
          <cell r="Z4198"/>
          <cell r="AG4198"/>
        </row>
        <row r="4199">
          <cell r="D4199"/>
          <cell r="E4199"/>
          <cell r="I4199"/>
          <cell r="J4199"/>
          <cell r="K4199"/>
          <cell r="L4199"/>
          <cell r="N4199"/>
          <cell r="R4199"/>
          <cell r="S4199"/>
          <cell r="T4199"/>
          <cell r="U4199"/>
          <cell r="V4199"/>
          <cell r="X4199"/>
          <cell r="Y4199"/>
          <cell r="Z4199"/>
          <cell r="AG4199"/>
        </row>
        <row r="4200">
          <cell r="D4200"/>
          <cell r="E4200"/>
          <cell r="I4200"/>
          <cell r="J4200"/>
          <cell r="K4200"/>
          <cell r="L4200"/>
          <cell r="N4200"/>
          <cell r="R4200"/>
          <cell r="S4200"/>
          <cell r="T4200"/>
          <cell r="U4200"/>
          <cell r="V4200"/>
          <cell r="X4200"/>
          <cell r="Y4200"/>
          <cell r="Z4200"/>
          <cell r="AG4200"/>
        </row>
        <row r="4201">
          <cell r="D4201"/>
          <cell r="E4201"/>
          <cell r="I4201"/>
          <cell r="J4201"/>
          <cell r="K4201"/>
          <cell r="L4201"/>
          <cell r="N4201"/>
          <cell r="R4201"/>
          <cell r="S4201"/>
          <cell r="T4201"/>
          <cell r="U4201"/>
          <cell r="V4201"/>
          <cell r="X4201"/>
          <cell r="Y4201"/>
          <cell r="Z4201"/>
          <cell r="AG4201"/>
        </row>
        <row r="4202">
          <cell r="D4202"/>
          <cell r="E4202"/>
          <cell r="I4202"/>
          <cell r="J4202"/>
          <cell r="K4202"/>
          <cell r="L4202"/>
          <cell r="N4202"/>
          <cell r="R4202"/>
          <cell r="S4202"/>
          <cell r="T4202"/>
          <cell r="U4202"/>
          <cell r="V4202"/>
          <cell r="X4202"/>
          <cell r="Y4202"/>
          <cell r="Z4202"/>
          <cell r="AG4202"/>
        </row>
        <row r="4203">
          <cell r="D4203"/>
          <cell r="E4203"/>
          <cell r="I4203"/>
          <cell r="J4203"/>
          <cell r="K4203"/>
          <cell r="L4203"/>
          <cell r="N4203"/>
          <cell r="R4203"/>
          <cell r="S4203"/>
          <cell r="T4203"/>
          <cell r="U4203"/>
          <cell r="V4203"/>
          <cell r="X4203"/>
          <cell r="Y4203"/>
          <cell r="Z4203"/>
          <cell r="AG4203"/>
        </row>
        <row r="4204">
          <cell r="D4204"/>
          <cell r="E4204"/>
          <cell r="I4204"/>
          <cell r="J4204"/>
          <cell r="K4204"/>
          <cell r="L4204"/>
          <cell r="N4204"/>
          <cell r="R4204"/>
          <cell r="S4204"/>
          <cell r="T4204"/>
          <cell r="U4204"/>
          <cell r="V4204"/>
          <cell r="X4204"/>
          <cell r="Y4204"/>
          <cell r="Z4204"/>
          <cell r="AG4204"/>
        </row>
        <row r="4205">
          <cell r="D4205"/>
          <cell r="E4205"/>
          <cell r="I4205"/>
          <cell r="J4205"/>
          <cell r="K4205"/>
          <cell r="L4205"/>
          <cell r="N4205"/>
          <cell r="R4205"/>
          <cell r="S4205"/>
          <cell r="T4205"/>
          <cell r="U4205"/>
          <cell r="V4205"/>
          <cell r="X4205"/>
          <cell r="Y4205"/>
          <cell r="Z4205"/>
          <cell r="AG4205"/>
        </row>
        <row r="4206">
          <cell r="D4206"/>
          <cell r="E4206"/>
          <cell r="I4206"/>
          <cell r="J4206"/>
          <cell r="K4206"/>
          <cell r="L4206"/>
          <cell r="N4206"/>
          <cell r="R4206"/>
          <cell r="S4206"/>
          <cell r="T4206"/>
          <cell r="U4206"/>
          <cell r="V4206"/>
          <cell r="X4206"/>
          <cell r="Y4206"/>
          <cell r="Z4206"/>
          <cell r="AG4206"/>
        </row>
        <row r="4207">
          <cell r="D4207"/>
          <cell r="E4207"/>
          <cell r="I4207"/>
          <cell r="J4207"/>
          <cell r="K4207"/>
          <cell r="L4207"/>
          <cell r="N4207"/>
          <cell r="R4207"/>
          <cell r="S4207"/>
          <cell r="T4207"/>
          <cell r="U4207"/>
          <cell r="V4207"/>
          <cell r="X4207"/>
          <cell r="Y4207"/>
          <cell r="Z4207"/>
          <cell r="AG4207"/>
        </row>
        <row r="4208">
          <cell r="D4208"/>
          <cell r="E4208"/>
          <cell r="I4208"/>
          <cell r="J4208"/>
          <cell r="K4208"/>
          <cell r="L4208"/>
          <cell r="N4208"/>
          <cell r="R4208"/>
          <cell r="S4208"/>
          <cell r="T4208"/>
          <cell r="U4208"/>
          <cell r="V4208"/>
          <cell r="X4208"/>
          <cell r="Y4208"/>
          <cell r="Z4208"/>
          <cell r="AG4208"/>
        </row>
        <row r="4209">
          <cell r="D4209"/>
          <cell r="E4209"/>
          <cell r="I4209"/>
          <cell r="J4209"/>
          <cell r="K4209"/>
          <cell r="L4209"/>
          <cell r="N4209"/>
          <cell r="R4209"/>
          <cell r="S4209"/>
          <cell r="T4209"/>
          <cell r="U4209"/>
          <cell r="V4209"/>
          <cell r="X4209"/>
          <cell r="Y4209"/>
          <cell r="Z4209"/>
          <cell r="AG4209"/>
        </row>
        <row r="4210">
          <cell r="D4210"/>
          <cell r="E4210"/>
          <cell r="I4210"/>
          <cell r="J4210"/>
          <cell r="K4210"/>
          <cell r="L4210"/>
          <cell r="N4210"/>
          <cell r="R4210"/>
          <cell r="S4210"/>
          <cell r="T4210"/>
          <cell r="U4210"/>
          <cell r="V4210"/>
          <cell r="X4210"/>
          <cell r="Y4210"/>
          <cell r="Z4210"/>
          <cell r="AG4210"/>
        </row>
        <row r="4211">
          <cell r="D4211"/>
          <cell r="E4211"/>
          <cell r="I4211"/>
          <cell r="J4211"/>
          <cell r="K4211"/>
          <cell r="L4211"/>
          <cell r="N4211"/>
          <cell r="R4211"/>
          <cell r="S4211"/>
          <cell r="T4211"/>
          <cell r="U4211"/>
          <cell r="V4211"/>
          <cell r="X4211"/>
          <cell r="Y4211"/>
          <cell r="Z4211"/>
          <cell r="AG4211"/>
        </row>
        <row r="4212">
          <cell r="D4212"/>
          <cell r="E4212"/>
          <cell r="I4212"/>
          <cell r="J4212"/>
          <cell r="K4212"/>
          <cell r="L4212"/>
          <cell r="N4212"/>
          <cell r="R4212"/>
          <cell r="S4212"/>
          <cell r="T4212"/>
          <cell r="U4212"/>
          <cell r="V4212"/>
          <cell r="X4212"/>
          <cell r="Y4212"/>
          <cell r="Z4212"/>
          <cell r="AG4212"/>
        </row>
        <row r="4213">
          <cell r="D4213"/>
          <cell r="E4213"/>
          <cell r="I4213"/>
          <cell r="J4213"/>
          <cell r="K4213"/>
          <cell r="L4213"/>
          <cell r="N4213"/>
          <cell r="R4213"/>
          <cell r="S4213"/>
          <cell r="T4213"/>
          <cell r="U4213"/>
          <cell r="V4213"/>
          <cell r="X4213"/>
          <cell r="Y4213"/>
          <cell r="Z4213"/>
          <cell r="AG4213"/>
        </row>
        <row r="4214">
          <cell r="D4214"/>
          <cell r="E4214"/>
          <cell r="I4214"/>
          <cell r="J4214"/>
          <cell r="K4214"/>
          <cell r="L4214"/>
          <cell r="N4214"/>
          <cell r="R4214"/>
          <cell r="S4214"/>
          <cell r="T4214"/>
          <cell r="U4214"/>
          <cell r="V4214"/>
          <cell r="X4214"/>
          <cell r="Y4214"/>
          <cell r="Z4214"/>
          <cell r="AG4214"/>
        </row>
        <row r="4215">
          <cell r="D4215"/>
          <cell r="E4215"/>
          <cell r="I4215"/>
          <cell r="J4215"/>
          <cell r="K4215"/>
          <cell r="L4215"/>
          <cell r="N4215"/>
          <cell r="R4215"/>
          <cell r="S4215"/>
          <cell r="T4215"/>
          <cell r="U4215"/>
          <cell r="V4215"/>
          <cell r="X4215"/>
          <cell r="Y4215"/>
          <cell r="Z4215"/>
          <cell r="AG4215"/>
        </row>
        <row r="4216">
          <cell r="D4216"/>
          <cell r="E4216"/>
          <cell r="I4216"/>
          <cell r="J4216"/>
          <cell r="K4216"/>
          <cell r="L4216"/>
          <cell r="N4216"/>
          <cell r="R4216"/>
          <cell r="S4216"/>
          <cell r="T4216"/>
          <cell r="U4216"/>
          <cell r="V4216"/>
          <cell r="X4216"/>
          <cell r="Y4216"/>
          <cell r="Z4216"/>
          <cell r="AG4216"/>
        </row>
        <row r="4217">
          <cell r="D4217"/>
          <cell r="E4217"/>
          <cell r="I4217"/>
          <cell r="J4217"/>
          <cell r="K4217"/>
          <cell r="L4217"/>
          <cell r="N4217"/>
          <cell r="R4217"/>
          <cell r="S4217"/>
          <cell r="T4217"/>
          <cell r="U4217"/>
          <cell r="V4217"/>
          <cell r="X4217"/>
          <cell r="Y4217"/>
          <cell r="Z4217"/>
          <cell r="AG4217"/>
        </row>
        <row r="4218">
          <cell r="D4218"/>
          <cell r="E4218"/>
          <cell r="I4218"/>
          <cell r="J4218"/>
          <cell r="K4218"/>
          <cell r="L4218"/>
          <cell r="N4218"/>
          <cell r="R4218"/>
          <cell r="S4218"/>
          <cell r="T4218"/>
          <cell r="U4218"/>
          <cell r="V4218"/>
          <cell r="X4218"/>
          <cell r="Y4218"/>
          <cell r="Z4218"/>
          <cell r="AG4218"/>
        </row>
        <row r="4219">
          <cell r="D4219"/>
          <cell r="E4219"/>
          <cell r="I4219"/>
          <cell r="J4219"/>
          <cell r="K4219"/>
          <cell r="L4219"/>
          <cell r="N4219"/>
          <cell r="R4219"/>
          <cell r="S4219"/>
          <cell r="T4219"/>
          <cell r="U4219"/>
          <cell r="V4219"/>
          <cell r="X4219"/>
          <cell r="Y4219"/>
          <cell r="Z4219"/>
          <cell r="AG4219"/>
        </row>
        <row r="4220">
          <cell r="D4220"/>
          <cell r="E4220"/>
          <cell r="I4220"/>
          <cell r="J4220"/>
          <cell r="K4220"/>
          <cell r="L4220"/>
          <cell r="N4220"/>
          <cell r="R4220"/>
          <cell r="S4220"/>
          <cell r="T4220"/>
          <cell r="U4220"/>
          <cell r="V4220"/>
          <cell r="X4220"/>
          <cell r="Y4220"/>
          <cell r="Z4220"/>
          <cell r="AG4220"/>
        </row>
        <row r="4221">
          <cell r="D4221"/>
          <cell r="E4221"/>
          <cell r="I4221"/>
          <cell r="J4221"/>
          <cell r="K4221"/>
          <cell r="L4221"/>
          <cell r="N4221"/>
          <cell r="R4221"/>
          <cell r="S4221"/>
          <cell r="T4221"/>
          <cell r="U4221"/>
          <cell r="V4221"/>
          <cell r="X4221"/>
          <cell r="Y4221"/>
          <cell r="Z4221"/>
          <cell r="AG4221"/>
        </row>
        <row r="4222">
          <cell r="D4222"/>
          <cell r="E4222"/>
          <cell r="I4222"/>
          <cell r="J4222"/>
          <cell r="K4222"/>
          <cell r="L4222"/>
          <cell r="N4222"/>
          <cell r="R4222"/>
          <cell r="S4222"/>
          <cell r="T4222"/>
          <cell r="U4222"/>
          <cell r="V4222"/>
          <cell r="X4222"/>
          <cell r="Y4222"/>
          <cell r="Z4222"/>
          <cell r="AG4222"/>
        </row>
        <row r="4223">
          <cell r="D4223"/>
          <cell r="E4223"/>
          <cell r="I4223"/>
          <cell r="J4223"/>
          <cell r="K4223"/>
          <cell r="L4223"/>
          <cell r="N4223"/>
          <cell r="R4223"/>
          <cell r="S4223"/>
          <cell r="T4223"/>
          <cell r="U4223"/>
          <cell r="V4223"/>
          <cell r="X4223"/>
          <cell r="Y4223"/>
          <cell r="Z4223"/>
          <cell r="AG4223"/>
        </row>
        <row r="4224">
          <cell r="D4224"/>
          <cell r="E4224"/>
          <cell r="I4224"/>
          <cell r="J4224"/>
          <cell r="K4224"/>
          <cell r="L4224"/>
          <cell r="N4224"/>
          <cell r="R4224"/>
          <cell r="S4224"/>
          <cell r="T4224"/>
          <cell r="U4224"/>
          <cell r="V4224"/>
          <cell r="X4224"/>
          <cell r="Y4224"/>
          <cell r="Z4224"/>
          <cell r="AG4224"/>
        </row>
        <row r="4225">
          <cell r="D4225"/>
          <cell r="E4225"/>
          <cell r="I4225"/>
          <cell r="J4225"/>
          <cell r="K4225"/>
          <cell r="L4225"/>
          <cell r="N4225"/>
          <cell r="R4225"/>
          <cell r="S4225"/>
          <cell r="T4225"/>
          <cell r="U4225"/>
          <cell r="V4225"/>
          <cell r="X4225"/>
          <cell r="Y4225"/>
          <cell r="Z4225"/>
          <cell r="AG4225"/>
        </row>
        <row r="4226">
          <cell r="D4226"/>
          <cell r="E4226"/>
          <cell r="I4226"/>
          <cell r="J4226"/>
          <cell r="K4226"/>
          <cell r="L4226"/>
          <cell r="N4226"/>
          <cell r="R4226"/>
          <cell r="S4226"/>
          <cell r="T4226"/>
          <cell r="U4226"/>
          <cell r="V4226"/>
          <cell r="X4226"/>
          <cell r="Y4226"/>
          <cell r="Z4226"/>
          <cell r="AG4226"/>
        </row>
        <row r="4227">
          <cell r="D4227"/>
          <cell r="E4227"/>
          <cell r="I4227"/>
          <cell r="J4227"/>
          <cell r="K4227"/>
          <cell r="L4227"/>
          <cell r="N4227"/>
          <cell r="R4227"/>
          <cell r="S4227"/>
          <cell r="T4227"/>
          <cell r="U4227"/>
          <cell r="V4227"/>
          <cell r="X4227"/>
          <cell r="Y4227"/>
          <cell r="Z4227"/>
          <cell r="AG4227"/>
        </row>
        <row r="4228">
          <cell r="D4228"/>
          <cell r="E4228"/>
          <cell r="I4228"/>
          <cell r="J4228"/>
          <cell r="K4228"/>
          <cell r="L4228"/>
          <cell r="N4228"/>
          <cell r="R4228"/>
          <cell r="S4228"/>
          <cell r="T4228"/>
          <cell r="U4228"/>
          <cell r="V4228"/>
          <cell r="X4228"/>
          <cell r="Y4228"/>
          <cell r="Z4228"/>
          <cell r="AG4228"/>
        </row>
        <row r="4229">
          <cell r="D4229"/>
          <cell r="E4229"/>
          <cell r="I4229"/>
          <cell r="J4229"/>
          <cell r="K4229"/>
          <cell r="L4229"/>
          <cell r="N4229"/>
          <cell r="R4229"/>
          <cell r="S4229"/>
          <cell r="T4229"/>
          <cell r="U4229"/>
          <cell r="V4229"/>
          <cell r="X4229"/>
          <cell r="Y4229"/>
          <cell r="Z4229"/>
          <cell r="AG4229"/>
        </row>
        <row r="4230">
          <cell r="D4230"/>
          <cell r="E4230"/>
          <cell r="I4230"/>
          <cell r="J4230"/>
          <cell r="K4230"/>
          <cell r="L4230"/>
          <cell r="N4230"/>
          <cell r="R4230"/>
          <cell r="S4230"/>
          <cell r="T4230"/>
          <cell r="U4230"/>
          <cell r="V4230"/>
          <cell r="X4230"/>
          <cell r="Y4230"/>
          <cell r="Z4230"/>
          <cell r="AG4230"/>
        </row>
        <row r="4231">
          <cell r="D4231"/>
          <cell r="E4231"/>
          <cell r="I4231"/>
          <cell r="J4231"/>
          <cell r="K4231"/>
          <cell r="L4231"/>
          <cell r="N4231"/>
          <cell r="R4231"/>
          <cell r="S4231"/>
          <cell r="T4231"/>
          <cell r="U4231"/>
          <cell r="V4231"/>
          <cell r="X4231"/>
          <cell r="Y4231"/>
          <cell r="Z4231"/>
          <cell r="AG4231"/>
        </row>
        <row r="4232">
          <cell r="D4232"/>
          <cell r="E4232"/>
          <cell r="I4232"/>
          <cell r="J4232"/>
          <cell r="K4232"/>
          <cell r="L4232"/>
          <cell r="N4232"/>
          <cell r="R4232"/>
          <cell r="S4232"/>
          <cell r="T4232"/>
          <cell r="U4232"/>
          <cell r="V4232"/>
          <cell r="X4232"/>
          <cell r="Y4232"/>
          <cell r="Z4232"/>
          <cell r="AG4232"/>
        </row>
        <row r="4233">
          <cell r="D4233"/>
          <cell r="E4233"/>
          <cell r="I4233"/>
          <cell r="J4233"/>
          <cell r="K4233"/>
          <cell r="L4233"/>
          <cell r="N4233"/>
          <cell r="R4233"/>
          <cell r="S4233"/>
          <cell r="T4233"/>
          <cell r="U4233"/>
          <cell r="V4233"/>
          <cell r="X4233"/>
          <cell r="Y4233"/>
          <cell r="Z4233"/>
          <cell r="AG4233"/>
        </row>
        <row r="4234">
          <cell r="D4234"/>
          <cell r="E4234"/>
          <cell r="I4234"/>
          <cell r="J4234"/>
          <cell r="K4234"/>
          <cell r="L4234"/>
          <cell r="N4234"/>
          <cell r="R4234"/>
          <cell r="S4234"/>
          <cell r="T4234"/>
          <cell r="U4234"/>
          <cell r="V4234"/>
          <cell r="X4234"/>
          <cell r="Y4234"/>
          <cell r="Z4234"/>
          <cell r="AG4234"/>
        </row>
        <row r="4235">
          <cell r="D4235"/>
          <cell r="E4235"/>
          <cell r="I4235"/>
          <cell r="J4235"/>
          <cell r="K4235"/>
          <cell r="L4235"/>
          <cell r="N4235"/>
          <cell r="R4235"/>
          <cell r="S4235"/>
          <cell r="T4235"/>
          <cell r="U4235"/>
          <cell r="V4235"/>
          <cell r="X4235"/>
          <cell r="Y4235"/>
          <cell r="Z4235"/>
          <cell r="AG4235"/>
        </row>
        <row r="4236">
          <cell r="D4236"/>
          <cell r="E4236"/>
          <cell r="I4236"/>
          <cell r="J4236"/>
          <cell r="K4236"/>
          <cell r="L4236"/>
          <cell r="N4236"/>
          <cell r="R4236"/>
          <cell r="S4236"/>
          <cell r="T4236"/>
          <cell r="U4236"/>
          <cell r="V4236"/>
          <cell r="X4236"/>
          <cell r="Y4236"/>
          <cell r="Z4236"/>
          <cell r="AG4236"/>
        </row>
        <row r="4237">
          <cell r="D4237"/>
          <cell r="E4237"/>
          <cell r="I4237"/>
          <cell r="J4237"/>
          <cell r="K4237"/>
          <cell r="L4237"/>
          <cell r="N4237"/>
          <cell r="R4237"/>
          <cell r="S4237"/>
          <cell r="T4237"/>
          <cell r="U4237"/>
          <cell r="V4237"/>
          <cell r="X4237"/>
          <cell r="Y4237"/>
          <cell r="Z4237"/>
          <cell r="AG4237"/>
        </row>
        <row r="4238">
          <cell r="D4238"/>
          <cell r="E4238"/>
          <cell r="I4238"/>
          <cell r="J4238"/>
          <cell r="K4238"/>
          <cell r="L4238"/>
          <cell r="N4238"/>
          <cell r="R4238"/>
          <cell r="S4238"/>
          <cell r="T4238"/>
          <cell r="U4238"/>
          <cell r="V4238"/>
          <cell r="X4238"/>
          <cell r="Y4238"/>
          <cell r="Z4238"/>
          <cell r="AG4238"/>
        </row>
        <row r="4239">
          <cell r="D4239"/>
          <cell r="E4239"/>
          <cell r="I4239"/>
          <cell r="J4239"/>
          <cell r="K4239"/>
          <cell r="L4239"/>
          <cell r="N4239"/>
          <cell r="R4239"/>
          <cell r="S4239"/>
          <cell r="T4239"/>
          <cell r="U4239"/>
          <cell r="V4239"/>
          <cell r="X4239"/>
          <cell r="Y4239"/>
          <cell r="Z4239"/>
          <cell r="AG4239"/>
        </row>
        <row r="4240">
          <cell r="D4240"/>
          <cell r="E4240"/>
          <cell r="I4240"/>
          <cell r="J4240"/>
          <cell r="K4240"/>
          <cell r="L4240"/>
          <cell r="N4240"/>
          <cell r="R4240"/>
          <cell r="S4240"/>
          <cell r="T4240"/>
          <cell r="U4240"/>
          <cell r="V4240"/>
          <cell r="X4240"/>
          <cell r="Y4240"/>
          <cell r="Z4240"/>
          <cell r="AG4240"/>
        </row>
        <row r="4241">
          <cell r="D4241"/>
          <cell r="E4241"/>
          <cell r="I4241"/>
          <cell r="J4241"/>
          <cell r="K4241"/>
          <cell r="L4241"/>
          <cell r="N4241"/>
          <cell r="R4241"/>
          <cell r="S4241"/>
          <cell r="T4241"/>
          <cell r="U4241"/>
          <cell r="V4241"/>
          <cell r="X4241"/>
          <cell r="Y4241"/>
          <cell r="Z4241"/>
          <cell r="AG4241"/>
        </row>
        <row r="4242">
          <cell r="D4242"/>
          <cell r="E4242"/>
          <cell r="I4242"/>
          <cell r="J4242"/>
          <cell r="K4242"/>
          <cell r="L4242"/>
          <cell r="N4242"/>
          <cell r="R4242"/>
          <cell r="S4242"/>
          <cell r="T4242"/>
          <cell r="U4242"/>
          <cell r="V4242"/>
          <cell r="X4242"/>
          <cell r="Y4242"/>
          <cell r="Z4242"/>
          <cell r="AG4242"/>
        </row>
        <row r="4243">
          <cell r="D4243"/>
          <cell r="E4243"/>
          <cell r="I4243"/>
          <cell r="J4243"/>
          <cell r="K4243"/>
          <cell r="L4243"/>
          <cell r="N4243"/>
          <cell r="R4243"/>
          <cell r="S4243"/>
          <cell r="T4243"/>
          <cell r="U4243"/>
          <cell r="V4243"/>
          <cell r="X4243"/>
          <cell r="Y4243"/>
          <cell r="Z4243"/>
          <cell r="AG4243"/>
        </row>
        <row r="4244">
          <cell r="D4244"/>
          <cell r="E4244"/>
          <cell r="I4244"/>
          <cell r="J4244"/>
          <cell r="K4244"/>
          <cell r="L4244"/>
          <cell r="N4244"/>
          <cell r="R4244"/>
          <cell r="S4244"/>
          <cell r="T4244"/>
          <cell r="U4244"/>
          <cell r="V4244"/>
          <cell r="X4244"/>
          <cell r="Y4244"/>
          <cell r="Z4244"/>
          <cell r="AG4244"/>
        </row>
        <row r="4245">
          <cell r="D4245"/>
          <cell r="E4245"/>
          <cell r="I4245"/>
          <cell r="J4245"/>
          <cell r="K4245"/>
          <cell r="L4245"/>
          <cell r="N4245"/>
          <cell r="R4245"/>
          <cell r="S4245"/>
          <cell r="T4245"/>
          <cell r="U4245"/>
          <cell r="V4245"/>
          <cell r="X4245"/>
          <cell r="Y4245"/>
          <cell r="Z4245"/>
          <cell r="AG4245"/>
        </row>
        <row r="4246">
          <cell r="D4246"/>
          <cell r="E4246"/>
          <cell r="I4246"/>
          <cell r="J4246"/>
          <cell r="K4246"/>
          <cell r="L4246"/>
          <cell r="N4246"/>
          <cell r="R4246"/>
          <cell r="S4246"/>
          <cell r="T4246"/>
          <cell r="U4246"/>
          <cell r="V4246"/>
          <cell r="X4246"/>
          <cell r="Y4246"/>
          <cell r="Z4246"/>
          <cell r="AG4246"/>
        </row>
        <row r="4247">
          <cell r="D4247"/>
          <cell r="E4247"/>
          <cell r="I4247"/>
          <cell r="J4247"/>
          <cell r="K4247"/>
          <cell r="L4247"/>
          <cell r="N4247"/>
          <cell r="R4247"/>
          <cell r="S4247"/>
          <cell r="T4247"/>
          <cell r="U4247"/>
          <cell r="V4247"/>
          <cell r="X4247"/>
          <cell r="Y4247"/>
          <cell r="Z4247"/>
          <cell r="AG4247"/>
        </row>
        <row r="4248">
          <cell r="D4248"/>
          <cell r="E4248"/>
          <cell r="I4248"/>
          <cell r="J4248"/>
          <cell r="K4248"/>
          <cell r="L4248"/>
          <cell r="N4248"/>
          <cell r="R4248"/>
          <cell r="S4248"/>
          <cell r="T4248"/>
          <cell r="U4248"/>
          <cell r="V4248"/>
          <cell r="X4248"/>
          <cell r="Y4248"/>
          <cell r="Z4248"/>
          <cell r="AG4248"/>
        </row>
        <row r="4249">
          <cell r="D4249"/>
          <cell r="E4249"/>
          <cell r="I4249"/>
          <cell r="J4249"/>
          <cell r="K4249"/>
          <cell r="L4249"/>
          <cell r="N4249"/>
          <cell r="R4249"/>
          <cell r="S4249"/>
          <cell r="T4249"/>
          <cell r="U4249"/>
          <cell r="V4249"/>
          <cell r="X4249"/>
          <cell r="Y4249"/>
          <cell r="Z4249"/>
          <cell r="AG4249"/>
        </row>
        <row r="4250">
          <cell r="D4250"/>
          <cell r="E4250"/>
          <cell r="I4250"/>
          <cell r="J4250"/>
          <cell r="K4250"/>
          <cell r="L4250"/>
          <cell r="N4250"/>
          <cell r="R4250"/>
          <cell r="S4250"/>
          <cell r="T4250"/>
          <cell r="U4250"/>
          <cell r="V4250"/>
          <cell r="X4250"/>
          <cell r="Y4250"/>
          <cell r="Z4250"/>
          <cell r="AG4250"/>
        </row>
        <row r="4251">
          <cell r="D4251"/>
          <cell r="E4251"/>
          <cell r="I4251"/>
          <cell r="J4251"/>
          <cell r="K4251"/>
          <cell r="L4251"/>
          <cell r="N4251"/>
          <cell r="R4251"/>
          <cell r="S4251"/>
          <cell r="T4251"/>
          <cell r="U4251"/>
          <cell r="V4251"/>
          <cell r="X4251"/>
          <cell r="Y4251"/>
          <cell r="Z4251"/>
          <cell r="AG4251"/>
        </row>
        <row r="4252">
          <cell r="D4252"/>
          <cell r="E4252"/>
          <cell r="I4252"/>
          <cell r="J4252"/>
          <cell r="K4252"/>
          <cell r="L4252"/>
          <cell r="N4252"/>
          <cell r="R4252"/>
          <cell r="S4252"/>
          <cell r="T4252"/>
          <cell r="U4252"/>
          <cell r="V4252"/>
          <cell r="X4252"/>
          <cell r="Y4252"/>
          <cell r="Z4252"/>
          <cell r="AG4252"/>
        </row>
        <row r="4253">
          <cell r="D4253"/>
          <cell r="E4253"/>
          <cell r="I4253"/>
          <cell r="J4253"/>
          <cell r="K4253"/>
          <cell r="L4253"/>
          <cell r="N4253"/>
          <cell r="R4253"/>
          <cell r="S4253"/>
          <cell r="T4253"/>
          <cell r="U4253"/>
          <cell r="V4253"/>
          <cell r="X4253"/>
          <cell r="Y4253"/>
          <cell r="Z4253"/>
          <cell r="AG4253"/>
        </row>
        <row r="4254">
          <cell r="D4254"/>
          <cell r="E4254"/>
          <cell r="I4254"/>
          <cell r="J4254"/>
          <cell r="K4254"/>
          <cell r="L4254"/>
          <cell r="N4254"/>
          <cell r="R4254"/>
          <cell r="S4254"/>
          <cell r="T4254"/>
          <cell r="U4254"/>
          <cell r="V4254"/>
          <cell r="X4254"/>
          <cell r="Y4254"/>
          <cell r="Z4254"/>
          <cell r="AG4254"/>
        </row>
        <row r="4255">
          <cell r="D4255"/>
          <cell r="E4255"/>
          <cell r="I4255"/>
          <cell r="J4255"/>
          <cell r="K4255"/>
          <cell r="L4255"/>
          <cell r="N4255"/>
          <cell r="R4255"/>
          <cell r="S4255"/>
          <cell r="T4255"/>
          <cell r="U4255"/>
          <cell r="V4255"/>
          <cell r="X4255"/>
          <cell r="Y4255"/>
          <cell r="Z4255"/>
          <cell r="AG4255"/>
        </row>
        <row r="4256">
          <cell r="D4256"/>
          <cell r="E4256"/>
          <cell r="I4256"/>
          <cell r="J4256"/>
          <cell r="K4256"/>
          <cell r="L4256"/>
          <cell r="N4256"/>
          <cell r="R4256"/>
          <cell r="S4256"/>
          <cell r="T4256"/>
          <cell r="U4256"/>
          <cell r="V4256"/>
          <cell r="X4256"/>
          <cell r="Y4256"/>
          <cell r="Z4256"/>
          <cell r="AG4256"/>
        </row>
        <row r="4257">
          <cell r="D4257"/>
          <cell r="E4257"/>
          <cell r="I4257"/>
          <cell r="J4257"/>
          <cell r="K4257"/>
          <cell r="L4257"/>
          <cell r="N4257"/>
          <cell r="R4257"/>
          <cell r="S4257"/>
          <cell r="T4257"/>
          <cell r="U4257"/>
          <cell r="V4257"/>
          <cell r="X4257"/>
          <cell r="Y4257"/>
          <cell r="Z4257"/>
          <cell r="AG4257"/>
        </row>
        <row r="4258">
          <cell r="D4258"/>
          <cell r="E4258"/>
          <cell r="I4258"/>
          <cell r="J4258"/>
          <cell r="K4258"/>
          <cell r="L4258"/>
          <cell r="N4258"/>
          <cell r="R4258"/>
          <cell r="S4258"/>
          <cell r="T4258"/>
          <cell r="U4258"/>
          <cell r="V4258"/>
          <cell r="X4258"/>
          <cell r="Y4258"/>
          <cell r="Z4258"/>
          <cell r="AG4258"/>
        </row>
        <row r="4259">
          <cell r="D4259"/>
          <cell r="E4259"/>
          <cell r="I4259"/>
          <cell r="J4259"/>
          <cell r="K4259"/>
          <cell r="L4259"/>
          <cell r="N4259"/>
          <cell r="R4259"/>
          <cell r="S4259"/>
          <cell r="T4259"/>
          <cell r="U4259"/>
          <cell r="V4259"/>
          <cell r="X4259"/>
          <cell r="Y4259"/>
          <cell r="Z4259"/>
          <cell r="AG4259"/>
        </row>
        <row r="4260">
          <cell r="D4260"/>
          <cell r="E4260"/>
          <cell r="I4260"/>
          <cell r="J4260"/>
          <cell r="K4260"/>
          <cell r="L4260"/>
          <cell r="N4260"/>
          <cell r="R4260"/>
          <cell r="S4260"/>
          <cell r="T4260"/>
          <cell r="U4260"/>
          <cell r="V4260"/>
          <cell r="X4260"/>
          <cell r="Y4260"/>
          <cell r="Z4260"/>
          <cell r="AG4260"/>
        </row>
        <row r="4261">
          <cell r="D4261"/>
          <cell r="E4261"/>
          <cell r="I4261"/>
          <cell r="J4261"/>
          <cell r="K4261"/>
          <cell r="L4261"/>
          <cell r="N4261"/>
          <cell r="R4261"/>
          <cell r="S4261"/>
          <cell r="T4261"/>
          <cell r="U4261"/>
          <cell r="V4261"/>
          <cell r="X4261"/>
          <cell r="Y4261"/>
          <cell r="Z4261"/>
          <cell r="AG4261"/>
        </row>
        <row r="4262">
          <cell r="D4262"/>
          <cell r="E4262"/>
          <cell r="I4262"/>
          <cell r="J4262"/>
          <cell r="K4262"/>
          <cell r="L4262"/>
          <cell r="N4262"/>
          <cell r="R4262"/>
          <cell r="S4262"/>
          <cell r="T4262"/>
          <cell r="U4262"/>
          <cell r="V4262"/>
          <cell r="X4262"/>
          <cell r="Y4262"/>
          <cell r="Z4262"/>
          <cell r="AG4262"/>
        </row>
        <row r="4263">
          <cell r="D4263"/>
          <cell r="E4263"/>
          <cell r="I4263"/>
          <cell r="J4263"/>
          <cell r="K4263"/>
          <cell r="L4263"/>
          <cell r="N4263"/>
          <cell r="R4263"/>
          <cell r="S4263"/>
          <cell r="T4263"/>
          <cell r="U4263"/>
          <cell r="V4263"/>
          <cell r="X4263"/>
          <cell r="Y4263"/>
          <cell r="Z4263"/>
          <cell r="AG4263"/>
        </row>
        <row r="4264">
          <cell r="D4264"/>
          <cell r="E4264"/>
          <cell r="I4264"/>
          <cell r="J4264"/>
          <cell r="K4264"/>
          <cell r="L4264"/>
          <cell r="N4264"/>
          <cell r="R4264"/>
          <cell r="S4264"/>
          <cell r="T4264"/>
          <cell r="U4264"/>
          <cell r="V4264"/>
          <cell r="X4264"/>
          <cell r="Y4264"/>
          <cell r="Z4264"/>
          <cell r="AG4264"/>
        </row>
        <row r="4265">
          <cell r="D4265"/>
          <cell r="E4265"/>
          <cell r="I4265"/>
          <cell r="J4265"/>
          <cell r="K4265"/>
          <cell r="L4265"/>
          <cell r="N4265"/>
          <cell r="R4265"/>
          <cell r="S4265"/>
          <cell r="T4265"/>
          <cell r="U4265"/>
          <cell r="V4265"/>
          <cell r="X4265"/>
          <cell r="Y4265"/>
          <cell r="Z4265"/>
          <cell r="AG4265"/>
        </row>
        <row r="4266">
          <cell r="D4266"/>
          <cell r="E4266"/>
          <cell r="I4266"/>
          <cell r="J4266"/>
          <cell r="K4266"/>
          <cell r="L4266"/>
          <cell r="N4266"/>
          <cell r="R4266"/>
          <cell r="S4266"/>
          <cell r="T4266"/>
          <cell r="U4266"/>
          <cell r="V4266"/>
          <cell r="X4266"/>
          <cell r="Y4266"/>
          <cell r="Z4266"/>
          <cell r="AG4266"/>
        </row>
        <row r="4267">
          <cell r="D4267"/>
          <cell r="E4267"/>
          <cell r="I4267"/>
          <cell r="J4267"/>
          <cell r="K4267"/>
          <cell r="L4267"/>
          <cell r="N4267"/>
          <cell r="R4267"/>
          <cell r="S4267"/>
          <cell r="T4267"/>
          <cell r="U4267"/>
          <cell r="V4267"/>
          <cell r="X4267"/>
          <cell r="Y4267"/>
          <cell r="Z4267"/>
          <cell r="AG4267"/>
        </row>
        <row r="4268">
          <cell r="D4268"/>
          <cell r="E4268"/>
          <cell r="I4268"/>
          <cell r="J4268"/>
          <cell r="K4268"/>
          <cell r="L4268"/>
          <cell r="N4268"/>
          <cell r="R4268"/>
          <cell r="S4268"/>
          <cell r="T4268"/>
          <cell r="U4268"/>
          <cell r="V4268"/>
          <cell r="X4268"/>
          <cell r="Y4268"/>
          <cell r="Z4268"/>
          <cell r="AG4268"/>
        </row>
        <row r="4269">
          <cell r="D4269"/>
          <cell r="E4269"/>
          <cell r="I4269"/>
          <cell r="J4269"/>
          <cell r="K4269"/>
          <cell r="L4269"/>
          <cell r="N4269"/>
          <cell r="R4269"/>
          <cell r="S4269"/>
          <cell r="T4269"/>
          <cell r="U4269"/>
          <cell r="V4269"/>
          <cell r="X4269"/>
          <cell r="Y4269"/>
          <cell r="Z4269"/>
          <cell r="AG4269"/>
        </row>
        <row r="4270">
          <cell r="D4270"/>
          <cell r="E4270"/>
          <cell r="I4270"/>
          <cell r="J4270"/>
          <cell r="K4270"/>
          <cell r="L4270"/>
          <cell r="N4270"/>
          <cell r="R4270"/>
          <cell r="S4270"/>
          <cell r="T4270"/>
          <cell r="U4270"/>
          <cell r="V4270"/>
          <cell r="X4270"/>
          <cell r="Y4270"/>
          <cell r="Z4270"/>
          <cell r="AG4270"/>
        </row>
        <row r="4271">
          <cell r="D4271"/>
          <cell r="E4271"/>
          <cell r="I4271"/>
          <cell r="J4271"/>
          <cell r="K4271"/>
          <cell r="L4271"/>
          <cell r="N4271"/>
          <cell r="R4271"/>
          <cell r="S4271"/>
          <cell r="T4271"/>
          <cell r="U4271"/>
          <cell r="V4271"/>
          <cell r="X4271"/>
          <cell r="Y4271"/>
          <cell r="Z4271"/>
          <cell r="AG4271"/>
        </row>
        <row r="4272">
          <cell r="D4272"/>
          <cell r="E4272"/>
          <cell r="I4272"/>
          <cell r="J4272"/>
          <cell r="K4272"/>
          <cell r="L4272"/>
          <cell r="N4272"/>
          <cell r="R4272"/>
          <cell r="S4272"/>
          <cell r="T4272"/>
          <cell r="U4272"/>
          <cell r="V4272"/>
          <cell r="X4272"/>
          <cell r="Y4272"/>
          <cell r="Z4272"/>
          <cell r="AG4272"/>
        </row>
        <row r="4273">
          <cell r="D4273"/>
          <cell r="E4273"/>
          <cell r="I4273"/>
          <cell r="J4273"/>
          <cell r="K4273"/>
          <cell r="L4273"/>
          <cell r="N4273"/>
          <cell r="R4273"/>
          <cell r="S4273"/>
          <cell r="T4273"/>
          <cell r="U4273"/>
          <cell r="V4273"/>
          <cell r="X4273"/>
          <cell r="Y4273"/>
          <cell r="Z4273"/>
          <cell r="AG4273"/>
        </row>
        <row r="4274">
          <cell r="D4274"/>
          <cell r="E4274"/>
          <cell r="I4274"/>
          <cell r="J4274"/>
          <cell r="K4274"/>
          <cell r="L4274"/>
          <cell r="N4274"/>
          <cell r="R4274"/>
          <cell r="S4274"/>
          <cell r="T4274"/>
          <cell r="U4274"/>
          <cell r="V4274"/>
          <cell r="X4274"/>
          <cell r="Y4274"/>
          <cell r="Z4274"/>
          <cell r="AG4274"/>
        </row>
        <row r="4275">
          <cell r="D4275"/>
          <cell r="E4275"/>
          <cell r="I4275"/>
          <cell r="J4275"/>
          <cell r="K4275"/>
          <cell r="L4275"/>
          <cell r="N4275"/>
          <cell r="R4275"/>
          <cell r="S4275"/>
          <cell r="T4275"/>
          <cell r="U4275"/>
          <cell r="V4275"/>
          <cell r="X4275"/>
          <cell r="Y4275"/>
          <cell r="Z4275"/>
          <cell r="AG4275"/>
        </row>
        <row r="4276">
          <cell r="D4276"/>
          <cell r="E4276"/>
          <cell r="I4276"/>
          <cell r="J4276"/>
          <cell r="K4276"/>
          <cell r="L4276"/>
          <cell r="N4276"/>
          <cell r="R4276"/>
          <cell r="S4276"/>
          <cell r="T4276"/>
          <cell r="U4276"/>
          <cell r="V4276"/>
          <cell r="X4276"/>
          <cell r="Y4276"/>
          <cell r="Z4276"/>
          <cell r="AG4276"/>
        </row>
        <row r="4277">
          <cell r="D4277"/>
          <cell r="E4277"/>
          <cell r="I4277"/>
          <cell r="J4277"/>
          <cell r="K4277"/>
          <cell r="L4277"/>
          <cell r="N4277"/>
          <cell r="R4277"/>
          <cell r="S4277"/>
          <cell r="T4277"/>
          <cell r="U4277"/>
          <cell r="V4277"/>
          <cell r="X4277"/>
          <cell r="Y4277"/>
          <cell r="Z4277"/>
          <cell r="AG4277"/>
        </row>
        <row r="4278">
          <cell r="D4278"/>
          <cell r="E4278"/>
          <cell r="I4278"/>
          <cell r="J4278"/>
          <cell r="K4278"/>
          <cell r="L4278"/>
          <cell r="N4278"/>
          <cell r="R4278"/>
          <cell r="S4278"/>
          <cell r="T4278"/>
          <cell r="U4278"/>
          <cell r="V4278"/>
          <cell r="X4278"/>
          <cell r="Y4278"/>
          <cell r="Z4278"/>
          <cell r="AG4278"/>
        </row>
        <row r="4279">
          <cell r="D4279"/>
          <cell r="E4279"/>
          <cell r="I4279"/>
          <cell r="J4279"/>
          <cell r="K4279"/>
          <cell r="L4279"/>
          <cell r="N4279"/>
          <cell r="R4279"/>
          <cell r="S4279"/>
          <cell r="T4279"/>
          <cell r="U4279"/>
          <cell r="V4279"/>
          <cell r="X4279"/>
          <cell r="Y4279"/>
          <cell r="Z4279"/>
          <cell r="AG4279"/>
        </row>
        <row r="4280">
          <cell r="D4280"/>
          <cell r="E4280"/>
          <cell r="I4280"/>
          <cell r="J4280"/>
          <cell r="K4280"/>
          <cell r="L4280"/>
          <cell r="N4280"/>
          <cell r="R4280"/>
          <cell r="S4280"/>
          <cell r="T4280"/>
          <cell r="U4280"/>
          <cell r="V4280"/>
          <cell r="X4280"/>
          <cell r="Y4280"/>
          <cell r="Z4280"/>
          <cell r="AG4280"/>
        </row>
        <row r="4281">
          <cell r="D4281"/>
          <cell r="E4281"/>
          <cell r="I4281"/>
          <cell r="J4281"/>
          <cell r="K4281"/>
          <cell r="L4281"/>
          <cell r="N4281"/>
          <cell r="R4281"/>
          <cell r="S4281"/>
          <cell r="T4281"/>
          <cell r="U4281"/>
          <cell r="V4281"/>
          <cell r="X4281"/>
          <cell r="Y4281"/>
          <cell r="Z4281"/>
          <cell r="AG4281"/>
        </row>
        <row r="4282">
          <cell r="D4282"/>
          <cell r="E4282"/>
          <cell r="I4282"/>
          <cell r="J4282"/>
          <cell r="K4282"/>
          <cell r="L4282"/>
          <cell r="N4282"/>
          <cell r="R4282"/>
          <cell r="S4282"/>
          <cell r="T4282"/>
          <cell r="U4282"/>
          <cell r="V4282"/>
          <cell r="X4282"/>
          <cell r="Y4282"/>
          <cell r="Z4282"/>
          <cell r="AG4282"/>
        </row>
        <row r="4283">
          <cell r="D4283"/>
          <cell r="E4283"/>
          <cell r="I4283"/>
          <cell r="J4283"/>
          <cell r="K4283"/>
          <cell r="L4283"/>
          <cell r="N4283"/>
          <cell r="R4283"/>
          <cell r="S4283"/>
          <cell r="T4283"/>
          <cell r="U4283"/>
          <cell r="V4283"/>
          <cell r="X4283"/>
          <cell r="Y4283"/>
          <cell r="Z4283"/>
          <cell r="AG4283"/>
        </row>
        <row r="4284">
          <cell r="D4284"/>
          <cell r="E4284"/>
          <cell r="I4284"/>
          <cell r="J4284"/>
          <cell r="K4284"/>
          <cell r="L4284"/>
          <cell r="N4284"/>
          <cell r="R4284"/>
          <cell r="S4284"/>
          <cell r="T4284"/>
          <cell r="U4284"/>
          <cell r="V4284"/>
          <cell r="X4284"/>
          <cell r="Y4284"/>
          <cell r="Z4284"/>
          <cell r="AG4284"/>
        </row>
        <row r="4285">
          <cell r="D4285"/>
          <cell r="E4285"/>
          <cell r="I4285"/>
          <cell r="J4285"/>
          <cell r="K4285"/>
          <cell r="L4285"/>
          <cell r="N4285"/>
          <cell r="R4285"/>
          <cell r="S4285"/>
          <cell r="T4285"/>
          <cell r="U4285"/>
          <cell r="V4285"/>
          <cell r="X4285"/>
          <cell r="Y4285"/>
          <cell r="Z4285"/>
          <cell r="AG4285"/>
        </row>
        <row r="4286">
          <cell r="D4286"/>
          <cell r="E4286"/>
          <cell r="I4286"/>
          <cell r="J4286"/>
          <cell r="K4286"/>
          <cell r="L4286"/>
          <cell r="N4286"/>
          <cell r="R4286"/>
          <cell r="S4286"/>
          <cell r="T4286"/>
          <cell r="U4286"/>
          <cell r="V4286"/>
          <cell r="X4286"/>
          <cell r="Y4286"/>
          <cell r="Z4286"/>
          <cell r="AG4286"/>
        </row>
        <row r="4287">
          <cell r="D4287"/>
          <cell r="E4287"/>
          <cell r="I4287"/>
          <cell r="J4287"/>
          <cell r="K4287"/>
          <cell r="L4287"/>
          <cell r="N4287"/>
          <cell r="R4287"/>
          <cell r="S4287"/>
          <cell r="T4287"/>
          <cell r="U4287"/>
          <cell r="V4287"/>
          <cell r="X4287"/>
          <cell r="Y4287"/>
          <cell r="Z4287"/>
          <cell r="AG4287"/>
        </row>
        <row r="4288">
          <cell r="D4288"/>
          <cell r="E4288"/>
          <cell r="I4288"/>
          <cell r="J4288"/>
          <cell r="K4288"/>
          <cell r="L4288"/>
          <cell r="N4288"/>
          <cell r="R4288"/>
          <cell r="S4288"/>
          <cell r="T4288"/>
          <cell r="U4288"/>
          <cell r="V4288"/>
          <cell r="X4288"/>
          <cell r="Y4288"/>
          <cell r="Z4288"/>
          <cell r="AG4288"/>
        </row>
        <row r="4289">
          <cell r="D4289"/>
          <cell r="E4289"/>
          <cell r="I4289"/>
          <cell r="J4289"/>
          <cell r="K4289"/>
          <cell r="L4289"/>
          <cell r="N4289"/>
          <cell r="R4289"/>
          <cell r="S4289"/>
          <cell r="T4289"/>
          <cell r="U4289"/>
          <cell r="V4289"/>
          <cell r="X4289"/>
          <cell r="Y4289"/>
          <cell r="Z4289"/>
          <cell r="AG4289"/>
        </row>
        <row r="4290">
          <cell r="D4290"/>
          <cell r="E4290"/>
          <cell r="I4290"/>
          <cell r="J4290"/>
          <cell r="K4290"/>
          <cell r="L4290"/>
          <cell r="N4290"/>
          <cell r="R4290"/>
          <cell r="S4290"/>
          <cell r="T4290"/>
          <cell r="U4290"/>
          <cell r="V4290"/>
          <cell r="X4290"/>
          <cell r="Y4290"/>
          <cell r="Z4290"/>
          <cell r="AG4290"/>
        </row>
        <row r="4291">
          <cell r="D4291"/>
          <cell r="E4291"/>
          <cell r="I4291"/>
          <cell r="J4291"/>
          <cell r="K4291"/>
          <cell r="L4291"/>
          <cell r="N4291"/>
          <cell r="R4291"/>
          <cell r="S4291"/>
          <cell r="T4291"/>
          <cell r="U4291"/>
          <cell r="V4291"/>
          <cell r="X4291"/>
          <cell r="Y4291"/>
          <cell r="Z4291"/>
          <cell r="AG4291"/>
        </row>
        <row r="4292">
          <cell r="D4292"/>
          <cell r="E4292"/>
          <cell r="I4292"/>
          <cell r="J4292"/>
          <cell r="K4292"/>
          <cell r="L4292"/>
          <cell r="N4292"/>
          <cell r="R4292"/>
          <cell r="S4292"/>
          <cell r="T4292"/>
          <cell r="U4292"/>
          <cell r="V4292"/>
          <cell r="X4292"/>
          <cell r="Y4292"/>
          <cell r="Z4292"/>
          <cell r="AG4292"/>
        </row>
        <row r="4293">
          <cell r="D4293"/>
          <cell r="E4293"/>
          <cell r="I4293"/>
          <cell r="J4293"/>
          <cell r="K4293"/>
          <cell r="L4293"/>
          <cell r="N4293"/>
          <cell r="R4293"/>
          <cell r="S4293"/>
          <cell r="T4293"/>
          <cell r="U4293"/>
          <cell r="V4293"/>
          <cell r="X4293"/>
          <cell r="Y4293"/>
          <cell r="Z4293"/>
          <cell r="AG4293"/>
        </row>
        <row r="4294">
          <cell r="D4294"/>
          <cell r="E4294"/>
          <cell r="I4294"/>
          <cell r="J4294"/>
          <cell r="K4294"/>
          <cell r="L4294"/>
          <cell r="N4294"/>
          <cell r="R4294"/>
          <cell r="S4294"/>
          <cell r="T4294"/>
          <cell r="U4294"/>
          <cell r="V4294"/>
          <cell r="X4294"/>
          <cell r="Y4294"/>
          <cell r="Z4294"/>
          <cell r="AG4294"/>
        </row>
        <row r="4295">
          <cell r="D4295"/>
          <cell r="E4295"/>
          <cell r="I4295"/>
          <cell r="J4295"/>
          <cell r="K4295"/>
          <cell r="L4295"/>
          <cell r="N4295"/>
          <cell r="R4295"/>
          <cell r="S4295"/>
          <cell r="T4295"/>
          <cell r="U4295"/>
          <cell r="V4295"/>
          <cell r="X4295"/>
          <cell r="Y4295"/>
          <cell r="Z4295"/>
          <cell r="AG4295"/>
        </row>
        <row r="4296">
          <cell r="D4296"/>
          <cell r="E4296"/>
          <cell r="I4296"/>
          <cell r="J4296"/>
          <cell r="K4296"/>
          <cell r="L4296"/>
          <cell r="N4296"/>
          <cell r="R4296"/>
          <cell r="S4296"/>
          <cell r="T4296"/>
          <cell r="U4296"/>
          <cell r="V4296"/>
          <cell r="X4296"/>
          <cell r="Y4296"/>
          <cell r="Z4296"/>
          <cell r="AG4296"/>
        </row>
        <row r="4297">
          <cell r="D4297"/>
          <cell r="E4297"/>
          <cell r="I4297"/>
          <cell r="J4297"/>
          <cell r="K4297"/>
          <cell r="L4297"/>
          <cell r="N4297"/>
          <cell r="R4297"/>
          <cell r="S4297"/>
          <cell r="T4297"/>
          <cell r="U4297"/>
          <cell r="V4297"/>
          <cell r="X4297"/>
          <cell r="Y4297"/>
          <cell r="Z4297"/>
          <cell r="AG4297"/>
        </row>
        <row r="4298">
          <cell r="D4298"/>
          <cell r="E4298"/>
          <cell r="I4298"/>
          <cell r="J4298"/>
          <cell r="K4298"/>
          <cell r="L4298"/>
          <cell r="N4298"/>
          <cell r="R4298"/>
          <cell r="S4298"/>
          <cell r="T4298"/>
          <cell r="U4298"/>
          <cell r="V4298"/>
          <cell r="X4298"/>
          <cell r="Y4298"/>
          <cell r="Z4298"/>
          <cell r="AG4298"/>
        </row>
        <row r="4299">
          <cell r="D4299"/>
          <cell r="E4299"/>
          <cell r="I4299"/>
          <cell r="J4299"/>
          <cell r="K4299"/>
          <cell r="L4299"/>
          <cell r="N4299"/>
          <cell r="R4299"/>
          <cell r="S4299"/>
          <cell r="T4299"/>
          <cell r="U4299"/>
          <cell r="V4299"/>
          <cell r="X4299"/>
          <cell r="Y4299"/>
          <cell r="Z4299"/>
          <cell r="AG4299"/>
        </row>
        <row r="4300">
          <cell r="D4300"/>
          <cell r="E4300"/>
          <cell r="I4300"/>
          <cell r="J4300"/>
          <cell r="K4300"/>
          <cell r="L4300"/>
          <cell r="N4300"/>
          <cell r="R4300"/>
          <cell r="S4300"/>
          <cell r="T4300"/>
          <cell r="U4300"/>
          <cell r="V4300"/>
          <cell r="X4300"/>
          <cell r="Y4300"/>
          <cell r="Z4300"/>
          <cell r="AG4300"/>
        </row>
        <row r="4301">
          <cell r="D4301"/>
          <cell r="E4301"/>
          <cell r="I4301"/>
          <cell r="J4301"/>
          <cell r="K4301"/>
          <cell r="L4301"/>
          <cell r="N4301"/>
          <cell r="R4301"/>
          <cell r="S4301"/>
          <cell r="T4301"/>
          <cell r="U4301"/>
          <cell r="V4301"/>
          <cell r="X4301"/>
          <cell r="Y4301"/>
          <cell r="Z4301"/>
          <cell r="AG4301"/>
        </row>
        <row r="4302">
          <cell r="D4302"/>
          <cell r="E4302"/>
          <cell r="I4302"/>
          <cell r="J4302"/>
          <cell r="K4302"/>
          <cell r="L4302"/>
          <cell r="N4302"/>
          <cell r="R4302"/>
          <cell r="S4302"/>
          <cell r="T4302"/>
          <cell r="U4302"/>
          <cell r="V4302"/>
          <cell r="X4302"/>
          <cell r="Y4302"/>
          <cell r="Z4302"/>
          <cell r="AG4302"/>
        </row>
        <row r="4303">
          <cell r="D4303"/>
          <cell r="E4303"/>
          <cell r="I4303"/>
          <cell r="J4303"/>
          <cell r="K4303"/>
          <cell r="L4303"/>
          <cell r="N4303"/>
          <cell r="R4303"/>
          <cell r="S4303"/>
          <cell r="T4303"/>
          <cell r="U4303"/>
          <cell r="V4303"/>
          <cell r="X4303"/>
          <cell r="Y4303"/>
          <cell r="Z4303"/>
          <cell r="AG4303"/>
        </row>
        <row r="4304">
          <cell r="D4304"/>
          <cell r="E4304"/>
          <cell r="I4304"/>
          <cell r="J4304"/>
          <cell r="K4304"/>
          <cell r="L4304"/>
          <cell r="N4304"/>
          <cell r="R4304"/>
          <cell r="S4304"/>
          <cell r="T4304"/>
          <cell r="U4304"/>
          <cell r="V4304"/>
          <cell r="X4304"/>
          <cell r="Y4304"/>
          <cell r="Z4304"/>
          <cell r="AG4304"/>
        </row>
        <row r="4305">
          <cell r="D4305"/>
          <cell r="E4305"/>
          <cell r="I4305"/>
          <cell r="J4305"/>
          <cell r="K4305"/>
          <cell r="L4305"/>
          <cell r="N4305"/>
          <cell r="R4305"/>
          <cell r="S4305"/>
          <cell r="T4305"/>
          <cell r="U4305"/>
          <cell r="V4305"/>
          <cell r="X4305"/>
          <cell r="Y4305"/>
          <cell r="Z4305"/>
          <cell r="AG4305"/>
        </row>
        <row r="4306">
          <cell r="D4306"/>
          <cell r="E4306"/>
          <cell r="I4306"/>
          <cell r="J4306"/>
          <cell r="K4306"/>
          <cell r="L4306"/>
          <cell r="N4306"/>
          <cell r="R4306"/>
          <cell r="S4306"/>
          <cell r="T4306"/>
          <cell r="U4306"/>
          <cell r="V4306"/>
          <cell r="X4306"/>
          <cell r="Y4306"/>
          <cell r="Z4306"/>
          <cell r="AG4306"/>
        </row>
        <row r="4307">
          <cell r="D4307"/>
          <cell r="E4307"/>
          <cell r="I4307"/>
          <cell r="J4307"/>
          <cell r="K4307"/>
          <cell r="L4307"/>
          <cell r="N4307"/>
          <cell r="R4307"/>
          <cell r="S4307"/>
          <cell r="T4307"/>
          <cell r="U4307"/>
          <cell r="V4307"/>
          <cell r="X4307"/>
          <cell r="Y4307"/>
          <cell r="Z4307"/>
          <cell r="AG4307"/>
        </row>
        <row r="4308">
          <cell r="D4308"/>
          <cell r="E4308"/>
          <cell r="I4308"/>
          <cell r="J4308"/>
          <cell r="K4308"/>
          <cell r="L4308"/>
          <cell r="N4308"/>
          <cell r="R4308"/>
          <cell r="S4308"/>
          <cell r="T4308"/>
          <cell r="U4308"/>
          <cell r="V4308"/>
          <cell r="X4308"/>
          <cell r="Y4308"/>
          <cell r="Z4308"/>
          <cell r="AG4308"/>
        </row>
        <row r="4309">
          <cell r="D4309"/>
          <cell r="E4309"/>
          <cell r="I4309"/>
          <cell r="J4309"/>
          <cell r="K4309"/>
          <cell r="L4309"/>
          <cell r="N4309"/>
          <cell r="R4309"/>
          <cell r="S4309"/>
          <cell r="T4309"/>
          <cell r="U4309"/>
          <cell r="V4309"/>
          <cell r="X4309"/>
          <cell r="Y4309"/>
          <cell r="Z4309"/>
          <cell r="AG4309"/>
        </row>
        <row r="4310">
          <cell r="D4310"/>
          <cell r="E4310"/>
          <cell r="I4310"/>
          <cell r="J4310"/>
          <cell r="K4310"/>
          <cell r="L4310"/>
          <cell r="N4310"/>
          <cell r="R4310"/>
          <cell r="S4310"/>
          <cell r="T4310"/>
          <cell r="U4310"/>
          <cell r="V4310"/>
          <cell r="X4310"/>
          <cell r="Y4310"/>
          <cell r="Z4310"/>
          <cell r="AG4310"/>
        </row>
        <row r="4311">
          <cell r="D4311"/>
          <cell r="E4311"/>
          <cell r="I4311"/>
          <cell r="J4311"/>
          <cell r="K4311"/>
          <cell r="L4311"/>
          <cell r="N4311"/>
          <cell r="R4311"/>
          <cell r="S4311"/>
          <cell r="T4311"/>
          <cell r="U4311"/>
          <cell r="V4311"/>
          <cell r="X4311"/>
          <cell r="Y4311"/>
          <cell r="Z4311"/>
          <cell r="AG4311"/>
        </row>
        <row r="4312">
          <cell r="D4312"/>
          <cell r="E4312"/>
          <cell r="I4312"/>
          <cell r="J4312"/>
          <cell r="K4312"/>
          <cell r="L4312"/>
          <cell r="N4312"/>
          <cell r="R4312"/>
          <cell r="S4312"/>
          <cell r="T4312"/>
          <cell r="U4312"/>
          <cell r="V4312"/>
          <cell r="X4312"/>
          <cell r="Y4312"/>
          <cell r="Z4312"/>
          <cell r="AG4312"/>
        </row>
        <row r="4313">
          <cell r="D4313"/>
          <cell r="E4313"/>
          <cell r="I4313"/>
          <cell r="J4313"/>
          <cell r="K4313"/>
          <cell r="L4313"/>
          <cell r="N4313"/>
          <cell r="R4313"/>
          <cell r="S4313"/>
          <cell r="T4313"/>
          <cell r="U4313"/>
          <cell r="V4313"/>
          <cell r="X4313"/>
          <cell r="Y4313"/>
          <cell r="Z4313"/>
          <cell r="AG4313"/>
        </row>
        <row r="4314">
          <cell r="D4314"/>
          <cell r="E4314"/>
          <cell r="I4314"/>
          <cell r="J4314"/>
          <cell r="K4314"/>
          <cell r="L4314"/>
          <cell r="N4314"/>
          <cell r="R4314"/>
          <cell r="S4314"/>
          <cell r="T4314"/>
          <cell r="U4314"/>
          <cell r="V4314"/>
          <cell r="X4314"/>
          <cell r="Y4314"/>
          <cell r="Z4314"/>
          <cell r="AG4314"/>
        </row>
        <row r="4315">
          <cell r="D4315"/>
          <cell r="E4315"/>
          <cell r="I4315"/>
          <cell r="J4315"/>
          <cell r="K4315"/>
          <cell r="L4315"/>
          <cell r="N4315"/>
          <cell r="R4315"/>
          <cell r="S4315"/>
          <cell r="T4315"/>
          <cell r="U4315"/>
          <cell r="V4315"/>
          <cell r="X4315"/>
          <cell r="Y4315"/>
          <cell r="Z4315"/>
          <cell r="AG4315"/>
        </row>
        <row r="4316">
          <cell r="D4316"/>
          <cell r="E4316"/>
          <cell r="I4316"/>
          <cell r="J4316"/>
          <cell r="K4316"/>
          <cell r="L4316"/>
          <cell r="N4316"/>
          <cell r="R4316"/>
          <cell r="S4316"/>
          <cell r="T4316"/>
          <cell r="U4316"/>
          <cell r="V4316"/>
          <cell r="X4316"/>
          <cell r="Y4316"/>
          <cell r="Z4316"/>
          <cell r="AG4316"/>
        </row>
        <row r="4317">
          <cell r="D4317"/>
          <cell r="E4317"/>
          <cell r="I4317"/>
          <cell r="J4317"/>
          <cell r="K4317"/>
          <cell r="L4317"/>
          <cell r="N4317"/>
          <cell r="R4317"/>
          <cell r="S4317"/>
          <cell r="T4317"/>
          <cell r="U4317"/>
          <cell r="V4317"/>
          <cell r="X4317"/>
          <cell r="Y4317"/>
          <cell r="Z4317"/>
          <cell r="AG4317"/>
        </row>
        <row r="4318">
          <cell r="D4318"/>
          <cell r="E4318"/>
          <cell r="I4318"/>
          <cell r="J4318"/>
          <cell r="K4318"/>
          <cell r="L4318"/>
          <cell r="N4318"/>
          <cell r="R4318"/>
          <cell r="S4318"/>
          <cell r="T4318"/>
          <cell r="U4318"/>
          <cell r="V4318"/>
          <cell r="X4318"/>
          <cell r="Y4318"/>
          <cell r="Z4318"/>
          <cell r="AG4318"/>
        </row>
        <row r="4319">
          <cell r="D4319"/>
          <cell r="E4319"/>
          <cell r="I4319"/>
          <cell r="J4319"/>
          <cell r="K4319"/>
          <cell r="L4319"/>
          <cell r="N4319"/>
          <cell r="R4319"/>
          <cell r="S4319"/>
          <cell r="T4319"/>
          <cell r="U4319"/>
          <cell r="V4319"/>
          <cell r="X4319"/>
          <cell r="Y4319"/>
          <cell r="Z4319"/>
          <cell r="AG4319"/>
        </row>
        <row r="4320">
          <cell r="D4320"/>
          <cell r="E4320"/>
          <cell r="I4320"/>
          <cell r="J4320"/>
          <cell r="K4320"/>
          <cell r="L4320"/>
          <cell r="N4320"/>
          <cell r="R4320"/>
          <cell r="S4320"/>
          <cell r="T4320"/>
          <cell r="U4320"/>
          <cell r="V4320"/>
          <cell r="X4320"/>
          <cell r="Y4320"/>
          <cell r="Z4320"/>
          <cell r="AG4320"/>
        </row>
        <row r="4321">
          <cell r="D4321"/>
          <cell r="E4321"/>
          <cell r="I4321"/>
          <cell r="J4321"/>
          <cell r="K4321"/>
          <cell r="L4321"/>
          <cell r="N4321"/>
          <cell r="R4321"/>
          <cell r="S4321"/>
          <cell r="T4321"/>
          <cell r="U4321"/>
          <cell r="V4321"/>
          <cell r="X4321"/>
          <cell r="Y4321"/>
          <cell r="Z4321"/>
          <cell r="AG4321"/>
        </row>
        <row r="4322">
          <cell r="D4322"/>
          <cell r="E4322"/>
          <cell r="I4322"/>
          <cell r="J4322"/>
          <cell r="K4322"/>
          <cell r="L4322"/>
          <cell r="N4322"/>
          <cell r="R4322"/>
          <cell r="S4322"/>
          <cell r="T4322"/>
          <cell r="U4322"/>
          <cell r="V4322"/>
          <cell r="X4322"/>
          <cell r="Y4322"/>
          <cell r="Z4322"/>
          <cell r="AG4322"/>
        </row>
        <row r="4323">
          <cell r="D4323"/>
          <cell r="E4323"/>
          <cell r="I4323"/>
          <cell r="J4323"/>
          <cell r="K4323"/>
          <cell r="L4323"/>
          <cell r="N4323"/>
          <cell r="R4323"/>
          <cell r="S4323"/>
          <cell r="T4323"/>
          <cell r="U4323"/>
          <cell r="V4323"/>
          <cell r="X4323"/>
          <cell r="Y4323"/>
          <cell r="Z4323"/>
          <cell r="AG4323"/>
        </row>
        <row r="4324">
          <cell r="D4324"/>
          <cell r="E4324"/>
          <cell r="I4324"/>
          <cell r="J4324"/>
          <cell r="K4324"/>
          <cell r="L4324"/>
          <cell r="N4324"/>
          <cell r="R4324"/>
          <cell r="S4324"/>
          <cell r="T4324"/>
          <cell r="U4324"/>
          <cell r="V4324"/>
          <cell r="X4324"/>
          <cell r="Y4324"/>
          <cell r="Z4324"/>
          <cell r="AG4324"/>
        </row>
        <row r="4325">
          <cell r="D4325"/>
          <cell r="E4325"/>
          <cell r="I4325"/>
          <cell r="J4325"/>
          <cell r="K4325"/>
          <cell r="L4325"/>
          <cell r="N4325"/>
          <cell r="R4325"/>
          <cell r="S4325"/>
          <cell r="T4325"/>
          <cell r="U4325"/>
          <cell r="V4325"/>
          <cell r="X4325"/>
          <cell r="Y4325"/>
          <cell r="Z4325"/>
          <cell r="AG4325"/>
        </row>
        <row r="4326">
          <cell r="D4326"/>
          <cell r="E4326"/>
          <cell r="I4326"/>
          <cell r="J4326"/>
          <cell r="K4326"/>
          <cell r="L4326"/>
          <cell r="N4326"/>
          <cell r="R4326"/>
          <cell r="S4326"/>
          <cell r="T4326"/>
          <cell r="U4326"/>
          <cell r="V4326"/>
          <cell r="X4326"/>
          <cell r="Y4326"/>
          <cell r="Z4326"/>
          <cell r="AG4326"/>
        </row>
        <row r="4327">
          <cell r="D4327"/>
          <cell r="E4327"/>
          <cell r="I4327"/>
          <cell r="J4327"/>
          <cell r="K4327"/>
          <cell r="L4327"/>
          <cell r="N4327"/>
          <cell r="R4327"/>
          <cell r="S4327"/>
          <cell r="T4327"/>
          <cell r="U4327"/>
          <cell r="V4327"/>
          <cell r="X4327"/>
          <cell r="Y4327"/>
          <cell r="Z4327"/>
          <cell r="AG4327"/>
        </row>
        <row r="4328">
          <cell r="D4328"/>
          <cell r="E4328"/>
          <cell r="I4328"/>
          <cell r="J4328"/>
          <cell r="K4328"/>
          <cell r="L4328"/>
          <cell r="N4328"/>
          <cell r="R4328"/>
          <cell r="S4328"/>
          <cell r="T4328"/>
          <cell r="U4328"/>
          <cell r="V4328"/>
          <cell r="X4328"/>
          <cell r="Y4328"/>
          <cell r="Z4328"/>
          <cell r="AG4328"/>
        </row>
        <row r="4329">
          <cell r="D4329"/>
          <cell r="E4329"/>
          <cell r="I4329"/>
          <cell r="J4329"/>
          <cell r="K4329"/>
          <cell r="L4329"/>
          <cell r="N4329"/>
          <cell r="R4329"/>
          <cell r="S4329"/>
          <cell r="T4329"/>
          <cell r="U4329"/>
          <cell r="V4329"/>
          <cell r="X4329"/>
          <cell r="Y4329"/>
          <cell r="Z4329"/>
          <cell r="AG4329"/>
        </row>
        <row r="4330">
          <cell r="D4330"/>
          <cell r="E4330"/>
          <cell r="I4330"/>
          <cell r="J4330"/>
          <cell r="K4330"/>
          <cell r="L4330"/>
          <cell r="N4330"/>
          <cell r="R4330"/>
          <cell r="S4330"/>
          <cell r="T4330"/>
          <cell r="U4330"/>
          <cell r="V4330"/>
          <cell r="X4330"/>
          <cell r="Y4330"/>
          <cell r="Z4330"/>
          <cell r="AG4330"/>
        </row>
        <row r="4331">
          <cell r="D4331"/>
          <cell r="E4331"/>
          <cell r="I4331"/>
          <cell r="J4331"/>
          <cell r="K4331"/>
          <cell r="L4331"/>
          <cell r="N4331"/>
          <cell r="R4331"/>
          <cell r="S4331"/>
          <cell r="T4331"/>
          <cell r="U4331"/>
          <cell r="V4331"/>
          <cell r="X4331"/>
          <cell r="Y4331"/>
          <cell r="Z4331"/>
          <cell r="AG4331"/>
        </row>
        <row r="4332">
          <cell r="D4332"/>
          <cell r="E4332"/>
          <cell r="I4332"/>
          <cell r="J4332"/>
          <cell r="K4332"/>
          <cell r="L4332"/>
          <cell r="N4332"/>
          <cell r="R4332"/>
          <cell r="S4332"/>
          <cell r="T4332"/>
          <cell r="U4332"/>
          <cell r="V4332"/>
          <cell r="X4332"/>
          <cell r="Y4332"/>
          <cell r="Z4332"/>
          <cell r="AG4332"/>
        </row>
        <row r="4333">
          <cell r="D4333"/>
          <cell r="E4333"/>
          <cell r="I4333"/>
          <cell r="J4333"/>
          <cell r="K4333"/>
          <cell r="L4333"/>
          <cell r="N4333"/>
          <cell r="R4333"/>
          <cell r="S4333"/>
          <cell r="T4333"/>
          <cell r="U4333"/>
          <cell r="V4333"/>
          <cell r="X4333"/>
          <cell r="Y4333"/>
          <cell r="Z4333"/>
          <cell r="AG4333"/>
        </row>
        <row r="4334">
          <cell r="D4334"/>
          <cell r="E4334"/>
          <cell r="I4334"/>
          <cell r="J4334"/>
          <cell r="K4334"/>
          <cell r="L4334"/>
          <cell r="N4334"/>
          <cell r="R4334"/>
          <cell r="S4334"/>
          <cell r="T4334"/>
          <cell r="U4334"/>
          <cell r="V4334"/>
          <cell r="X4334"/>
          <cell r="Y4334"/>
          <cell r="Z4334"/>
          <cell r="AG4334"/>
        </row>
        <row r="4335">
          <cell r="D4335"/>
          <cell r="E4335"/>
          <cell r="I4335"/>
          <cell r="J4335"/>
          <cell r="K4335"/>
          <cell r="L4335"/>
          <cell r="N4335"/>
          <cell r="R4335"/>
          <cell r="S4335"/>
          <cell r="T4335"/>
          <cell r="U4335"/>
          <cell r="V4335"/>
          <cell r="X4335"/>
          <cell r="Y4335"/>
          <cell r="Z4335"/>
          <cell r="AG4335"/>
        </row>
        <row r="4336">
          <cell r="D4336"/>
          <cell r="E4336"/>
          <cell r="I4336"/>
          <cell r="J4336"/>
          <cell r="K4336"/>
          <cell r="L4336"/>
          <cell r="N4336"/>
          <cell r="R4336"/>
          <cell r="S4336"/>
          <cell r="T4336"/>
          <cell r="U4336"/>
          <cell r="V4336"/>
          <cell r="X4336"/>
          <cell r="Y4336"/>
          <cell r="Z4336"/>
          <cell r="AG4336"/>
        </row>
        <row r="4337">
          <cell r="D4337"/>
          <cell r="E4337"/>
          <cell r="I4337"/>
          <cell r="J4337"/>
          <cell r="K4337"/>
          <cell r="L4337"/>
          <cell r="N4337"/>
          <cell r="R4337"/>
          <cell r="S4337"/>
          <cell r="T4337"/>
          <cell r="U4337"/>
          <cell r="V4337"/>
          <cell r="X4337"/>
          <cell r="Y4337"/>
          <cell r="Z4337"/>
          <cell r="AG4337"/>
        </row>
        <row r="4338">
          <cell r="D4338"/>
          <cell r="E4338"/>
          <cell r="I4338"/>
          <cell r="J4338"/>
          <cell r="K4338"/>
          <cell r="L4338"/>
          <cell r="N4338"/>
          <cell r="R4338"/>
          <cell r="S4338"/>
          <cell r="T4338"/>
          <cell r="U4338"/>
          <cell r="V4338"/>
          <cell r="X4338"/>
          <cell r="Y4338"/>
          <cell r="Z4338"/>
          <cell r="AG4338"/>
        </row>
        <row r="4339">
          <cell r="D4339"/>
          <cell r="E4339"/>
          <cell r="I4339"/>
          <cell r="J4339"/>
          <cell r="K4339"/>
          <cell r="L4339"/>
          <cell r="N4339"/>
          <cell r="R4339"/>
          <cell r="S4339"/>
          <cell r="T4339"/>
          <cell r="U4339"/>
          <cell r="V4339"/>
          <cell r="X4339"/>
          <cell r="Y4339"/>
          <cell r="Z4339"/>
          <cell r="AG4339"/>
        </row>
        <row r="4340">
          <cell r="D4340"/>
          <cell r="E4340"/>
          <cell r="I4340"/>
          <cell r="J4340"/>
          <cell r="K4340"/>
          <cell r="L4340"/>
          <cell r="N4340"/>
          <cell r="R4340"/>
          <cell r="S4340"/>
          <cell r="T4340"/>
          <cell r="U4340"/>
          <cell r="V4340"/>
          <cell r="X4340"/>
          <cell r="Y4340"/>
          <cell r="Z4340"/>
          <cell r="AG4340"/>
        </row>
        <row r="4341">
          <cell r="D4341"/>
          <cell r="E4341"/>
          <cell r="I4341"/>
          <cell r="J4341"/>
          <cell r="K4341"/>
          <cell r="L4341"/>
          <cell r="N4341"/>
          <cell r="R4341"/>
          <cell r="S4341"/>
          <cell r="T4341"/>
          <cell r="U4341"/>
          <cell r="V4341"/>
          <cell r="X4341"/>
          <cell r="Y4341"/>
          <cell r="Z4341"/>
          <cell r="AG4341"/>
        </row>
        <row r="4342">
          <cell r="D4342"/>
          <cell r="E4342"/>
          <cell r="I4342"/>
          <cell r="J4342"/>
          <cell r="K4342"/>
          <cell r="L4342"/>
          <cell r="N4342"/>
          <cell r="R4342"/>
          <cell r="S4342"/>
          <cell r="T4342"/>
          <cell r="U4342"/>
          <cell r="V4342"/>
          <cell r="X4342"/>
          <cell r="Y4342"/>
          <cell r="Z4342"/>
          <cell r="AG4342"/>
        </row>
        <row r="4343">
          <cell r="D4343"/>
          <cell r="E4343"/>
          <cell r="I4343"/>
          <cell r="J4343"/>
          <cell r="K4343"/>
          <cell r="L4343"/>
          <cell r="N4343"/>
          <cell r="R4343"/>
          <cell r="S4343"/>
          <cell r="T4343"/>
          <cell r="U4343"/>
          <cell r="V4343"/>
          <cell r="X4343"/>
          <cell r="Y4343"/>
          <cell r="Z4343"/>
          <cell r="AG4343"/>
        </row>
        <row r="4344">
          <cell r="D4344"/>
          <cell r="E4344"/>
          <cell r="I4344"/>
          <cell r="J4344"/>
          <cell r="K4344"/>
          <cell r="L4344"/>
          <cell r="N4344"/>
          <cell r="R4344"/>
          <cell r="S4344"/>
          <cell r="T4344"/>
          <cell r="U4344"/>
          <cell r="V4344"/>
          <cell r="X4344"/>
          <cell r="Y4344"/>
          <cell r="Z4344"/>
          <cell r="AG4344"/>
        </row>
        <row r="4345">
          <cell r="D4345"/>
          <cell r="E4345"/>
          <cell r="I4345"/>
          <cell r="J4345"/>
          <cell r="K4345"/>
          <cell r="L4345"/>
          <cell r="N4345"/>
          <cell r="R4345"/>
          <cell r="S4345"/>
          <cell r="T4345"/>
          <cell r="U4345"/>
          <cell r="V4345"/>
          <cell r="X4345"/>
          <cell r="Y4345"/>
          <cell r="Z4345"/>
          <cell r="AG4345"/>
        </row>
        <row r="4346">
          <cell r="D4346"/>
          <cell r="E4346"/>
          <cell r="I4346"/>
          <cell r="J4346"/>
          <cell r="K4346"/>
          <cell r="L4346"/>
          <cell r="N4346"/>
          <cell r="R4346"/>
          <cell r="S4346"/>
          <cell r="T4346"/>
          <cell r="U4346"/>
          <cell r="V4346"/>
          <cell r="X4346"/>
          <cell r="Y4346"/>
          <cell r="Z4346"/>
          <cell r="AG4346"/>
        </row>
        <row r="4347">
          <cell r="D4347"/>
          <cell r="E4347"/>
          <cell r="I4347"/>
          <cell r="J4347"/>
          <cell r="K4347"/>
          <cell r="L4347"/>
          <cell r="N4347"/>
          <cell r="R4347"/>
          <cell r="S4347"/>
          <cell r="T4347"/>
          <cell r="U4347"/>
          <cell r="V4347"/>
          <cell r="X4347"/>
          <cell r="Y4347"/>
          <cell r="Z4347"/>
          <cell r="AG4347"/>
        </row>
        <row r="4348">
          <cell r="D4348"/>
          <cell r="E4348"/>
          <cell r="I4348"/>
          <cell r="J4348"/>
          <cell r="K4348"/>
          <cell r="L4348"/>
          <cell r="N4348"/>
          <cell r="R4348"/>
          <cell r="S4348"/>
          <cell r="T4348"/>
          <cell r="U4348"/>
          <cell r="V4348"/>
          <cell r="X4348"/>
          <cell r="Y4348"/>
          <cell r="Z4348"/>
          <cell r="AG4348"/>
        </row>
        <row r="4349">
          <cell r="D4349"/>
          <cell r="E4349"/>
          <cell r="I4349"/>
          <cell r="J4349"/>
          <cell r="K4349"/>
          <cell r="L4349"/>
          <cell r="N4349"/>
          <cell r="R4349"/>
          <cell r="S4349"/>
          <cell r="T4349"/>
          <cell r="U4349"/>
          <cell r="V4349"/>
          <cell r="X4349"/>
          <cell r="Y4349"/>
          <cell r="Z4349"/>
          <cell r="AG4349"/>
        </row>
        <row r="4350">
          <cell r="D4350"/>
          <cell r="E4350"/>
          <cell r="I4350"/>
          <cell r="J4350"/>
          <cell r="K4350"/>
          <cell r="L4350"/>
          <cell r="N4350"/>
          <cell r="R4350"/>
          <cell r="S4350"/>
          <cell r="T4350"/>
          <cell r="U4350"/>
          <cell r="V4350"/>
          <cell r="X4350"/>
          <cell r="Y4350"/>
          <cell r="Z4350"/>
          <cell r="AG4350"/>
        </row>
        <row r="4351">
          <cell r="D4351"/>
          <cell r="E4351"/>
          <cell r="I4351"/>
          <cell r="J4351"/>
          <cell r="K4351"/>
          <cell r="L4351"/>
          <cell r="N4351"/>
          <cell r="R4351"/>
          <cell r="S4351"/>
          <cell r="T4351"/>
          <cell r="U4351"/>
          <cell r="V4351"/>
          <cell r="X4351"/>
          <cell r="Y4351"/>
          <cell r="Z4351"/>
          <cell r="AG4351"/>
        </row>
        <row r="4352">
          <cell r="D4352"/>
          <cell r="E4352"/>
          <cell r="I4352"/>
          <cell r="J4352"/>
          <cell r="K4352"/>
          <cell r="L4352"/>
          <cell r="N4352"/>
          <cell r="R4352"/>
          <cell r="S4352"/>
          <cell r="T4352"/>
          <cell r="U4352"/>
          <cell r="V4352"/>
          <cell r="X4352"/>
          <cell r="Y4352"/>
          <cell r="Z4352"/>
          <cell r="AG4352"/>
        </row>
        <row r="4353">
          <cell r="D4353"/>
          <cell r="E4353"/>
          <cell r="I4353"/>
          <cell r="J4353"/>
          <cell r="K4353"/>
          <cell r="L4353"/>
          <cell r="N4353"/>
          <cell r="R4353"/>
          <cell r="S4353"/>
          <cell r="T4353"/>
          <cell r="U4353"/>
          <cell r="V4353"/>
          <cell r="X4353"/>
          <cell r="Y4353"/>
          <cell r="Z4353"/>
          <cell r="AG4353"/>
        </row>
        <row r="4354">
          <cell r="D4354"/>
          <cell r="E4354"/>
          <cell r="I4354"/>
          <cell r="J4354"/>
          <cell r="K4354"/>
          <cell r="L4354"/>
          <cell r="N4354"/>
          <cell r="R4354"/>
          <cell r="S4354"/>
          <cell r="T4354"/>
          <cell r="U4354"/>
          <cell r="V4354"/>
          <cell r="X4354"/>
          <cell r="Y4354"/>
          <cell r="Z4354"/>
          <cell r="AG4354"/>
        </row>
        <row r="4355">
          <cell r="D4355"/>
          <cell r="E4355"/>
          <cell r="I4355"/>
          <cell r="J4355"/>
          <cell r="K4355"/>
          <cell r="L4355"/>
          <cell r="N4355"/>
          <cell r="R4355"/>
          <cell r="S4355"/>
          <cell r="T4355"/>
          <cell r="U4355"/>
          <cell r="V4355"/>
          <cell r="X4355"/>
          <cell r="Y4355"/>
          <cell r="Z4355"/>
          <cell r="AG4355"/>
        </row>
        <row r="4356">
          <cell r="D4356"/>
          <cell r="E4356"/>
          <cell r="I4356"/>
          <cell r="J4356"/>
          <cell r="K4356"/>
          <cell r="L4356"/>
          <cell r="N4356"/>
          <cell r="R4356"/>
          <cell r="S4356"/>
          <cell r="T4356"/>
          <cell r="U4356"/>
          <cell r="V4356"/>
          <cell r="X4356"/>
          <cell r="Y4356"/>
          <cell r="Z4356"/>
          <cell r="AG4356"/>
        </row>
        <row r="4357">
          <cell r="D4357"/>
          <cell r="E4357"/>
          <cell r="I4357"/>
          <cell r="J4357"/>
          <cell r="K4357"/>
          <cell r="L4357"/>
          <cell r="N4357"/>
          <cell r="R4357"/>
          <cell r="S4357"/>
          <cell r="T4357"/>
          <cell r="U4357"/>
          <cell r="V4357"/>
          <cell r="X4357"/>
          <cell r="Y4357"/>
          <cell r="Z4357"/>
          <cell r="AG4357"/>
        </row>
        <row r="4358">
          <cell r="D4358"/>
          <cell r="E4358"/>
          <cell r="I4358"/>
          <cell r="J4358"/>
          <cell r="K4358"/>
          <cell r="L4358"/>
          <cell r="N4358"/>
          <cell r="R4358"/>
          <cell r="S4358"/>
          <cell r="T4358"/>
          <cell r="U4358"/>
          <cell r="V4358"/>
          <cell r="X4358"/>
          <cell r="Y4358"/>
          <cell r="Z4358"/>
          <cell r="AG4358"/>
        </row>
        <row r="4359">
          <cell r="D4359"/>
          <cell r="E4359"/>
          <cell r="I4359"/>
          <cell r="J4359"/>
          <cell r="K4359"/>
          <cell r="L4359"/>
          <cell r="N4359"/>
          <cell r="R4359"/>
          <cell r="S4359"/>
          <cell r="T4359"/>
          <cell r="U4359"/>
          <cell r="V4359"/>
          <cell r="X4359"/>
          <cell r="Y4359"/>
          <cell r="Z4359"/>
          <cell r="AG4359"/>
        </row>
        <row r="4360">
          <cell r="D4360"/>
          <cell r="E4360"/>
          <cell r="I4360"/>
          <cell r="J4360"/>
          <cell r="K4360"/>
          <cell r="L4360"/>
          <cell r="N4360"/>
          <cell r="R4360"/>
          <cell r="S4360"/>
          <cell r="T4360"/>
          <cell r="U4360"/>
          <cell r="V4360"/>
          <cell r="X4360"/>
          <cell r="Y4360"/>
          <cell r="Z4360"/>
          <cell r="AG4360"/>
        </row>
        <row r="4361">
          <cell r="D4361"/>
          <cell r="E4361"/>
          <cell r="I4361"/>
          <cell r="J4361"/>
          <cell r="K4361"/>
          <cell r="L4361"/>
          <cell r="N4361"/>
          <cell r="R4361"/>
          <cell r="S4361"/>
          <cell r="T4361"/>
          <cell r="U4361"/>
          <cell r="V4361"/>
          <cell r="X4361"/>
          <cell r="Y4361"/>
          <cell r="Z4361"/>
          <cell r="AG4361"/>
        </row>
        <row r="4362">
          <cell r="D4362"/>
          <cell r="E4362"/>
          <cell r="I4362"/>
          <cell r="J4362"/>
          <cell r="K4362"/>
          <cell r="L4362"/>
          <cell r="N4362"/>
          <cell r="R4362"/>
          <cell r="S4362"/>
          <cell r="T4362"/>
          <cell r="U4362"/>
          <cell r="V4362"/>
          <cell r="X4362"/>
          <cell r="Y4362"/>
          <cell r="Z4362"/>
          <cell r="AG4362"/>
        </row>
        <row r="4363">
          <cell r="D4363"/>
          <cell r="E4363"/>
          <cell r="I4363"/>
          <cell r="J4363"/>
          <cell r="K4363"/>
          <cell r="L4363"/>
          <cell r="N4363"/>
          <cell r="R4363"/>
          <cell r="S4363"/>
          <cell r="T4363"/>
          <cell r="U4363"/>
          <cell r="V4363"/>
          <cell r="X4363"/>
          <cell r="Y4363"/>
          <cell r="Z4363"/>
          <cell r="AG4363"/>
        </row>
        <row r="4364">
          <cell r="D4364"/>
          <cell r="E4364"/>
          <cell r="I4364"/>
          <cell r="J4364"/>
          <cell r="K4364"/>
          <cell r="L4364"/>
          <cell r="N4364"/>
          <cell r="R4364"/>
          <cell r="S4364"/>
          <cell r="T4364"/>
          <cell r="U4364"/>
          <cell r="V4364"/>
          <cell r="X4364"/>
          <cell r="Y4364"/>
          <cell r="Z4364"/>
          <cell r="AG4364"/>
        </row>
        <row r="4365">
          <cell r="D4365"/>
          <cell r="E4365"/>
          <cell r="I4365"/>
          <cell r="J4365"/>
          <cell r="K4365"/>
          <cell r="L4365"/>
          <cell r="N4365"/>
          <cell r="R4365"/>
          <cell r="S4365"/>
          <cell r="T4365"/>
          <cell r="U4365"/>
          <cell r="V4365"/>
          <cell r="X4365"/>
          <cell r="Y4365"/>
          <cell r="Z4365"/>
          <cell r="AG4365"/>
        </row>
        <row r="4366">
          <cell r="D4366"/>
          <cell r="E4366"/>
          <cell r="I4366"/>
          <cell r="J4366"/>
          <cell r="K4366"/>
          <cell r="L4366"/>
          <cell r="N4366"/>
          <cell r="R4366"/>
          <cell r="S4366"/>
          <cell r="T4366"/>
          <cell r="U4366"/>
          <cell r="V4366"/>
          <cell r="X4366"/>
          <cell r="Y4366"/>
          <cell r="Z4366"/>
          <cell r="AG4366"/>
        </row>
        <row r="4367">
          <cell r="D4367"/>
          <cell r="E4367"/>
          <cell r="I4367"/>
          <cell r="J4367"/>
          <cell r="K4367"/>
          <cell r="L4367"/>
          <cell r="N4367"/>
          <cell r="R4367"/>
          <cell r="S4367"/>
          <cell r="T4367"/>
          <cell r="U4367"/>
          <cell r="V4367"/>
          <cell r="X4367"/>
          <cell r="Y4367"/>
          <cell r="Z4367"/>
          <cell r="AG4367"/>
        </row>
        <row r="4368">
          <cell r="D4368"/>
          <cell r="E4368"/>
          <cell r="I4368"/>
          <cell r="J4368"/>
          <cell r="K4368"/>
          <cell r="L4368"/>
          <cell r="N4368"/>
          <cell r="R4368"/>
          <cell r="S4368"/>
          <cell r="T4368"/>
          <cell r="U4368"/>
          <cell r="V4368"/>
          <cell r="X4368"/>
          <cell r="Y4368"/>
          <cell r="Z4368"/>
          <cell r="AG4368"/>
        </row>
        <row r="4369">
          <cell r="D4369"/>
          <cell r="E4369"/>
          <cell r="I4369"/>
          <cell r="J4369"/>
          <cell r="K4369"/>
          <cell r="L4369"/>
          <cell r="N4369"/>
          <cell r="R4369"/>
          <cell r="S4369"/>
          <cell r="T4369"/>
          <cell r="U4369"/>
          <cell r="V4369"/>
          <cell r="X4369"/>
          <cell r="Y4369"/>
          <cell r="Z4369"/>
          <cell r="AG4369"/>
        </row>
        <row r="4370">
          <cell r="D4370"/>
          <cell r="E4370"/>
          <cell r="I4370"/>
          <cell r="J4370"/>
          <cell r="K4370"/>
          <cell r="L4370"/>
          <cell r="N4370"/>
          <cell r="R4370"/>
          <cell r="S4370"/>
          <cell r="T4370"/>
          <cell r="U4370"/>
          <cell r="V4370"/>
          <cell r="X4370"/>
          <cell r="Y4370"/>
          <cell r="Z4370"/>
          <cell r="AG4370"/>
        </row>
        <row r="4371">
          <cell r="D4371"/>
          <cell r="E4371"/>
          <cell r="I4371"/>
          <cell r="J4371"/>
          <cell r="K4371"/>
          <cell r="L4371"/>
          <cell r="N4371"/>
          <cell r="R4371"/>
          <cell r="S4371"/>
          <cell r="T4371"/>
          <cell r="U4371"/>
          <cell r="V4371"/>
          <cell r="X4371"/>
          <cell r="Y4371"/>
          <cell r="Z4371"/>
          <cell r="AG4371"/>
        </row>
        <row r="4372">
          <cell r="D4372"/>
          <cell r="E4372"/>
          <cell r="I4372"/>
          <cell r="J4372"/>
          <cell r="K4372"/>
          <cell r="L4372"/>
          <cell r="N4372"/>
          <cell r="R4372"/>
          <cell r="S4372"/>
          <cell r="T4372"/>
          <cell r="U4372"/>
          <cell r="V4372"/>
          <cell r="X4372"/>
          <cell r="Y4372"/>
          <cell r="Z4372"/>
          <cell r="AG4372"/>
        </row>
        <row r="4373">
          <cell r="D4373"/>
          <cell r="E4373"/>
          <cell r="I4373"/>
          <cell r="J4373"/>
          <cell r="K4373"/>
          <cell r="L4373"/>
          <cell r="N4373"/>
          <cell r="R4373"/>
          <cell r="S4373"/>
          <cell r="T4373"/>
          <cell r="U4373"/>
          <cell r="V4373"/>
          <cell r="X4373"/>
          <cell r="Y4373"/>
          <cell r="Z4373"/>
          <cell r="AG4373"/>
        </row>
        <row r="4374">
          <cell r="D4374"/>
          <cell r="E4374"/>
          <cell r="I4374"/>
          <cell r="J4374"/>
          <cell r="K4374"/>
          <cell r="L4374"/>
          <cell r="N4374"/>
          <cell r="R4374"/>
          <cell r="S4374"/>
          <cell r="T4374"/>
          <cell r="U4374"/>
          <cell r="V4374"/>
          <cell r="X4374"/>
          <cell r="Y4374"/>
          <cell r="Z4374"/>
          <cell r="AG4374"/>
        </row>
        <row r="4375">
          <cell r="D4375"/>
          <cell r="E4375"/>
          <cell r="I4375"/>
          <cell r="J4375"/>
          <cell r="K4375"/>
          <cell r="L4375"/>
          <cell r="N4375"/>
          <cell r="R4375"/>
          <cell r="S4375"/>
          <cell r="T4375"/>
          <cell r="U4375"/>
          <cell r="V4375"/>
          <cell r="X4375"/>
          <cell r="Y4375"/>
          <cell r="Z4375"/>
          <cell r="AG4375"/>
        </row>
        <row r="4376">
          <cell r="D4376"/>
          <cell r="E4376"/>
          <cell r="I4376"/>
          <cell r="J4376"/>
          <cell r="K4376"/>
          <cell r="L4376"/>
          <cell r="N4376"/>
          <cell r="R4376"/>
          <cell r="S4376"/>
          <cell r="T4376"/>
          <cell r="U4376"/>
          <cell r="V4376"/>
          <cell r="X4376"/>
          <cell r="Y4376"/>
          <cell r="Z4376"/>
          <cell r="AG4376"/>
        </row>
        <row r="4377">
          <cell r="D4377"/>
          <cell r="E4377"/>
          <cell r="I4377"/>
          <cell r="J4377"/>
          <cell r="K4377"/>
          <cell r="L4377"/>
          <cell r="N4377"/>
          <cell r="R4377"/>
          <cell r="S4377"/>
          <cell r="T4377"/>
          <cell r="U4377"/>
          <cell r="V4377"/>
          <cell r="X4377"/>
          <cell r="Y4377"/>
          <cell r="Z4377"/>
          <cell r="AG4377"/>
        </row>
        <row r="4378">
          <cell r="D4378"/>
          <cell r="E4378"/>
          <cell r="I4378"/>
          <cell r="J4378"/>
          <cell r="K4378"/>
          <cell r="L4378"/>
          <cell r="N4378"/>
          <cell r="R4378"/>
          <cell r="S4378"/>
          <cell r="T4378"/>
          <cell r="U4378"/>
          <cell r="V4378"/>
          <cell r="X4378"/>
          <cell r="Y4378"/>
          <cell r="Z4378"/>
          <cell r="AG4378"/>
        </row>
        <row r="4379">
          <cell r="D4379"/>
          <cell r="E4379"/>
          <cell r="I4379"/>
          <cell r="J4379"/>
          <cell r="K4379"/>
          <cell r="L4379"/>
          <cell r="N4379"/>
          <cell r="R4379"/>
          <cell r="S4379"/>
          <cell r="T4379"/>
          <cell r="U4379"/>
          <cell r="V4379"/>
          <cell r="X4379"/>
          <cell r="Y4379"/>
          <cell r="Z4379"/>
          <cell r="AG4379"/>
        </row>
        <row r="4380">
          <cell r="D4380"/>
          <cell r="E4380"/>
          <cell r="I4380"/>
          <cell r="J4380"/>
          <cell r="K4380"/>
          <cell r="L4380"/>
          <cell r="N4380"/>
          <cell r="R4380"/>
          <cell r="S4380"/>
          <cell r="T4380"/>
          <cell r="U4380"/>
          <cell r="V4380"/>
          <cell r="X4380"/>
          <cell r="Y4380"/>
          <cell r="Z4380"/>
          <cell r="AG4380"/>
        </row>
        <row r="4381">
          <cell r="D4381"/>
          <cell r="E4381"/>
          <cell r="I4381"/>
          <cell r="J4381"/>
          <cell r="K4381"/>
          <cell r="L4381"/>
          <cell r="N4381"/>
          <cell r="R4381"/>
          <cell r="S4381"/>
          <cell r="T4381"/>
          <cell r="U4381"/>
          <cell r="V4381"/>
          <cell r="X4381"/>
          <cell r="Y4381"/>
          <cell r="Z4381"/>
          <cell r="AG4381"/>
        </row>
        <row r="4382">
          <cell r="D4382"/>
          <cell r="E4382"/>
          <cell r="I4382"/>
          <cell r="J4382"/>
          <cell r="K4382"/>
          <cell r="L4382"/>
          <cell r="N4382"/>
          <cell r="R4382"/>
          <cell r="S4382"/>
          <cell r="T4382"/>
          <cell r="U4382"/>
          <cell r="V4382"/>
          <cell r="X4382"/>
          <cell r="Y4382"/>
          <cell r="Z4382"/>
          <cell r="AG4382"/>
        </row>
        <row r="4383">
          <cell r="D4383"/>
          <cell r="E4383"/>
          <cell r="I4383"/>
          <cell r="J4383"/>
          <cell r="K4383"/>
          <cell r="L4383"/>
          <cell r="N4383"/>
          <cell r="R4383"/>
          <cell r="S4383"/>
          <cell r="T4383"/>
          <cell r="U4383"/>
          <cell r="V4383"/>
          <cell r="X4383"/>
          <cell r="Y4383"/>
          <cell r="Z4383"/>
          <cell r="AG4383"/>
        </row>
        <row r="4384">
          <cell r="D4384"/>
          <cell r="E4384"/>
          <cell r="I4384"/>
          <cell r="J4384"/>
          <cell r="K4384"/>
          <cell r="L4384"/>
          <cell r="N4384"/>
          <cell r="R4384"/>
          <cell r="S4384"/>
          <cell r="T4384"/>
          <cell r="U4384"/>
          <cell r="V4384"/>
          <cell r="X4384"/>
          <cell r="Y4384"/>
          <cell r="Z4384"/>
          <cell r="AG4384"/>
        </row>
        <row r="4385">
          <cell r="D4385"/>
          <cell r="E4385"/>
          <cell r="I4385"/>
          <cell r="J4385"/>
          <cell r="K4385"/>
          <cell r="L4385"/>
          <cell r="N4385"/>
          <cell r="R4385"/>
          <cell r="S4385"/>
          <cell r="T4385"/>
          <cell r="U4385"/>
          <cell r="V4385"/>
          <cell r="X4385"/>
          <cell r="Y4385"/>
          <cell r="Z4385"/>
          <cell r="AG4385"/>
        </row>
        <row r="4386">
          <cell r="D4386"/>
          <cell r="E4386"/>
          <cell r="I4386"/>
          <cell r="J4386"/>
          <cell r="K4386"/>
          <cell r="L4386"/>
          <cell r="N4386"/>
          <cell r="R4386"/>
          <cell r="S4386"/>
          <cell r="T4386"/>
          <cell r="U4386"/>
          <cell r="V4386"/>
          <cell r="X4386"/>
          <cell r="Y4386"/>
          <cell r="Z4386"/>
          <cell r="AG4386"/>
        </row>
        <row r="4387">
          <cell r="D4387"/>
          <cell r="E4387"/>
          <cell r="I4387"/>
          <cell r="J4387"/>
          <cell r="K4387"/>
          <cell r="L4387"/>
          <cell r="N4387"/>
          <cell r="R4387"/>
          <cell r="S4387"/>
          <cell r="T4387"/>
          <cell r="U4387"/>
          <cell r="V4387"/>
          <cell r="X4387"/>
          <cell r="Y4387"/>
          <cell r="Z4387"/>
          <cell r="AG4387"/>
        </row>
        <row r="4388">
          <cell r="D4388"/>
          <cell r="E4388"/>
          <cell r="I4388"/>
          <cell r="J4388"/>
          <cell r="K4388"/>
          <cell r="L4388"/>
          <cell r="N4388"/>
          <cell r="R4388"/>
          <cell r="S4388"/>
          <cell r="T4388"/>
          <cell r="U4388"/>
          <cell r="V4388"/>
          <cell r="X4388"/>
          <cell r="Y4388"/>
          <cell r="Z4388"/>
          <cell r="AG4388"/>
        </row>
        <row r="4389">
          <cell r="D4389"/>
          <cell r="E4389"/>
          <cell r="I4389"/>
          <cell r="J4389"/>
          <cell r="K4389"/>
          <cell r="L4389"/>
          <cell r="N4389"/>
          <cell r="R4389"/>
          <cell r="S4389"/>
          <cell r="T4389"/>
          <cell r="U4389"/>
          <cell r="V4389"/>
          <cell r="X4389"/>
          <cell r="Y4389"/>
          <cell r="Z4389"/>
          <cell r="AG4389"/>
        </row>
        <row r="4390">
          <cell r="D4390"/>
          <cell r="E4390"/>
          <cell r="I4390"/>
          <cell r="J4390"/>
          <cell r="K4390"/>
          <cell r="L4390"/>
          <cell r="N4390"/>
          <cell r="R4390"/>
          <cell r="S4390"/>
          <cell r="T4390"/>
          <cell r="U4390"/>
          <cell r="V4390"/>
          <cell r="X4390"/>
          <cell r="Y4390"/>
          <cell r="Z4390"/>
          <cell r="AG4390"/>
        </row>
        <row r="4391">
          <cell r="D4391"/>
          <cell r="E4391"/>
          <cell r="I4391"/>
          <cell r="J4391"/>
          <cell r="K4391"/>
          <cell r="L4391"/>
          <cell r="N4391"/>
          <cell r="R4391"/>
          <cell r="S4391"/>
          <cell r="T4391"/>
          <cell r="U4391"/>
          <cell r="V4391"/>
          <cell r="X4391"/>
          <cell r="Y4391"/>
          <cell r="Z4391"/>
          <cell r="AG4391"/>
        </row>
        <row r="4392">
          <cell r="D4392"/>
          <cell r="E4392"/>
          <cell r="I4392"/>
          <cell r="J4392"/>
          <cell r="K4392"/>
          <cell r="L4392"/>
          <cell r="N4392"/>
          <cell r="R4392"/>
          <cell r="S4392"/>
          <cell r="T4392"/>
          <cell r="U4392"/>
          <cell r="V4392"/>
          <cell r="X4392"/>
          <cell r="Y4392"/>
          <cell r="Z4392"/>
          <cell r="AG4392"/>
        </row>
        <row r="4393">
          <cell r="D4393"/>
          <cell r="E4393"/>
          <cell r="I4393"/>
          <cell r="J4393"/>
          <cell r="K4393"/>
          <cell r="L4393"/>
          <cell r="N4393"/>
          <cell r="R4393"/>
          <cell r="S4393"/>
          <cell r="T4393"/>
          <cell r="U4393"/>
          <cell r="V4393"/>
          <cell r="X4393"/>
          <cell r="Y4393"/>
          <cell r="Z4393"/>
          <cell r="AG4393"/>
        </row>
        <row r="4394">
          <cell r="D4394"/>
          <cell r="E4394"/>
          <cell r="I4394"/>
          <cell r="J4394"/>
          <cell r="K4394"/>
          <cell r="L4394"/>
          <cell r="N4394"/>
          <cell r="R4394"/>
          <cell r="S4394"/>
          <cell r="T4394"/>
          <cell r="U4394"/>
          <cell r="V4394"/>
          <cell r="X4394"/>
          <cell r="Y4394"/>
          <cell r="Z4394"/>
          <cell r="AG4394"/>
        </row>
        <row r="4395">
          <cell r="D4395"/>
          <cell r="E4395"/>
          <cell r="I4395"/>
          <cell r="J4395"/>
          <cell r="K4395"/>
          <cell r="L4395"/>
          <cell r="N4395"/>
          <cell r="R4395"/>
          <cell r="S4395"/>
          <cell r="T4395"/>
          <cell r="U4395"/>
          <cell r="V4395"/>
          <cell r="X4395"/>
          <cell r="Y4395"/>
          <cell r="Z4395"/>
          <cell r="AG4395"/>
        </row>
        <row r="4396">
          <cell r="D4396"/>
          <cell r="E4396"/>
          <cell r="I4396"/>
          <cell r="J4396"/>
          <cell r="K4396"/>
          <cell r="L4396"/>
          <cell r="N4396"/>
          <cell r="R4396"/>
          <cell r="S4396"/>
          <cell r="T4396"/>
          <cell r="U4396"/>
          <cell r="V4396"/>
          <cell r="X4396"/>
          <cell r="Y4396"/>
          <cell r="Z4396"/>
          <cell r="AG4396"/>
        </row>
        <row r="4397">
          <cell r="D4397"/>
          <cell r="E4397"/>
          <cell r="I4397"/>
          <cell r="J4397"/>
          <cell r="K4397"/>
          <cell r="L4397"/>
          <cell r="N4397"/>
          <cell r="R4397"/>
          <cell r="S4397"/>
          <cell r="T4397"/>
          <cell r="U4397"/>
          <cell r="V4397"/>
          <cell r="X4397"/>
          <cell r="Y4397"/>
          <cell r="Z4397"/>
          <cell r="AG4397"/>
        </row>
        <row r="4398">
          <cell r="D4398"/>
          <cell r="E4398"/>
          <cell r="I4398"/>
          <cell r="J4398"/>
          <cell r="K4398"/>
          <cell r="L4398"/>
          <cell r="N4398"/>
          <cell r="R4398"/>
          <cell r="S4398"/>
          <cell r="T4398"/>
          <cell r="U4398"/>
          <cell r="V4398"/>
          <cell r="X4398"/>
          <cell r="Y4398"/>
          <cell r="Z4398"/>
          <cell r="AG4398"/>
        </row>
        <row r="4399">
          <cell r="D4399"/>
          <cell r="E4399"/>
          <cell r="I4399"/>
          <cell r="J4399"/>
          <cell r="K4399"/>
          <cell r="L4399"/>
          <cell r="N4399"/>
          <cell r="R4399"/>
          <cell r="S4399"/>
          <cell r="T4399"/>
          <cell r="U4399"/>
          <cell r="V4399"/>
          <cell r="X4399"/>
          <cell r="Y4399"/>
          <cell r="Z4399"/>
          <cell r="AG4399"/>
        </row>
        <row r="4400">
          <cell r="D4400"/>
          <cell r="E4400"/>
          <cell r="I4400"/>
          <cell r="J4400"/>
          <cell r="K4400"/>
          <cell r="L4400"/>
          <cell r="N4400"/>
          <cell r="R4400"/>
          <cell r="S4400"/>
          <cell r="T4400"/>
          <cell r="U4400"/>
          <cell r="V4400"/>
          <cell r="X4400"/>
          <cell r="Y4400"/>
          <cell r="Z4400"/>
          <cell r="AG4400"/>
        </row>
        <row r="4401">
          <cell r="D4401"/>
          <cell r="E4401"/>
          <cell r="I4401"/>
          <cell r="J4401"/>
          <cell r="K4401"/>
          <cell r="L4401"/>
          <cell r="N4401"/>
          <cell r="R4401"/>
          <cell r="S4401"/>
          <cell r="T4401"/>
          <cell r="U4401"/>
          <cell r="V4401"/>
          <cell r="X4401"/>
          <cell r="Y4401"/>
          <cell r="Z4401"/>
          <cell r="AG4401"/>
        </row>
        <row r="4402">
          <cell r="D4402"/>
          <cell r="E4402"/>
          <cell r="I4402"/>
          <cell r="J4402"/>
          <cell r="K4402"/>
          <cell r="L4402"/>
          <cell r="N4402"/>
          <cell r="R4402"/>
          <cell r="S4402"/>
          <cell r="T4402"/>
          <cell r="U4402"/>
          <cell r="V4402"/>
          <cell r="X4402"/>
          <cell r="Y4402"/>
          <cell r="Z4402"/>
          <cell r="AG4402"/>
        </row>
        <row r="4403">
          <cell r="D4403"/>
          <cell r="E4403"/>
          <cell r="I4403"/>
          <cell r="J4403"/>
          <cell r="K4403"/>
          <cell r="L4403"/>
          <cell r="N4403"/>
          <cell r="R4403"/>
          <cell r="S4403"/>
          <cell r="T4403"/>
          <cell r="U4403"/>
          <cell r="V4403"/>
          <cell r="X4403"/>
          <cell r="Y4403"/>
          <cell r="Z4403"/>
          <cell r="AG4403"/>
        </row>
        <row r="4404">
          <cell r="D4404"/>
          <cell r="E4404"/>
          <cell r="I4404"/>
          <cell r="J4404"/>
          <cell r="K4404"/>
          <cell r="L4404"/>
          <cell r="N4404"/>
          <cell r="R4404"/>
          <cell r="S4404"/>
          <cell r="T4404"/>
          <cell r="U4404"/>
          <cell r="V4404"/>
          <cell r="X4404"/>
          <cell r="Y4404"/>
          <cell r="Z4404"/>
          <cell r="AG4404"/>
        </row>
        <row r="4405">
          <cell r="D4405"/>
          <cell r="E4405"/>
          <cell r="I4405"/>
          <cell r="J4405"/>
          <cell r="K4405"/>
          <cell r="L4405"/>
          <cell r="N4405"/>
          <cell r="R4405"/>
          <cell r="S4405"/>
          <cell r="T4405"/>
          <cell r="U4405"/>
          <cell r="V4405"/>
          <cell r="X4405"/>
          <cell r="Y4405"/>
          <cell r="Z4405"/>
          <cell r="AG4405"/>
        </row>
        <row r="4406">
          <cell r="D4406"/>
          <cell r="E4406"/>
          <cell r="I4406"/>
          <cell r="J4406"/>
          <cell r="K4406"/>
          <cell r="L4406"/>
          <cell r="N4406"/>
          <cell r="R4406"/>
          <cell r="S4406"/>
          <cell r="T4406"/>
          <cell r="U4406"/>
          <cell r="V4406"/>
          <cell r="X4406"/>
          <cell r="Y4406"/>
          <cell r="Z4406"/>
          <cell r="AG4406"/>
        </row>
        <row r="4407">
          <cell r="D4407"/>
          <cell r="E4407"/>
          <cell r="I4407"/>
          <cell r="J4407"/>
          <cell r="K4407"/>
          <cell r="L4407"/>
          <cell r="N4407"/>
          <cell r="R4407"/>
          <cell r="S4407"/>
          <cell r="T4407"/>
          <cell r="U4407"/>
          <cell r="V4407"/>
          <cell r="X4407"/>
          <cell r="Y4407"/>
          <cell r="Z4407"/>
          <cell r="AG4407"/>
        </row>
        <row r="4408">
          <cell r="D4408"/>
          <cell r="E4408"/>
          <cell r="I4408"/>
          <cell r="J4408"/>
          <cell r="K4408"/>
          <cell r="L4408"/>
          <cell r="N4408"/>
          <cell r="R4408"/>
          <cell r="S4408"/>
          <cell r="T4408"/>
          <cell r="U4408"/>
          <cell r="V4408"/>
          <cell r="X4408"/>
          <cell r="Y4408"/>
          <cell r="Z4408"/>
          <cell r="AG4408"/>
        </row>
        <row r="4409">
          <cell r="D4409"/>
          <cell r="E4409"/>
          <cell r="I4409"/>
          <cell r="J4409"/>
          <cell r="K4409"/>
          <cell r="L4409"/>
          <cell r="N4409"/>
          <cell r="R4409"/>
          <cell r="S4409"/>
          <cell r="T4409"/>
          <cell r="U4409"/>
          <cell r="V4409"/>
          <cell r="X4409"/>
          <cell r="Y4409"/>
          <cell r="Z4409"/>
          <cell r="AG4409"/>
        </row>
        <row r="4410">
          <cell r="D4410"/>
          <cell r="E4410"/>
          <cell r="I4410"/>
          <cell r="J4410"/>
          <cell r="K4410"/>
          <cell r="L4410"/>
          <cell r="N4410"/>
          <cell r="R4410"/>
          <cell r="S4410"/>
          <cell r="T4410"/>
          <cell r="U4410"/>
          <cell r="V4410"/>
          <cell r="X4410"/>
          <cell r="Y4410"/>
          <cell r="Z4410"/>
          <cell r="AG4410"/>
        </row>
        <row r="4411">
          <cell r="D4411"/>
          <cell r="E4411"/>
          <cell r="I4411"/>
          <cell r="J4411"/>
          <cell r="K4411"/>
          <cell r="L4411"/>
          <cell r="N4411"/>
          <cell r="R4411"/>
          <cell r="S4411"/>
          <cell r="T4411"/>
          <cell r="U4411"/>
          <cell r="V4411"/>
          <cell r="X4411"/>
          <cell r="Y4411"/>
          <cell r="Z4411"/>
          <cell r="AG4411"/>
        </row>
        <row r="4412">
          <cell r="D4412"/>
          <cell r="E4412"/>
          <cell r="I4412"/>
          <cell r="J4412"/>
          <cell r="K4412"/>
          <cell r="L4412"/>
          <cell r="N4412"/>
          <cell r="R4412"/>
          <cell r="S4412"/>
          <cell r="T4412"/>
          <cell r="U4412"/>
          <cell r="V4412"/>
          <cell r="X4412"/>
          <cell r="Y4412"/>
          <cell r="Z4412"/>
          <cell r="AG4412"/>
        </row>
        <row r="4413">
          <cell r="D4413"/>
          <cell r="E4413"/>
          <cell r="I4413"/>
          <cell r="J4413"/>
          <cell r="K4413"/>
          <cell r="L4413"/>
          <cell r="N4413"/>
          <cell r="R4413"/>
          <cell r="S4413"/>
          <cell r="T4413"/>
          <cell r="U4413"/>
          <cell r="V4413"/>
          <cell r="X4413"/>
          <cell r="Y4413"/>
          <cell r="Z4413"/>
          <cell r="AG4413"/>
        </row>
        <row r="4414">
          <cell r="D4414"/>
          <cell r="E4414"/>
          <cell r="I4414"/>
          <cell r="J4414"/>
          <cell r="K4414"/>
          <cell r="L4414"/>
          <cell r="N4414"/>
          <cell r="R4414"/>
          <cell r="S4414"/>
          <cell r="T4414"/>
          <cell r="U4414"/>
          <cell r="V4414"/>
          <cell r="X4414"/>
          <cell r="Y4414"/>
          <cell r="Z4414"/>
          <cell r="AG4414"/>
        </row>
        <row r="4415">
          <cell r="D4415"/>
          <cell r="E4415"/>
          <cell r="I4415"/>
          <cell r="J4415"/>
          <cell r="K4415"/>
          <cell r="L4415"/>
          <cell r="N4415"/>
          <cell r="R4415"/>
          <cell r="S4415"/>
          <cell r="T4415"/>
          <cell r="U4415"/>
          <cell r="V4415"/>
          <cell r="X4415"/>
          <cell r="Y4415"/>
          <cell r="Z4415"/>
          <cell r="AG4415"/>
        </row>
        <row r="4416">
          <cell r="D4416"/>
          <cell r="E4416"/>
          <cell r="I4416"/>
          <cell r="J4416"/>
          <cell r="K4416"/>
          <cell r="L4416"/>
          <cell r="N4416"/>
          <cell r="R4416"/>
          <cell r="S4416"/>
          <cell r="T4416"/>
          <cell r="U4416"/>
          <cell r="V4416"/>
          <cell r="X4416"/>
          <cell r="Y4416"/>
          <cell r="Z4416"/>
          <cell r="AG4416"/>
        </row>
        <row r="4417">
          <cell r="D4417"/>
          <cell r="E4417"/>
          <cell r="I4417"/>
          <cell r="J4417"/>
          <cell r="K4417"/>
          <cell r="L4417"/>
          <cell r="N4417"/>
          <cell r="R4417"/>
          <cell r="S4417"/>
          <cell r="T4417"/>
          <cell r="U4417"/>
          <cell r="V4417"/>
          <cell r="X4417"/>
          <cell r="Y4417"/>
          <cell r="Z4417"/>
          <cell r="AG4417"/>
        </row>
        <row r="4418">
          <cell r="D4418"/>
          <cell r="E4418"/>
          <cell r="I4418"/>
          <cell r="J4418"/>
          <cell r="K4418"/>
          <cell r="L4418"/>
          <cell r="N4418"/>
          <cell r="R4418"/>
          <cell r="S4418"/>
          <cell r="T4418"/>
          <cell r="U4418"/>
          <cell r="V4418"/>
          <cell r="X4418"/>
          <cell r="Y4418"/>
          <cell r="Z4418"/>
          <cell r="AG4418"/>
        </row>
        <row r="4419">
          <cell r="D4419"/>
          <cell r="E4419"/>
          <cell r="I4419"/>
          <cell r="J4419"/>
          <cell r="K4419"/>
          <cell r="L4419"/>
          <cell r="N4419"/>
          <cell r="R4419"/>
          <cell r="S4419"/>
          <cell r="T4419"/>
          <cell r="U4419"/>
          <cell r="V4419"/>
          <cell r="X4419"/>
          <cell r="Y4419"/>
          <cell r="Z4419"/>
          <cell r="AG4419"/>
        </row>
        <row r="4420">
          <cell r="D4420"/>
          <cell r="E4420"/>
          <cell r="I4420"/>
          <cell r="J4420"/>
          <cell r="K4420"/>
          <cell r="L4420"/>
          <cell r="N4420"/>
          <cell r="R4420"/>
          <cell r="S4420"/>
          <cell r="T4420"/>
          <cell r="U4420"/>
          <cell r="V4420"/>
          <cell r="X4420"/>
          <cell r="Y4420"/>
          <cell r="Z4420"/>
          <cell r="AG4420"/>
        </row>
        <row r="4421">
          <cell r="D4421"/>
          <cell r="E4421"/>
          <cell r="I4421"/>
          <cell r="J4421"/>
          <cell r="K4421"/>
          <cell r="L4421"/>
          <cell r="N4421"/>
          <cell r="R4421"/>
          <cell r="S4421"/>
          <cell r="T4421"/>
          <cell r="U4421"/>
          <cell r="V4421"/>
          <cell r="X4421"/>
          <cell r="Y4421"/>
          <cell r="Z4421"/>
          <cell r="AG4421"/>
        </row>
        <row r="4422">
          <cell r="D4422"/>
          <cell r="E4422"/>
          <cell r="I4422"/>
          <cell r="J4422"/>
          <cell r="K4422"/>
          <cell r="L4422"/>
          <cell r="N4422"/>
          <cell r="R4422"/>
          <cell r="S4422"/>
          <cell r="T4422"/>
          <cell r="U4422"/>
          <cell r="V4422"/>
          <cell r="X4422"/>
          <cell r="Y4422"/>
          <cell r="Z4422"/>
          <cell r="AG4422"/>
        </row>
        <row r="4423">
          <cell r="D4423"/>
          <cell r="E4423"/>
          <cell r="I4423"/>
          <cell r="J4423"/>
          <cell r="K4423"/>
          <cell r="L4423"/>
          <cell r="N4423"/>
          <cell r="R4423"/>
          <cell r="S4423"/>
          <cell r="T4423"/>
          <cell r="U4423"/>
          <cell r="V4423"/>
          <cell r="X4423"/>
          <cell r="Y4423"/>
          <cell r="Z4423"/>
          <cell r="AG4423"/>
        </row>
        <row r="4424">
          <cell r="D4424"/>
          <cell r="E4424"/>
          <cell r="I4424"/>
          <cell r="J4424"/>
          <cell r="K4424"/>
          <cell r="L4424"/>
          <cell r="N4424"/>
          <cell r="R4424"/>
          <cell r="S4424"/>
          <cell r="T4424"/>
          <cell r="U4424"/>
          <cell r="V4424"/>
          <cell r="X4424"/>
          <cell r="Y4424"/>
          <cell r="Z4424"/>
          <cell r="AG4424"/>
        </row>
        <row r="4425">
          <cell r="D4425"/>
          <cell r="E4425"/>
          <cell r="I4425"/>
          <cell r="J4425"/>
          <cell r="K4425"/>
          <cell r="L4425"/>
          <cell r="N4425"/>
          <cell r="R4425"/>
          <cell r="S4425"/>
          <cell r="T4425"/>
          <cell r="U4425"/>
          <cell r="V4425"/>
          <cell r="X4425"/>
          <cell r="Y4425"/>
          <cell r="Z4425"/>
          <cell r="AG4425"/>
        </row>
        <row r="4426">
          <cell r="D4426"/>
          <cell r="E4426"/>
          <cell r="I4426"/>
          <cell r="J4426"/>
          <cell r="K4426"/>
          <cell r="L4426"/>
          <cell r="N4426"/>
          <cell r="R4426"/>
          <cell r="S4426"/>
          <cell r="T4426"/>
          <cell r="U4426"/>
          <cell r="V4426"/>
          <cell r="X4426"/>
          <cell r="Y4426"/>
          <cell r="Z4426"/>
          <cell r="AG4426"/>
        </row>
        <row r="4427">
          <cell r="D4427"/>
          <cell r="E4427"/>
          <cell r="I4427"/>
          <cell r="J4427"/>
          <cell r="K4427"/>
          <cell r="L4427"/>
          <cell r="N4427"/>
          <cell r="R4427"/>
          <cell r="S4427"/>
          <cell r="T4427"/>
          <cell r="U4427"/>
          <cell r="V4427"/>
          <cell r="X4427"/>
          <cell r="Y4427"/>
          <cell r="Z4427"/>
          <cell r="AG4427"/>
        </row>
        <row r="4428">
          <cell r="D4428"/>
          <cell r="E4428"/>
          <cell r="I4428"/>
          <cell r="J4428"/>
          <cell r="K4428"/>
          <cell r="L4428"/>
          <cell r="N4428"/>
          <cell r="R4428"/>
          <cell r="S4428"/>
          <cell r="T4428"/>
          <cell r="U4428"/>
          <cell r="V4428"/>
          <cell r="X4428"/>
          <cell r="Y4428"/>
          <cell r="Z4428"/>
          <cell r="AG4428"/>
        </row>
        <row r="4429">
          <cell r="D4429"/>
          <cell r="E4429"/>
          <cell r="I4429"/>
          <cell r="J4429"/>
          <cell r="K4429"/>
          <cell r="L4429"/>
          <cell r="N4429"/>
          <cell r="R4429"/>
          <cell r="S4429"/>
          <cell r="T4429"/>
          <cell r="U4429"/>
          <cell r="V4429"/>
          <cell r="X4429"/>
          <cell r="Y4429"/>
          <cell r="Z4429"/>
          <cell r="AG4429"/>
        </row>
        <row r="4430">
          <cell r="D4430"/>
          <cell r="E4430"/>
          <cell r="I4430"/>
          <cell r="J4430"/>
          <cell r="K4430"/>
          <cell r="L4430"/>
          <cell r="N4430"/>
          <cell r="R4430"/>
          <cell r="S4430"/>
          <cell r="T4430"/>
          <cell r="U4430"/>
          <cell r="V4430"/>
          <cell r="X4430"/>
          <cell r="Y4430"/>
          <cell r="Z4430"/>
          <cell r="AG4430"/>
        </row>
        <row r="4431">
          <cell r="D4431"/>
          <cell r="E4431"/>
          <cell r="I4431"/>
          <cell r="J4431"/>
          <cell r="K4431"/>
          <cell r="L4431"/>
          <cell r="N4431"/>
          <cell r="R4431"/>
          <cell r="S4431"/>
          <cell r="T4431"/>
          <cell r="U4431"/>
          <cell r="V4431"/>
          <cell r="X4431"/>
          <cell r="Y4431"/>
          <cell r="Z4431"/>
          <cell r="AG4431"/>
        </row>
        <row r="4432">
          <cell r="D4432"/>
          <cell r="E4432"/>
          <cell r="I4432"/>
          <cell r="J4432"/>
          <cell r="K4432"/>
          <cell r="L4432"/>
          <cell r="N4432"/>
          <cell r="R4432"/>
          <cell r="S4432"/>
          <cell r="T4432"/>
          <cell r="U4432"/>
          <cell r="V4432"/>
          <cell r="X4432"/>
          <cell r="Y4432"/>
          <cell r="Z4432"/>
          <cell r="AG4432"/>
        </row>
        <row r="4433">
          <cell r="D4433"/>
          <cell r="E4433"/>
          <cell r="I4433"/>
          <cell r="J4433"/>
          <cell r="K4433"/>
          <cell r="L4433"/>
          <cell r="N4433"/>
          <cell r="R4433"/>
          <cell r="S4433"/>
          <cell r="T4433"/>
          <cell r="U4433"/>
          <cell r="V4433"/>
          <cell r="X4433"/>
          <cell r="Y4433"/>
          <cell r="Z4433"/>
          <cell r="AG4433"/>
        </row>
        <row r="4434">
          <cell r="D4434"/>
          <cell r="E4434"/>
          <cell r="I4434"/>
          <cell r="J4434"/>
          <cell r="K4434"/>
          <cell r="L4434"/>
          <cell r="N4434"/>
          <cell r="R4434"/>
          <cell r="S4434"/>
          <cell r="T4434"/>
          <cell r="U4434"/>
          <cell r="V4434"/>
          <cell r="X4434"/>
          <cell r="Y4434"/>
          <cell r="Z4434"/>
          <cell r="AG4434"/>
        </row>
        <row r="4435">
          <cell r="D4435"/>
          <cell r="E4435"/>
          <cell r="I4435"/>
          <cell r="J4435"/>
          <cell r="K4435"/>
          <cell r="L4435"/>
          <cell r="N4435"/>
          <cell r="R4435"/>
          <cell r="S4435"/>
          <cell r="T4435"/>
          <cell r="U4435"/>
          <cell r="V4435"/>
          <cell r="X4435"/>
          <cell r="Y4435"/>
          <cell r="Z4435"/>
          <cell r="AG4435"/>
        </row>
        <row r="4436">
          <cell r="D4436"/>
          <cell r="E4436"/>
          <cell r="I4436"/>
          <cell r="J4436"/>
          <cell r="K4436"/>
          <cell r="L4436"/>
          <cell r="N4436"/>
          <cell r="R4436"/>
          <cell r="S4436"/>
          <cell r="T4436"/>
          <cell r="U4436"/>
          <cell r="V4436"/>
          <cell r="X4436"/>
          <cell r="Y4436"/>
          <cell r="Z4436"/>
          <cell r="AG4436"/>
        </row>
        <row r="4437">
          <cell r="D4437"/>
          <cell r="E4437"/>
          <cell r="I4437"/>
          <cell r="J4437"/>
          <cell r="K4437"/>
          <cell r="L4437"/>
          <cell r="N4437"/>
          <cell r="R4437"/>
          <cell r="S4437"/>
          <cell r="T4437"/>
          <cell r="U4437"/>
          <cell r="V4437"/>
          <cell r="X4437"/>
          <cell r="Y4437"/>
          <cell r="Z4437"/>
          <cell r="AG4437"/>
        </row>
        <row r="4438">
          <cell r="D4438"/>
          <cell r="E4438"/>
          <cell r="I4438"/>
          <cell r="J4438"/>
          <cell r="K4438"/>
          <cell r="L4438"/>
          <cell r="N4438"/>
          <cell r="R4438"/>
          <cell r="S4438"/>
          <cell r="T4438"/>
          <cell r="U4438"/>
          <cell r="V4438"/>
          <cell r="X4438"/>
          <cell r="Y4438"/>
          <cell r="Z4438"/>
          <cell r="AG4438"/>
        </row>
        <row r="4439">
          <cell r="D4439"/>
          <cell r="E4439"/>
          <cell r="I4439"/>
          <cell r="J4439"/>
          <cell r="K4439"/>
          <cell r="L4439"/>
          <cell r="N4439"/>
          <cell r="R4439"/>
          <cell r="S4439"/>
          <cell r="T4439"/>
          <cell r="U4439"/>
          <cell r="V4439"/>
          <cell r="X4439"/>
          <cell r="Y4439"/>
          <cell r="Z4439"/>
          <cell r="AG4439"/>
        </row>
        <row r="4440">
          <cell r="D4440"/>
          <cell r="E4440"/>
          <cell r="I4440"/>
          <cell r="J4440"/>
          <cell r="K4440"/>
          <cell r="L4440"/>
          <cell r="N4440"/>
          <cell r="R4440"/>
          <cell r="S4440"/>
          <cell r="T4440"/>
          <cell r="U4440"/>
          <cell r="V4440"/>
          <cell r="X4440"/>
          <cell r="Y4440"/>
          <cell r="Z4440"/>
          <cell r="AG4440"/>
        </row>
        <row r="4441">
          <cell r="D4441"/>
          <cell r="E4441"/>
          <cell r="I4441"/>
          <cell r="J4441"/>
          <cell r="K4441"/>
          <cell r="L4441"/>
          <cell r="N4441"/>
          <cell r="R4441"/>
          <cell r="S4441"/>
          <cell r="T4441"/>
          <cell r="U4441"/>
          <cell r="V4441"/>
          <cell r="X4441"/>
          <cell r="Y4441"/>
          <cell r="Z4441"/>
          <cell r="AG4441"/>
        </row>
        <row r="4442">
          <cell r="D4442"/>
          <cell r="E4442"/>
          <cell r="I4442"/>
          <cell r="J4442"/>
          <cell r="K4442"/>
          <cell r="L4442"/>
          <cell r="N4442"/>
          <cell r="R4442"/>
          <cell r="S4442"/>
          <cell r="T4442"/>
          <cell r="U4442"/>
          <cell r="V4442"/>
          <cell r="X4442"/>
          <cell r="Y4442"/>
          <cell r="Z4442"/>
          <cell r="AG4442"/>
        </row>
        <row r="4443">
          <cell r="D4443"/>
          <cell r="E4443"/>
          <cell r="I4443"/>
          <cell r="J4443"/>
          <cell r="K4443"/>
          <cell r="L4443"/>
          <cell r="N4443"/>
          <cell r="R4443"/>
          <cell r="S4443"/>
          <cell r="T4443"/>
          <cell r="U4443"/>
          <cell r="V4443"/>
          <cell r="X4443"/>
          <cell r="Y4443"/>
          <cell r="Z4443"/>
          <cell r="AG4443"/>
        </row>
        <row r="4444">
          <cell r="D4444"/>
          <cell r="E4444"/>
          <cell r="I4444"/>
          <cell r="J4444"/>
          <cell r="K4444"/>
          <cell r="L4444"/>
          <cell r="N4444"/>
          <cell r="R4444"/>
          <cell r="S4444"/>
          <cell r="T4444"/>
          <cell r="U4444"/>
          <cell r="V4444"/>
          <cell r="X4444"/>
          <cell r="Y4444"/>
          <cell r="Z4444"/>
          <cell r="AG4444"/>
        </row>
        <row r="4445">
          <cell r="D4445"/>
          <cell r="E4445"/>
          <cell r="I4445"/>
          <cell r="J4445"/>
          <cell r="K4445"/>
          <cell r="L4445"/>
          <cell r="N4445"/>
          <cell r="R4445"/>
          <cell r="S4445"/>
          <cell r="T4445"/>
          <cell r="U4445"/>
          <cell r="V4445"/>
          <cell r="X4445"/>
          <cell r="Y4445"/>
          <cell r="Z4445"/>
          <cell r="AG4445"/>
        </row>
        <row r="4446">
          <cell r="D4446"/>
          <cell r="E4446"/>
          <cell r="I4446"/>
          <cell r="J4446"/>
          <cell r="K4446"/>
          <cell r="L4446"/>
          <cell r="N4446"/>
          <cell r="R4446"/>
          <cell r="S4446"/>
          <cell r="T4446"/>
          <cell r="U4446"/>
          <cell r="V4446"/>
          <cell r="X4446"/>
          <cell r="Y4446"/>
          <cell r="Z4446"/>
          <cell r="AG4446"/>
        </row>
        <row r="4447">
          <cell r="D4447"/>
          <cell r="E4447"/>
          <cell r="I4447"/>
          <cell r="J4447"/>
          <cell r="K4447"/>
          <cell r="L4447"/>
          <cell r="N4447"/>
          <cell r="R4447"/>
          <cell r="S4447"/>
          <cell r="T4447"/>
          <cell r="U4447"/>
          <cell r="V4447"/>
          <cell r="X4447"/>
          <cell r="Y4447"/>
          <cell r="Z4447"/>
          <cell r="AG4447"/>
        </row>
        <row r="4448">
          <cell r="D4448"/>
          <cell r="E4448"/>
          <cell r="I4448"/>
          <cell r="J4448"/>
          <cell r="K4448"/>
          <cell r="L4448"/>
          <cell r="N4448"/>
          <cell r="R4448"/>
          <cell r="S4448"/>
          <cell r="T4448"/>
          <cell r="U4448"/>
          <cell r="V4448"/>
          <cell r="X4448"/>
          <cell r="Y4448"/>
          <cell r="Z4448"/>
          <cell r="AG4448"/>
        </row>
        <row r="4449">
          <cell r="D4449"/>
          <cell r="E4449"/>
          <cell r="I4449"/>
          <cell r="J4449"/>
          <cell r="K4449"/>
          <cell r="L4449"/>
          <cell r="N4449"/>
          <cell r="R4449"/>
          <cell r="S4449"/>
          <cell r="T4449"/>
          <cell r="U4449"/>
          <cell r="V4449"/>
          <cell r="X4449"/>
          <cell r="Y4449"/>
          <cell r="Z4449"/>
          <cell r="AG4449"/>
        </row>
        <row r="4450">
          <cell r="D4450"/>
          <cell r="E4450"/>
          <cell r="I4450"/>
          <cell r="J4450"/>
          <cell r="K4450"/>
          <cell r="L4450"/>
          <cell r="N4450"/>
          <cell r="R4450"/>
          <cell r="S4450"/>
          <cell r="T4450"/>
          <cell r="U4450"/>
          <cell r="V4450"/>
          <cell r="X4450"/>
          <cell r="Y4450"/>
          <cell r="Z4450"/>
          <cell r="AG4450"/>
        </row>
        <row r="4451">
          <cell r="D4451"/>
          <cell r="E4451"/>
          <cell r="I4451"/>
          <cell r="J4451"/>
          <cell r="K4451"/>
          <cell r="L4451"/>
          <cell r="N4451"/>
          <cell r="R4451"/>
          <cell r="S4451"/>
          <cell r="T4451"/>
          <cell r="U4451"/>
          <cell r="V4451"/>
          <cell r="X4451"/>
          <cell r="Y4451"/>
          <cell r="Z4451"/>
          <cell r="AG4451"/>
        </row>
        <row r="4452">
          <cell r="D4452"/>
          <cell r="E4452"/>
          <cell r="I4452"/>
          <cell r="J4452"/>
          <cell r="K4452"/>
          <cell r="L4452"/>
          <cell r="N4452"/>
          <cell r="R4452"/>
          <cell r="S4452"/>
          <cell r="T4452"/>
          <cell r="U4452"/>
          <cell r="V4452"/>
          <cell r="X4452"/>
          <cell r="Y4452"/>
          <cell r="Z4452"/>
          <cell r="AG4452"/>
        </row>
        <row r="4453">
          <cell r="D4453"/>
          <cell r="E4453"/>
          <cell r="I4453"/>
          <cell r="J4453"/>
          <cell r="K4453"/>
          <cell r="L4453"/>
          <cell r="N4453"/>
          <cell r="R4453"/>
          <cell r="S4453"/>
          <cell r="T4453"/>
          <cell r="U4453"/>
          <cell r="V4453"/>
          <cell r="X4453"/>
          <cell r="Y4453"/>
          <cell r="Z4453"/>
          <cell r="AG4453"/>
        </row>
        <row r="4454">
          <cell r="D4454"/>
          <cell r="E4454"/>
          <cell r="I4454"/>
          <cell r="J4454"/>
          <cell r="K4454"/>
          <cell r="L4454"/>
          <cell r="N4454"/>
          <cell r="R4454"/>
          <cell r="S4454"/>
          <cell r="T4454"/>
          <cell r="U4454"/>
          <cell r="V4454"/>
          <cell r="X4454"/>
          <cell r="Y4454"/>
          <cell r="Z4454"/>
          <cell r="AG4454"/>
        </row>
        <row r="4455">
          <cell r="D4455"/>
          <cell r="E4455"/>
          <cell r="I4455"/>
          <cell r="J4455"/>
          <cell r="K4455"/>
          <cell r="L4455"/>
          <cell r="N4455"/>
          <cell r="R4455"/>
          <cell r="S4455"/>
          <cell r="T4455"/>
          <cell r="U4455"/>
          <cell r="V4455"/>
          <cell r="X4455"/>
          <cell r="Y4455"/>
          <cell r="Z4455"/>
          <cell r="AG4455"/>
        </row>
        <row r="4456">
          <cell r="D4456"/>
          <cell r="E4456"/>
          <cell r="I4456"/>
          <cell r="J4456"/>
          <cell r="K4456"/>
          <cell r="L4456"/>
          <cell r="N4456"/>
          <cell r="R4456"/>
          <cell r="S4456"/>
          <cell r="T4456"/>
          <cell r="U4456"/>
          <cell r="V4456"/>
          <cell r="X4456"/>
          <cell r="Y4456"/>
          <cell r="Z4456"/>
          <cell r="AG4456"/>
        </row>
        <row r="4457">
          <cell r="D4457"/>
          <cell r="E4457"/>
          <cell r="I4457"/>
          <cell r="J4457"/>
          <cell r="K4457"/>
          <cell r="L4457"/>
          <cell r="N4457"/>
          <cell r="R4457"/>
          <cell r="S4457"/>
          <cell r="T4457"/>
          <cell r="U4457"/>
          <cell r="V4457"/>
          <cell r="X4457"/>
          <cell r="Y4457"/>
          <cell r="Z4457"/>
          <cell r="AG4457"/>
        </row>
        <row r="4458">
          <cell r="D4458"/>
          <cell r="E4458"/>
          <cell r="I4458"/>
          <cell r="J4458"/>
          <cell r="K4458"/>
          <cell r="L4458"/>
          <cell r="N4458"/>
          <cell r="R4458"/>
          <cell r="S4458"/>
          <cell r="T4458"/>
          <cell r="U4458"/>
          <cell r="V4458"/>
          <cell r="X4458"/>
          <cell r="Y4458"/>
          <cell r="Z4458"/>
          <cell r="AG4458"/>
        </row>
        <row r="4459">
          <cell r="D4459"/>
          <cell r="E4459"/>
          <cell r="I4459"/>
          <cell r="J4459"/>
          <cell r="K4459"/>
          <cell r="L4459"/>
          <cell r="N4459"/>
          <cell r="R4459"/>
          <cell r="S4459"/>
          <cell r="T4459"/>
          <cell r="U4459"/>
          <cell r="V4459"/>
          <cell r="X4459"/>
          <cell r="Y4459"/>
          <cell r="Z4459"/>
          <cell r="AG4459"/>
        </row>
        <row r="4460">
          <cell r="D4460"/>
          <cell r="E4460"/>
          <cell r="I4460"/>
          <cell r="J4460"/>
          <cell r="K4460"/>
          <cell r="L4460"/>
          <cell r="N4460"/>
          <cell r="R4460"/>
          <cell r="S4460"/>
          <cell r="T4460"/>
          <cell r="U4460"/>
          <cell r="V4460"/>
          <cell r="X4460"/>
          <cell r="Y4460"/>
          <cell r="Z4460"/>
          <cell r="AG4460"/>
        </row>
        <row r="4461">
          <cell r="D4461"/>
          <cell r="E4461"/>
          <cell r="I4461"/>
          <cell r="J4461"/>
          <cell r="K4461"/>
          <cell r="L4461"/>
          <cell r="N4461"/>
          <cell r="R4461"/>
          <cell r="S4461"/>
          <cell r="T4461"/>
          <cell r="U4461"/>
          <cell r="V4461"/>
          <cell r="X4461"/>
          <cell r="Y4461"/>
          <cell r="Z4461"/>
          <cell r="AG4461"/>
        </row>
        <row r="4462">
          <cell r="D4462"/>
          <cell r="E4462"/>
          <cell r="I4462"/>
          <cell r="J4462"/>
          <cell r="K4462"/>
          <cell r="L4462"/>
          <cell r="N4462"/>
          <cell r="R4462"/>
          <cell r="S4462"/>
          <cell r="T4462"/>
          <cell r="U4462"/>
          <cell r="V4462"/>
          <cell r="X4462"/>
          <cell r="Y4462"/>
          <cell r="Z4462"/>
          <cell r="AG4462"/>
        </row>
        <row r="4463">
          <cell r="D4463"/>
          <cell r="E4463"/>
          <cell r="I4463"/>
          <cell r="J4463"/>
          <cell r="K4463"/>
          <cell r="L4463"/>
          <cell r="N4463"/>
          <cell r="R4463"/>
          <cell r="S4463"/>
          <cell r="T4463"/>
          <cell r="U4463"/>
          <cell r="V4463"/>
          <cell r="X4463"/>
          <cell r="Y4463"/>
          <cell r="Z4463"/>
          <cell r="AG4463"/>
        </row>
        <row r="4464">
          <cell r="D4464"/>
          <cell r="E4464"/>
          <cell r="I4464"/>
          <cell r="J4464"/>
          <cell r="K4464"/>
          <cell r="L4464"/>
          <cell r="N4464"/>
          <cell r="R4464"/>
          <cell r="S4464"/>
          <cell r="T4464"/>
          <cell r="U4464"/>
          <cell r="V4464"/>
          <cell r="X4464"/>
          <cell r="Y4464"/>
          <cell r="Z4464"/>
          <cell r="AG4464"/>
        </row>
        <row r="4465">
          <cell r="D4465"/>
          <cell r="E4465"/>
          <cell r="I4465"/>
          <cell r="J4465"/>
          <cell r="K4465"/>
          <cell r="L4465"/>
          <cell r="N4465"/>
          <cell r="R4465"/>
          <cell r="S4465"/>
          <cell r="T4465"/>
          <cell r="U4465"/>
          <cell r="V4465"/>
          <cell r="X4465"/>
          <cell r="Y4465"/>
          <cell r="Z4465"/>
          <cell r="AG4465"/>
        </row>
        <row r="4466">
          <cell r="D4466"/>
          <cell r="E4466"/>
          <cell r="I4466"/>
          <cell r="J4466"/>
          <cell r="K4466"/>
          <cell r="L4466"/>
          <cell r="N4466"/>
          <cell r="R4466"/>
          <cell r="S4466"/>
          <cell r="T4466"/>
          <cell r="U4466"/>
          <cell r="V4466"/>
          <cell r="X4466"/>
          <cell r="Y4466"/>
          <cell r="Z4466"/>
          <cell r="AG4466"/>
        </row>
        <row r="4467">
          <cell r="D4467"/>
          <cell r="E4467"/>
          <cell r="I4467"/>
          <cell r="J4467"/>
          <cell r="K4467"/>
          <cell r="L4467"/>
          <cell r="N4467"/>
          <cell r="R4467"/>
          <cell r="S4467"/>
          <cell r="T4467"/>
          <cell r="U4467"/>
          <cell r="V4467"/>
          <cell r="X4467"/>
          <cell r="Y4467"/>
          <cell r="Z4467"/>
          <cell r="AG4467"/>
        </row>
        <row r="4468">
          <cell r="D4468"/>
          <cell r="E4468"/>
          <cell r="I4468"/>
          <cell r="J4468"/>
          <cell r="K4468"/>
          <cell r="L4468"/>
          <cell r="N4468"/>
          <cell r="R4468"/>
          <cell r="S4468"/>
          <cell r="T4468"/>
          <cell r="U4468"/>
          <cell r="V4468"/>
          <cell r="X4468"/>
          <cell r="Y4468"/>
          <cell r="Z4468"/>
          <cell r="AG4468"/>
        </row>
        <row r="4469">
          <cell r="D4469"/>
          <cell r="E4469"/>
          <cell r="I4469"/>
          <cell r="J4469"/>
          <cell r="K4469"/>
          <cell r="L4469"/>
          <cell r="N4469"/>
          <cell r="R4469"/>
          <cell r="S4469"/>
          <cell r="T4469"/>
          <cell r="U4469"/>
          <cell r="V4469"/>
          <cell r="X4469"/>
          <cell r="Y4469"/>
          <cell r="Z4469"/>
          <cell r="AG4469"/>
        </row>
        <row r="4470">
          <cell r="D4470"/>
          <cell r="E4470"/>
          <cell r="I4470"/>
          <cell r="J4470"/>
          <cell r="K4470"/>
          <cell r="L4470"/>
          <cell r="N4470"/>
          <cell r="R4470"/>
          <cell r="S4470"/>
          <cell r="T4470"/>
          <cell r="U4470"/>
          <cell r="V4470"/>
          <cell r="X4470"/>
          <cell r="Y4470"/>
          <cell r="Z4470"/>
          <cell r="AG4470"/>
        </row>
        <row r="4471">
          <cell r="D4471"/>
          <cell r="E4471"/>
          <cell r="I4471"/>
          <cell r="J4471"/>
          <cell r="K4471"/>
          <cell r="L4471"/>
          <cell r="N4471"/>
          <cell r="R4471"/>
          <cell r="S4471"/>
          <cell r="T4471"/>
          <cell r="U4471"/>
          <cell r="V4471"/>
          <cell r="X4471"/>
          <cell r="Y4471"/>
          <cell r="Z4471"/>
          <cell r="AG4471"/>
        </row>
        <row r="4472">
          <cell r="D4472"/>
          <cell r="E4472"/>
          <cell r="I4472"/>
          <cell r="J4472"/>
          <cell r="K4472"/>
          <cell r="L4472"/>
          <cell r="N4472"/>
          <cell r="R4472"/>
          <cell r="S4472"/>
          <cell r="T4472"/>
          <cell r="U4472"/>
          <cell r="V4472"/>
          <cell r="X4472"/>
          <cell r="Y4472"/>
          <cell r="Z4472"/>
          <cell r="AG4472"/>
        </row>
        <row r="4473">
          <cell r="D4473"/>
          <cell r="E4473"/>
          <cell r="I4473"/>
          <cell r="J4473"/>
          <cell r="K4473"/>
          <cell r="L4473"/>
          <cell r="N4473"/>
          <cell r="R4473"/>
          <cell r="S4473"/>
          <cell r="T4473"/>
          <cell r="U4473"/>
          <cell r="V4473"/>
          <cell r="X4473"/>
          <cell r="Y4473"/>
          <cell r="Z4473"/>
          <cell r="AG4473"/>
        </row>
        <row r="4474">
          <cell r="D4474"/>
          <cell r="E4474"/>
          <cell r="I4474"/>
          <cell r="J4474"/>
          <cell r="K4474"/>
          <cell r="L4474"/>
          <cell r="N4474"/>
          <cell r="R4474"/>
          <cell r="S4474"/>
          <cell r="T4474"/>
          <cell r="U4474"/>
          <cell r="V4474"/>
          <cell r="X4474"/>
          <cell r="Y4474"/>
          <cell r="Z4474"/>
          <cell r="AG4474"/>
        </row>
        <row r="4475">
          <cell r="D4475"/>
          <cell r="E4475"/>
          <cell r="I4475"/>
          <cell r="J4475"/>
          <cell r="K4475"/>
          <cell r="L4475"/>
          <cell r="N4475"/>
          <cell r="R4475"/>
          <cell r="S4475"/>
          <cell r="T4475"/>
          <cell r="U4475"/>
          <cell r="V4475"/>
          <cell r="X4475"/>
          <cell r="Y4475"/>
          <cell r="Z4475"/>
          <cell r="AG4475"/>
        </row>
        <row r="4476">
          <cell r="D4476"/>
          <cell r="E4476"/>
          <cell r="I4476"/>
          <cell r="J4476"/>
          <cell r="K4476"/>
          <cell r="L4476"/>
          <cell r="N4476"/>
          <cell r="R4476"/>
          <cell r="S4476"/>
          <cell r="T4476"/>
          <cell r="U4476"/>
          <cell r="V4476"/>
          <cell r="X4476"/>
          <cell r="Y4476"/>
          <cell r="Z4476"/>
          <cell r="AG4476"/>
        </row>
        <row r="4477">
          <cell r="D4477"/>
          <cell r="E4477"/>
          <cell r="I4477"/>
          <cell r="J4477"/>
          <cell r="K4477"/>
          <cell r="L4477"/>
          <cell r="N4477"/>
          <cell r="R4477"/>
          <cell r="S4477"/>
          <cell r="T4477"/>
          <cell r="U4477"/>
          <cell r="V4477"/>
          <cell r="X4477"/>
          <cell r="Y4477"/>
          <cell r="Z4477"/>
          <cell r="AG4477"/>
        </row>
        <row r="4478">
          <cell r="D4478"/>
          <cell r="E4478"/>
          <cell r="I4478"/>
          <cell r="J4478"/>
          <cell r="K4478"/>
          <cell r="L4478"/>
          <cell r="N4478"/>
          <cell r="R4478"/>
          <cell r="S4478"/>
          <cell r="T4478"/>
          <cell r="U4478"/>
          <cell r="V4478"/>
          <cell r="X4478"/>
          <cell r="Y4478"/>
          <cell r="Z4478"/>
          <cell r="AG4478"/>
        </row>
        <row r="4479">
          <cell r="D4479"/>
          <cell r="E4479"/>
          <cell r="I4479"/>
          <cell r="J4479"/>
          <cell r="K4479"/>
          <cell r="L4479"/>
          <cell r="N4479"/>
          <cell r="R4479"/>
          <cell r="S4479"/>
          <cell r="T4479"/>
          <cell r="U4479"/>
          <cell r="V4479"/>
          <cell r="X4479"/>
          <cell r="Y4479"/>
          <cell r="Z4479"/>
          <cell r="AG4479"/>
        </row>
        <row r="4480">
          <cell r="D4480"/>
          <cell r="E4480"/>
          <cell r="I4480"/>
          <cell r="J4480"/>
          <cell r="K4480"/>
          <cell r="L4480"/>
          <cell r="N4480"/>
          <cell r="R4480"/>
          <cell r="S4480"/>
          <cell r="T4480"/>
          <cell r="U4480"/>
          <cell r="V4480"/>
          <cell r="X4480"/>
          <cell r="Y4480"/>
          <cell r="Z4480"/>
          <cell r="AG4480"/>
        </row>
        <row r="4481">
          <cell r="D4481"/>
          <cell r="E4481"/>
          <cell r="I4481"/>
          <cell r="J4481"/>
          <cell r="K4481"/>
          <cell r="L4481"/>
          <cell r="N4481"/>
          <cell r="R4481"/>
          <cell r="S4481"/>
          <cell r="T4481"/>
          <cell r="U4481"/>
          <cell r="V4481"/>
          <cell r="X4481"/>
          <cell r="Y4481"/>
          <cell r="Z4481"/>
          <cell r="AG4481"/>
        </row>
        <row r="4482">
          <cell r="D4482"/>
          <cell r="E4482"/>
          <cell r="I4482"/>
          <cell r="J4482"/>
          <cell r="K4482"/>
          <cell r="L4482"/>
          <cell r="N4482"/>
          <cell r="R4482"/>
          <cell r="S4482"/>
          <cell r="T4482"/>
          <cell r="U4482"/>
          <cell r="V4482"/>
          <cell r="X4482"/>
          <cell r="Y4482"/>
          <cell r="Z4482"/>
          <cell r="AG4482"/>
        </row>
        <row r="4483">
          <cell r="D4483"/>
          <cell r="E4483"/>
          <cell r="I4483"/>
          <cell r="J4483"/>
          <cell r="K4483"/>
          <cell r="L4483"/>
          <cell r="N4483"/>
          <cell r="R4483"/>
          <cell r="S4483"/>
          <cell r="T4483"/>
          <cell r="U4483"/>
          <cell r="V4483"/>
          <cell r="X4483"/>
          <cell r="Y4483"/>
          <cell r="Z4483"/>
          <cell r="AG4483"/>
        </row>
        <row r="4484">
          <cell r="D4484"/>
          <cell r="E4484"/>
          <cell r="I4484"/>
          <cell r="J4484"/>
          <cell r="K4484"/>
          <cell r="L4484"/>
          <cell r="N4484"/>
          <cell r="R4484"/>
          <cell r="S4484"/>
          <cell r="T4484"/>
          <cell r="U4484"/>
          <cell r="V4484"/>
          <cell r="X4484"/>
          <cell r="Y4484"/>
          <cell r="Z4484"/>
          <cell r="AG4484"/>
        </row>
        <row r="4485">
          <cell r="D4485"/>
          <cell r="E4485"/>
          <cell r="I4485"/>
          <cell r="J4485"/>
          <cell r="K4485"/>
          <cell r="L4485"/>
          <cell r="N4485"/>
          <cell r="R4485"/>
          <cell r="S4485"/>
          <cell r="T4485"/>
          <cell r="U4485"/>
          <cell r="V4485"/>
          <cell r="X4485"/>
          <cell r="Y4485"/>
          <cell r="Z4485"/>
          <cell r="AG4485"/>
        </row>
        <row r="4486">
          <cell r="D4486"/>
          <cell r="E4486"/>
          <cell r="I4486"/>
          <cell r="J4486"/>
          <cell r="K4486"/>
          <cell r="L4486"/>
          <cell r="N4486"/>
          <cell r="R4486"/>
          <cell r="S4486"/>
          <cell r="T4486"/>
          <cell r="U4486"/>
          <cell r="V4486"/>
          <cell r="X4486"/>
          <cell r="Y4486"/>
          <cell r="Z4486"/>
          <cell r="AG4486"/>
        </row>
        <row r="4487">
          <cell r="D4487"/>
          <cell r="E4487"/>
          <cell r="I4487"/>
          <cell r="J4487"/>
          <cell r="K4487"/>
          <cell r="L4487"/>
          <cell r="N4487"/>
          <cell r="R4487"/>
          <cell r="S4487"/>
          <cell r="T4487"/>
          <cell r="U4487"/>
          <cell r="V4487"/>
          <cell r="X4487"/>
          <cell r="Y4487"/>
          <cell r="Z4487"/>
          <cell r="AG4487"/>
        </row>
        <row r="4488">
          <cell r="D4488"/>
          <cell r="E4488"/>
          <cell r="I4488"/>
          <cell r="J4488"/>
          <cell r="K4488"/>
          <cell r="L4488"/>
          <cell r="N4488"/>
          <cell r="R4488"/>
          <cell r="S4488"/>
          <cell r="T4488"/>
          <cell r="U4488"/>
          <cell r="V4488"/>
          <cell r="X4488"/>
          <cell r="Y4488"/>
          <cell r="Z4488"/>
          <cell r="AG4488"/>
        </row>
        <row r="4489">
          <cell r="D4489"/>
          <cell r="E4489"/>
          <cell r="I4489"/>
          <cell r="J4489"/>
          <cell r="K4489"/>
          <cell r="L4489"/>
          <cell r="N4489"/>
          <cell r="R4489"/>
          <cell r="S4489"/>
          <cell r="T4489"/>
          <cell r="U4489"/>
          <cell r="V4489"/>
          <cell r="X4489"/>
          <cell r="Y4489"/>
          <cell r="Z4489"/>
          <cell r="AG4489"/>
        </row>
        <row r="4490">
          <cell r="D4490"/>
          <cell r="E4490"/>
          <cell r="I4490"/>
          <cell r="J4490"/>
          <cell r="K4490"/>
          <cell r="L4490"/>
          <cell r="N4490"/>
          <cell r="R4490"/>
          <cell r="S4490"/>
          <cell r="T4490"/>
          <cell r="U4490"/>
          <cell r="V4490"/>
          <cell r="X4490"/>
          <cell r="Y4490"/>
          <cell r="Z4490"/>
          <cell r="AG4490"/>
        </row>
        <row r="4491">
          <cell r="D4491"/>
          <cell r="E4491"/>
          <cell r="I4491"/>
          <cell r="J4491"/>
          <cell r="K4491"/>
          <cell r="L4491"/>
          <cell r="N4491"/>
          <cell r="R4491"/>
          <cell r="S4491"/>
          <cell r="T4491"/>
          <cell r="U4491"/>
          <cell r="V4491"/>
          <cell r="X4491"/>
          <cell r="Y4491"/>
          <cell r="Z4491"/>
          <cell r="AG4491"/>
        </row>
        <row r="4492">
          <cell r="D4492"/>
          <cell r="E4492"/>
          <cell r="I4492"/>
          <cell r="J4492"/>
          <cell r="K4492"/>
          <cell r="L4492"/>
          <cell r="N4492"/>
          <cell r="R4492"/>
          <cell r="S4492"/>
          <cell r="T4492"/>
          <cell r="U4492"/>
          <cell r="V4492"/>
          <cell r="X4492"/>
          <cell r="Y4492"/>
          <cell r="Z4492"/>
          <cell r="AG4492"/>
        </row>
        <row r="4493">
          <cell r="D4493"/>
          <cell r="E4493"/>
          <cell r="I4493"/>
          <cell r="J4493"/>
          <cell r="K4493"/>
          <cell r="L4493"/>
          <cell r="N4493"/>
          <cell r="R4493"/>
          <cell r="S4493"/>
          <cell r="T4493"/>
          <cell r="U4493"/>
          <cell r="V4493"/>
          <cell r="X4493"/>
          <cell r="Y4493"/>
          <cell r="Z4493"/>
          <cell r="AG4493"/>
        </row>
        <row r="4494">
          <cell r="D4494"/>
          <cell r="E4494"/>
          <cell r="I4494"/>
          <cell r="J4494"/>
          <cell r="K4494"/>
          <cell r="L4494"/>
          <cell r="N4494"/>
          <cell r="R4494"/>
          <cell r="S4494"/>
          <cell r="T4494"/>
          <cell r="U4494"/>
          <cell r="V4494"/>
          <cell r="X4494"/>
          <cell r="Y4494"/>
          <cell r="Z4494"/>
          <cell r="AG4494"/>
        </row>
        <row r="4495">
          <cell r="D4495"/>
          <cell r="E4495"/>
          <cell r="I4495"/>
          <cell r="J4495"/>
          <cell r="K4495"/>
          <cell r="L4495"/>
          <cell r="N4495"/>
          <cell r="R4495"/>
          <cell r="S4495"/>
          <cell r="T4495"/>
          <cell r="U4495"/>
          <cell r="V4495"/>
          <cell r="X4495"/>
          <cell r="Y4495"/>
          <cell r="Z4495"/>
          <cell r="AG4495"/>
        </row>
        <row r="4496">
          <cell r="D4496"/>
          <cell r="E4496"/>
          <cell r="I4496"/>
          <cell r="J4496"/>
          <cell r="K4496"/>
          <cell r="L4496"/>
          <cell r="N4496"/>
          <cell r="R4496"/>
          <cell r="S4496"/>
          <cell r="T4496"/>
          <cell r="U4496"/>
          <cell r="V4496"/>
          <cell r="X4496"/>
          <cell r="Y4496"/>
          <cell r="Z4496"/>
          <cell r="AG4496"/>
        </row>
        <row r="4497">
          <cell r="D4497"/>
          <cell r="E4497"/>
          <cell r="I4497"/>
          <cell r="J4497"/>
          <cell r="K4497"/>
          <cell r="L4497"/>
          <cell r="N4497"/>
          <cell r="R4497"/>
          <cell r="S4497"/>
          <cell r="T4497"/>
          <cell r="U4497"/>
          <cell r="V4497"/>
          <cell r="X4497"/>
          <cell r="Y4497"/>
          <cell r="Z4497"/>
          <cell r="AG4497"/>
        </row>
        <row r="4498">
          <cell r="D4498"/>
          <cell r="E4498"/>
          <cell r="I4498"/>
          <cell r="J4498"/>
          <cell r="K4498"/>
          <cell r="L4498"/>
          <cell r="N4498"/>
          <cell r="R4498"/>
          <cell r="S4498"/>
          <cell r="T4498"/>
          <cell r="U4498"/>
          <cell r="V4498"/>
          <cell r="X4498"/>
          <cell r="Y4498"/>
          <cell r="Z4498"/>
          <cell r="AG4498"/>
        </row>
        <row r="4499">
          <cell r="D4499"/>
          <cell r="E4499"/>
          <cell r="I4499"/>
          <cell r="J4499"/>
          <cell r="K4499"/>
          <cell r="L4499"/>
          <cell r="N4499"/>
          <cell r="R4499"/>
          <cell r="S4499"/>
          <cell r="T4499"/>
          <cell r="U4499"/>
          <cell r="V4499"/>
          <cell r="X4499"/>
          <cell r="Y4499"/>
          <cell r="Z4499"/>
          <cell r="AG4499"/>
        </row>
        <row r="4500">
          <cell r="D4500"/>
          <cell r="E4500"/>
          <cell r="I4500"/>
          <cell r="J4500"/>
          <cell r="K4500"/>
          <cell r="L4500"/>
          <cell r="N4500"/>
          <cell r="R4500"/>
          <cell r="S4500"/>
          <cell r="T4500"/>
          <cell r="U4500"/>
          <cell r="V4500"/>
          <cell r="X4500"/>
          <cell r="Y4500"/>
          <cell r="Z4500"/>
          <cell r="AG4500"/>
        </row>
        <row r="4501">
          <cell r="D4501"/>
          <cell r="E4501"/>
          <cell r="I4501"/>
          <cell r="J4501"/>
          <cell r="K4501"/>
          <cell r="L4501"/>
          <cell r="N4501"/>
          <cell r="R4501"/>
          <cell r="S4501"/>
          <cell r="T4501"/>
          <cell r="U4501"/>
          <cell r="V4501"/>
          <cell r="X4501"/>
          <cell r="Y4501"/>
          <cell r="Z4501"/>
          <cell r="AG4501"/>
        </row>
        <row r="4502">
          <cell r="D4502"/>
          <cell r="E4502"/>
          <cell r="I4502"/>
          <cell r="J4502"/>
          <cell r="K4502"/>
          <cell r="L4502"/>
          <cell r="N4502"/>
          <cell r="R4502"/>
          <cell r="S4502"/>
          <cell r="T4502"/>
          <cell r="U4502"/>
          <cell r="V4502"/>
          <cell r="X4502"/>
          <cell r="Y4502"/>
          <cell r="Z4502"/>
          <cell r="AG4502"/>
        </row>
        <row r="4503">
          <cell r="D4503"/>
          <cell r="E4503"/>
          <cell r="I4503"/>
          <cell r="J4503"/>
          <cell r="K4503"/>
          <cell r="L4503"/>
          <cell r="N4503"/>
          <cell r="R4503"/>
          <cell r="S4503"/>
          <cell r="T4503"/>
          <cell r="U4503"/>
          <cell r="V4503"/>
          <cell r="X4503"/>
          <cell r="Y4503"/>
          <cell r="Z4503"/>
          <cell r="AG4503"/>
        </row>
        <row r="4504">
          <cell r="D4504"/>
          <cell r="E4504"/>
          <cell r="I4504"/>
          <cell r="J4504"/>
          <cell r="K4504"/>
          <cell r="L4504"/>
          <cell r="N4504"/>
          <cell r="R4504"/>
          <cell r="S4504"/>
          <cell r="T4504"/>
          <cell r="U4504"/>
          <cell r="V4504"/>
          <cell r="X4504"/>
          <cell r="Y4504"/>
          <cell r="Z4504"/>
          <cell r="AG4504"/>
        </row>
        <row r="4505">
          <cell r="D4505"/>
          <cell r="E4505"/>
          <cell r="I4505"/>
          <cell r="J4505"/>
          <cell r="K4505"/>
          <cell r="L4505"/>
          <cell r="N4505"/>
          <cell r="R4505"/>
          <cell r="S4505"/>
          <cell r="T4505"/>
          <cell r="U4505"/>
          <cell r="V4505"/>
          <cell r="X4505"/>
          <cell r="Y4505"/>
          <cell r="Z4505"/>
          <cell r="AG4505"/>
        </row>
        <row r="4506">
          <cell r="D4506"/>
          <cell r="E4506"/>
          <cell r="I4506"/>
          <cell r="J4506"/>
          <cell r="K4506"/>
          <cell r="L4506"/>
          <cell r="N4506"/>
          <cell r="R4506"/>
          <cell r="S4506"/>
          <cell r="T4506"/>
          <cell r="U4506"/>
          <cell r="V4506"/>
          <cell r="X4506"/>
          <cell r="Y4506"/>
          <cell r="Z4506"/>
          <cell r="AG4506"/>
        </row>
        <row r="4507">
          <cell r="D4507"/>
          <cell r="E4507"/>
          <cell r="I4507"/>
          <cell r="J4507"/>
          <cell r="K4507"/>
          <cell r="L4507"/>
          <cell r="N4507"/>
          <cell r="R4507"/>
          <cell r="S4507"/>
          <cell r="T4507"/>
          <cell r="U4507"/>
          <cell r="V4507"/>
          <cell r="X4507"/>
          <cell r="Y4507"/>
          <cell r="Z4507"/>
          <cell r="AG4507"/>
        </row>
        <row r="4508">
          <cell r="D4508"/>
          <cell r="E4508"/>
          <cell r="I4508"/>
          <cell r="J4508"/>
          <cell r="K4508"/>
          <cell r="L4508"/>
          <cell r="N4508"/>
          <cell r="R4508"/>
          <cell r="S4508"/>
          <cell r="T4508"/>
          <cell r="U4508"/>
          <cell r="V4508"/>
          <cell r="X4508"/>
          <cell r="Y4508"/>
          <cell r="Z4508"/>
          <cell r="AG4508"/>
        </row>
        <row r="4509">
          <cell r="D4509"/>
          <cell r="E4509"/>
          <cell r="I4509"/>
          <cell r="J4509"/>
          <cell r="K4509"/>
          <cell r="L4509"/>
          <cell r="N4509"/>
          <cell r="R4509"/>
          <cell r="S4509"/>
          <cell r="T4509"/>
          <cell r="U4509"/>
          <cell r="V4509"/>
          <cell r="X4509"/>
          <cell r="Y4509"/>
          <cell r="Z4509"/>
          <cell r="AG4509"/>
        </row>
        <row r="4510">
          <cell r="D4510"/>
          <cell r="E4510"/>
          <cell r="I4510"/>
          <cell r="J4510"/>
          <cell r="K4510"/>
          <cell r="L4510"/>
          <cell r="N4510"/>
          <cell r="R4510"/>
          <cell r="S4510"/>
          <cell r="T4510"/>
          <cell r="U4510"/>
          <cell r="V4510"/>
          <cell r="X4510"/>
          <cell r="Y4510"/>
          <cell r="Z4510"/>
          <cell r="AG4510"/>
        </row>
        <row r="4511">
          <cell r="D4511"/>
          <cell r="E4511"/>
          <cell r="I4511"/>
          <cell r="J4511"/>
          <cell r="K4511"/>
          <cell r="L4511"/>
          <cell r="N4511"/>
          <cell r="R4511"/>
          <cell r="S4511"/>
          <cell r="T4511"/>
          <cell r="U4511"/>
          <cell r="V4511"/>
          <cell r="X4511"/>
          <cell r="Y4511"/>
          <cell r="Z4511"/>
          <cell r="AG4511"/>
        </row>
        <row r="4512">
          <cell r="D4512"/>
          <cell r="E4512"/>
          <cell r="I4512"/>
          <cell r="J4512"/>
          <cell r="K4512"/>
          <cell r="L4512"/>
          <cell r="N4512"/>
          <cell r="R4512"/>
          <cell r="S4512"/>
          <cell r="T4512"/>
          <cell r="U4512"/>
          <cell r="V4512"/>
          <cell r="X4512"/>
          <cell r="Y4512"/>
          <cell r="Z4512"/>
          <cell r="AG4512"/>
        </row>
        <row r="4513">
          <cell r="D4513"/>
          <cell r="E4513"/>
          <cell r="I4513"/>
          <cell r="J4513"/>
          <cell r="K4513"/>
          <cell r="L4513"/>
          <cell r="N4513"/>
          <cell r="R4513"/>
          <cell r="S4513"/>
          <cell r="T4513"/>
          <cell r="U4513"/>
          <cell r="V4513"/>
          <cell r="X4513"/>
          <cell r="Y4513"/>
          <cell r="Z4513"/>
          <cell r="AG4513"/>
        </row>
        <row r="4514">
          <cell r="D4514"/>
          <cell r="E4514"/>
          <cell r="I4514"/>
          <cell r="J4514"/>
          <cell r="K4514"/>
          <cell r="L4514"/>
          <cell r="N4514"/>
          <cell r="R4514"/>
          <cell r="S4514"/>
          <cell r="T4514"/>
          <cell r="U4514"/>
          <cell r="V4514"/>
          <cell r="X4514"/>
          <cell r="Y4514"/>
          <cell r="Z4514"/>
          <cell r="AG4514"/>
        </row>
        <row r="4515">
          <cell r="D4515"/>
          <cell r="E4515"/>
          <cell r="I4515"/>
          <cell r="J4515"/>
          <cell r="K4515"/>
          <cell r="L4515"/>
          <cell r="N4515"/>
          <cell r="R4515"/>
          <cell r="S4515"/>
          <cell r="T4515"/>
          <cell r="U4515"/>
          <cell r="V4515"/>
          <cell r="X4515"/>
          <cell r="Y4515"/>
          <cell r="Z4515"/>
          <cell r="AG4515"/>
        </row>
        <row r="4516">
          <cell r="D4516"/>
          <cell r="E4516"/>
          <cell r="I4516"/>
          <cell r="J4516"/>
          <cell r="K4516"/>
          <cell r="L4516"/>
          <cell r="N4516"/>
          <cell r="R4516"/>
          <cell r="S4516"/>
          <cell r="T4516"/>
          <cell r="U4516"/>
          <cell r="V4516"/>
          <cell r="X4516"/>
          <cell r="Y4516"/>
          <cell r="Z4516"/>
          <cell r="AG4516"/>
        </row>
        <row r="4517">
          <cell r="D4517"/>
          <cell r="E4517"/>
          <cell r="I4517"/>
          <cell r="J4517"/>
          <cell r="K4517"/>
          <cell r="L4517"/>
          <cell r="N4517"/>
          <cell r="R4517"/>
          <cell r="S4517"/>
          <cell r="T4517"/>
          <cell r="U4517"/>
          <cell r="V4517"/>
          <cell r="X4517"/>
          <cell r="Y4517"/>
          <cell r="Z4517"/>
          <cell r="AG4517"/>
        </row>
        <row r="4518">
          <cell r="D4518"/>
          <cell r="E4518"/>
          <cell r="I4518"/>
          <cell r="J4518"/>
          <cell r="K4518"/>
          <cell r="L4518"/>
          <cell r="N4518"/>
          <cell r="R4518"/>
          <cell r="S4518"/>
          <cell r="T4518"/>
          <cell r="U4518"/>
          <cell r="V4518"/>
          <cell r="X4518"/>
          <cell r="Y4518"/>
          <cell r="Z4518"/>
          <cell r="AG4518"/>
        </row>
        <row r="4519">
          <cell r="D4519"/>
          <cell r="E4519"/>
          <cell r="I4519"/>
          <cell r="J4519"/>
          <cell r="K4519"/>
          <cell r="L4519"/>
          <cell r="N4519"/>
          <cell r="R4519"/>
          <cell r="S4519"/>
          <cell r="T4519"/>
          <cell r="U4519"/>
          <cell r="V4519"/>
          <cell r="X4519"/>
          <cell r="Y4519"/>
          <cell r="Z4519"/>
          <cell r="AG4519"/>
        </row>
        <row r="4520">
          <cell r="D4520"/>
          <cell r="E4520"/>
          <cell r="I4520"/>
          <cell r="J4520"/>
          <cell r="K4520"/>
          <cell r="L4520"/>
          <cell r="N4520"/>
          <cell r="R4520"/>
          <cell r="S4520"/>
          <cell r="T4520"/>
          <cell r="U4520"/>
          <cell r="V4520"/>
          <cell r="X4520"/>
          <cell r="Y4520"/>
          <cell r="Z4520"/>
          <cell r="AG4520"/>
        </row>
        <row r="4521">
          <cell r="D4521"/>
          <cell r="E4521"/>
          <cell r="I4521"/>
          <cell r="J4521"/>
          <cell r="K4521"/>
          <cell r="L4521"/>
          <cell r="N4521"/>
          <cell r="R4521"/>
          <cell r="S4521"/>
          <cell r="T4521"/>
          <cell r="U4521"/>
          <cell r="V4521"/>
          <cell r="X4521"/>
          <cell r="Y4521"/>
          <cell r="Z4521"/>
          <cell r="AG4521"/>
        </row>
        <row r="4522">
          <cell r="D4522"/>
          <cell r="E4522"/>
          <cell r="I4522"/>
          <cell r="J4522"/>
          <cell r="K4522"/>
          <cell r="L4522"/>
          <cell r="N4522"/>
          <cell r="R4522"/>
          <cell r="S4522"/>
          <cell r="T4522"/>
          <cell r="U4522"/>
          <cell r="V4522"/>
          <cell r="X4522"/>
          <cell r="Y4522"/>
          <cell r="Z4522"/>
          <cell r="AG4522"/>
        </row>
        <row r="4523">
          <cell r="D4523"/>
          <cell r="E4523"/>
          <cell r="I4523"/>
          <cell r="J4523"/>
          <cell r="K4523"/>
          <cell r="L4523"/>
          <cell r="N4523"/>
          <cell r="R4523"/>
          <cell r="S4523"/>
          <cell r="T4523"/>
          <cell r="U4523"/>
          <cell r="V4523"/>
          <cell r="X4523"/>
          <cell r="Y4523"/>
          <cell r="Z4523"/>
          <cell r="AG4523"/>
        </row>
        <row r="4524">
          <cell r="D4524"/>
          <cell r="E4524"/>
          <cell r="I4524"/>
          <cell r="J4524"/>
          <cell r="K4524"/>
          <cell r="L4524"/>
          <cell r="N4524"/>
          <cell r="R4524"/>
          <cell r="S4524"/>
          <cell r="T4524"/>
          <cell r="U4524"/>
          <cell r="V4524"/>
          <cell r="X4524"/>
          <cell r="Y4524"/>
          <cell r="Z4524"/>
          <cell r="AG4524"/>
        </row>
        <row r="4525">
          <cell r="D4525"/>
          <cell r="E4525"/>
          <cell r="I4525"/>
          <cell r="J4525"/>
          <cell r="K4525"/>
          <cell r="L4525"/>
          <cell r="N4525"/>
          <cell r="R4525"/>
          <cell r="S4525"/>
          <cell r="T4525"/>
          <cell r="U4525"/>
          <cell r="V4525"/>
          <cell r="X4525"/>
          <cell r="Y4525"/>
          <cell r="Z4525"/>
          <cell r="AG4525"/>
        </row>
        <row r="4526">
          <cell r="D4526"/>
          <cell r="E4526"/>
          <cell r="I4526"/>
          <cell r="J4526"/>
          <cell r="K4526"/>
          <cell r="L4526"/>
          <cell r="N4526"/>
          <cell r="R4526"/>
          <cell r="S4526"/>
          <cell r="T4526"/>
          <cell r="U4526"/>
          <cell r="V4526"/>
          <cell r="X4526"/>
          <cell r="Y4526"/>
          <cell r="Z4526"/>
          <cell r="AG4526"/>
        </row>
        <row r="4527">
          <cell r="D4527"/>
          <cell r="E4527"/>
          <cell r="I4527"/>
          <cell r="J4527"/>
          <cell r="K4527"/>
          <cell r="L4527"/>
          <cell r="N4527"/>
          <cell r="R4527"/>
          <cell r="S4527"/>
          <cell r="T4527"/>
          <cell r="U4527"/>
          <cell r="V4527"/>
          <cell r="X4527"/>
          <cell r="Y4527"/>
          <cell r="Z4527"/>
          <cell r="AG4527"/>
        </row>
        <row r="4528">
          <cell r="D4528"/>
          <cell r="E4528"/>
          <cell r="I4528"/>
          <cell r="J4528"/>
          <cell r="K4528"/>
          <cell r="L4528"/>
          <cell r="N4528"/>
          <cell r="R4528"/>
          <cell r="S4528"/>
          <cell r="T4528"/>
          <cell r="U4528"/>
          <cell r="V4528"/>
          <cell r="X4528"/>
          <cell r="Y4528"/>
          <cell r="Z4528"/>
          <cell r="AG4528"/>
        </row>
        <row r="4529">
          <cell r="D4529"/>
          <cell r="E4529"/>
          <cell r="I4529"/>
          <cell r="J4529"/>
          <cell r="K4529"/>
          <cell r="L4529"/>
          <cell r="N4529"/>
          <cell r="R4529"/>
          <cell r="S4529"/>
          <cell r="T4529"/>
          <cell r="U4529"/>
          <cell r="V4529"/>
          <cell r="X4529"/>
          <cell r="Y4529"/>
          <cell r="Z4529"/>
          <cell r="AG4529"/>
        </row>
        <row r="4530">
          <cell r="D4530"/>
          <cell r="E4530"/>
          <cell r="I4530"/>
          <cell r="J4530"/>
          <cell r="K4530"/>
          <cell r="L4530"/>
          <cell r="N4530"/>
          <cell r="R4530"/>
          <cell r="S4530"/>
          <cell r="T4530"/>
          <cell r="U4530"/>
          <cell r="V4530"/>
          <cell r="X4530"/>
          <cell r="Y4530"/>
          <cell r="Z4530"/>
          <cell r="AG4530"/>
        </row>
        <row r="4531">
          <cell r="D4531"/>
          <cell r="E4531"/>
          <cell r="I4531"/>
          <cell r="J4531"/>
          <cell r="K4531"/>
          <cell r="L4531"/>
          <cell r="N4531"/>
          <cell r="R4531"/>
          <cell r="S4531"/>
          <cell r="T4531"/>
          <cell r="U4531"/>
          <cell r="V4531"/>
          <cell r="X4531"/>
          <cell r="Y4531"/>
          <cell r="Z4531"/>
          <cell r="AG4531"/>
        </row>
        <row r="4532">
          <cell r="D4532"/>
          <cell r="E4532"/>
          <cell r="I4532"/>
          <cell r="J4532"/>
          <cell r="K4532"/>
          <cell r="L4532"/>
          <cell r="N4532"/>
          <cell r="R4532"/>
          <cell r="S4532"/>
          <cell r="T4532"/>
          <cell r="U4532"/>
          <cell r="V4532"/>
          <cell r="X4532"/>
          <cell r="Y4532"/>
          <cell r="Z4532"/>
          <cell r="AG4532"/>
        </row>
        <row r="4533">
          <cell r="D4533"/>
          <cell r="E4533"/>
          <cell r="I4533"/>
          <cell r="J4533"/>
          <cell r="K4533"/>
          <cell r="L4533"/>
          <cell r="N4533"/>
          <cell r="R4533"/>
          <cell r="S4533"/>
          <cell r="T4533"/>
          <cell r="U4533"/>
          <cell r="V4533"/>
          <cell r="X4533"/>
          <cell r="Y4533"/>
          <cell r="Z4533"/>
          <cell r="AG4533"/>
        </row>
        <row r="4534">
          <cell r="D4534"/>
          <cell r="E4534"/>
          <cell r="I4534"/>
          <cell r="J4534"/>
          <cell r="K4534"/>
          <cell r="L4534"/>
          <cell r="N4534"/>
          <cell r="R4534"/>
          <cell r="S4534"/>
          <cell r="T4534"/>
          <cell r="U4534"/>
          <cell r="V4534"/>
          <cell r="X4534"/>
          <cell r="Y4534"/>
          <cell r="Z4534"/>
          <cell r="AG4534"/>
        </row>
        <row r="4535">
          <cell r="D4535"/>
          <cell r="E4535"/>
          <cell r="I4535"/>
          <cell r="J4535"/>
          <cell r="K4535"/>
          <cell r="L4535"/>
          <cell r="N4535"/>
          <cell r="R4535"/>
          <cell r="S4535"/>
          <cell r="T4535"/>
          <cell r="U4535"/>
          <cell r="V4535"/>
          <cell r="X4535"/>
          <cell r="Y4535"/>
          <cell r="Z4535"/>
          <cell r="AG4535"/>
        </row>
        <row r="4536">
          <cell r="D4536"/>
          <cell r="E4536"/>
          <cell r="I4536"/>
          <cell r="J4536"/>
          <cell r="K4536"/>
          <cell r="L4536"/>
          <cell r="N4536"/>
          <cell r="R4536"/>
          <cell r="S4536"/>
          <cell r="T4536"/>
          <cell r="U4536"/>
          <cell r="V4536"/>
          <cell r="X4536"/>
          <cell r="Y4536"/>
          <cell r="Z4536"/>
          <cell r="AG4536"/>
        </row>
        <row r="4537">
          <cell r="D4537"/>
          <cell r="E4537"/>
          <cell r="I4537"/>
          <cell r="J4537"/>
          <cell r="K4537"/>
          <cell r="L4537"/>
          <cell r="N4537"/>
          <cell r="R4537"/>
          <cell r="S4537"/>
          <cell r="T4537"/>
          <cell r="U4537"/>
          <cell r="V4537"/>
          <cell r="X4537"/>
          <cell r="Y4537"/>
          <cell r="Z4537"/>
          <cell r="AG4537"/>
        </row>
        <row r="4538">
          <cell r="D4538"/>
          <cell r="E4538"/>
          <cell r="I4538"/>
          <cell r="J4538"/>
          <cell r="K4538"/>
          <cell r="L4538"/>
          <cell r="N4538"/>
          <cell r="R4538"/>
          <cell r="S4538"/>
          <cell r="T4538"/>
          <cell r="U4538"/>
          <cell r="V4538"/>
          <cell r="X4538"/>
          <cell r="Y4538"/>
          <cell r="Z4538"/>
          <cell r="AG4538"/>
        </row>
        <row r="4539">
          <cell r="D4539"/>
          <cell r="E4539"/>
          <cell r="I4539"/>
          <cell r="J4539"/>
          <cell r="K4539"/>
          <cell r="L4539"/>
          <cell r="N4539"/>
          <cell r="R4539"/>
          <cell r="S4539"/>
          <cell r="T4539"/>
          <cell r="U4539"/>
          <cell r="V4539"/>
          <cell r="X4539"/>
          <cell r="Y4539"/>
          <cell r="Z4539"/>
          <cell r="AG4539"/>
        </row>
        <row r="4540">
          <cell r="D4540"/>
          <cell r="E4540"/>
          <cell r="I4540"/>
          <cell r="J4540"/>
          <cell r="K4540"/>
          <cell r="L4540"/>
          <cell r="N4540"/>
          <cell r="R4540"/>
          <cell r="S4540"/>
          <cell r="T4540"/>
          <cell r="U4540"/>
          <cell r="V4540"/>
          <cell r="X4540"/>
          <cell r="Y4540"/>
          <cell r="Z4540"/>
          <cell r="AG4540"/>
        </row>
        <row r="4541">
          <cell r="D4541"/>
          <cell r="E4541"/>
          <cell r="I4541"/>
          <cell r="J4541"/>
          <cell r="K4541"/>
          <cell r="L4541"/>
          <cell r="N4541"/>
          <cell r="R4541"/>
          <cell r="S4541"/>
          <cell r="T4541"/>
          <cell r="U4541"/>
          <cell r="V4541"/>
          <cell r="X4541"/>
          <cell r="Y4541"/>
          <cell r="Z4541"/>
          <cell r="AG4541"/>
        </row>
        <row r="4542">
          <cell r="D4542"/>
          <cell r="E4542"/>
          <cell r="I4542"/>
          <cell r="J4542"/>
          <cell r="K4542"/>
          <cell r="L4542"/>
          <cell r="N4542"/>
          <cell r="R4542"/>
          <cell r="S4542"/>
          <cell r="T4542"/>
          <cell r="U4542"/>
          <cell r="V4542"/>
          <cell r="X4542"/>
          <cell r="Y4542"/>
          <cell r="Z4542"/>
          <cell r="AG4542"/>
        </row>
        <row r="4543">
          <cell r="D4543"/>
          <cell r="E4543"/>
          <cell r="I4543"/>
          <cell r="J4543"/>
          <cell r="K4543"/>
          <cell r="L4543"/>
          <cell r="N4543"/>
          <cell r="R4543"/>
          <cell r="S4543"/>
          <cell r="T4543"/>
          <cell r="U4543"/>
          <cell r="V4543"/>
          <cell r="X4543"/>
          <cell r="Y4543"/>
          <cell r="Z4543"/>
          <cell r="AG4543"/>
        </row>
        <row r="4544">
          <cell r="D4544"/>
          <cell r="E4544"/>
          <cell r="I4544"/>
          <cell r="J4544"/>
          <cell r="K4544"/>
          <cell r="L4544"/>
          <cell r="N4544"/>
          <cell r="R4544"/>
          <cell r="S4544"/>
          <cell r="T4544"/>
          <cell r="U4544"/>
          <cell r="V4544"/>
          <cell r="X4544"/>
          <cell r="Y4544"/>
          <cell r="Z4544"/>
          <cell r="AG4544"/>
        </row>
        <row r="4545">
          <cell r="D4545"/>
          <cell r="E4545"/>
          <cell r="I4545"/>
          <cell r="J4545"/>
          <cell r="K4545"/>
          <cell r="L4545"/>
          <cell r="N4545"/>
          <cell r="R4545"/>
          <cell r="S4545"/>
          <cell r="T4545"/>
          <cell r="U4545"/>
          <cell r="V4545"/>
          <cell r="X4545"/>
          <cell r="Y4545"/>
          <cell r="Z4545"/>
          <cell r="AG4545"/>
        </row>
        <row r="4546">
          <cell r="D4546"/>
          <cell r="E4546"/>
          <cell r="I4546"/>
          <cell r="J4546"/>
          <cell r="K4546"/>
          <cell r="L4546"/>
          <cell r="N4546"/>
          <cell r="R4546"/>
          <cell r="S4546"/>
          <cell r="T4546"/>
          <cell r="U4546"/>
          <cell r="V4546"/>
          <cell r="X4546"/>
          <cell r="Y4546"/>
          <cell r="Z4546"/>
          <cell r="AG4546"/>
        </row>
        <row r="4547">
          <cell r="D4547"/>
          <cell r="E4547"/>
          <cell r="I4547"/>
          <cell r="J4547"/>
          <cell r="K4547"/>
          <cell r="L4547"/>
          <cell r="N4547"/>
          <cell r="R4547"/>
          <cell r="S4547"/>
          <cell r="T4547"/>
          <cell r="U4547"/>
          <cell r="V4547"/>
          <cell r="X4547"/>
          <cell r="Y4547"/>
          <cell r="Z4547"/>
          <cell r="AG4547"/>
        </row>
        <row r="4548">
          <cell r="D4548"/>
          <cell r="E4548"/>
          <cell r="I4548"/>
          <cell r="J4548"/>
          <cell r="K4548"/>
          <cell r="L4548"/>
          <cell r="N4548"/>
          <cell r="R4548"/>
          <cell r="S4548"/>
          <cell r="T4548"/>
          <cell r="U4548"/>
          <cell r="V4548"/>
          <cell r="X4548"/>
          <cell r="Y4548"/>
          <cell r="Z4548"/>
          <cell r="AG4548"/>
        </row>
        <row r="4549">
          <cell r="D4549"/>
          <cell r="E4549"/>
          <cell r="I4549"/>
          <cell r="J4549"/>
          <cell r="K4549"/>
          <cell r="L4549"/>
          <cell r="N4549"/>
          <cell r="R4549"/>
          <cell r="S4549"/>
          <cell r="T4549"/>
          <cell r="U4549"/>
          <cell r="V4549"/>
          <cell r="X4549"/>
          <cell r="Y4549"/>
          <cell r="Z4549"/>
          <cell r="AG4549"/>
        </row>
        <row r="4550">
          <cell r="D4550"/>
          <cell r="E4550"/>
          <cell r="I4550"/>
          <cell r="J4550"/>
          <cell r="K4550"/>
          <cell r="L4550"/>
          <cell r="N4550"/>
          <cell r="R4550"/>
          <cell r="S4550"/>
          <cell r="T4550"/>
          <cell r="U4550"/>
          <cell r="V4550"/>
          <cell r="X4550"/>
          <cell r="Y4550"/>
          <cell r="Z4550"/>
          <cell r="AG4550"/>
        </row>
        <row r="4551">
          <cell r="D4551"/>
          <cell r="E4551"/>
          <cell r="I4551"/>
          <cell r="J4551"/>
          <cell r="K4551"/>
          <cell r="L4551"/>
          <cell r="N4551"/>
          <cell r="R4551"/>
          <cell r="S4551"/>
          <cell r="T4551"/>
          <cell r="U4551"/>
          <cell r="V4551"/>
          <cell r="X4551"/>
          <cell r="Y4551"/>
          <cell r="Z4551"/>
          <cell r="AG4551"/>
        </row>
        <row r="4552">
          <cell r="D4552"/>
          <cell r="E4552"/>
          <cell r="I4552"/>
          <cell r="J4552"/>
          <cell r="K4552"/>
          <cell r="L4552"/>
          <cell r="N4552"/>
          <cell r="R4552"/>
          <cell r="S4552"/>
          <cell r="T4552"/>
          <cell r="U4552"/>
          <cell r="V4552"/>
          <cell r="X4552"/>
          <cell r="Y4552"/>
          <cell r="Z4552"/>
          <cell r="AG4552"/>
        </row>
        <row r="4553">
          <cell r="D4553"/>
          <cell r="E4553"/>
          <cell r="I4553"/>
          <cell r="J4553"/>
          <cell r="K4553"/>
          <cell r="L4553"/>
          <cell r="N4553"/>
          <cell r="R4553"/>
          <cell r="S4553"/>
          <cell r="T4553"/>
          <cell r="U4553"/>
          <cell r="V4553"/>
          <cell r="X4553"/>
          <cell r="Y4553"/>
          <cell r="Z4553"/>
          <cell r="AG4553"/>
        </row>
        <row r="4554">
          <cell r="D4554"/>
          <cell r="E4554"/>
          <cell r="I4554"/>
          <cell r="J4554"/>
          <cell r="K4554"/>
          <cell r="L4554"/>
          <cell r="N4554"/>
          <cell r="R4554"/>
          <cell r="S4554"/>
          <cell r="T4554"/>
          <cell r="U4554"/>
          <cell r="V4554"/>
          <cell r="X4554"/>
          <cell r="Y4554"/>
          <cell r="Z4554"/>
          <cell r="AG4554"/>
        </row>
        <row r="4555">
          <cell r="D4555"/>
          <cell r="E4555"/>
          <cell r="I4555"/>
          <cell r="J4555"/>
          <cell r="K4555"/>
          <cell r="L4555"/>
          <cell r="N4555"/>
          <cell r="R4555"/>
          <cell r="S4555"/>
          <cell r="T4555"/>
          <cell r="U4555"/>
          <cell r="V4555"/>
          <cell r="X4555"/>
          <cell r="Y4555"/>
          <cell r="Z4555"/>
          <cell r="AG4555"/>
        </row>
        <row r="4556">
          <cell r="D4556"/>
          <cell r="E4556"/>
          <cell r="I4556"/>
          <cell r="J4556"/>
          <cell r="K4556"/>
          <cell r="L4556"/>
          <cell r="N4556"/>
          <cell r="R4556"/>
          <cell r="S4556"/>
          <cell r="T4556"/>
          <cell r="U4556"/>
          <cell r="V4556"/>
          <cell r="X4556"/>
          <cell r="Y4556"/>
          <cell r="Z4556"/>
          <cell r="AG4556"/>
        </row>
        <row r="4557">
          <cell r="D4557"/>
          <cell r="E4557"/>
          <cell r="I4557"/>
          <cell r="J4557"/>
          <cell r="K4557"/>
          <cell r="L4557"/>
          <cell r="N4557"/>
          <cell r="R4557"/>
          <cell r="S4557"/>
          <cell r="T4557"/>
          <cell r="U4557"/>
          <cell r="V4557"/>
          <cell r="X4557"/>
          <cell r="Y4557"/>
          <cell r="Z4557"/>
          <cell r="AG4557"/>
        </row>
        <row r="4558">
          <cell r="D4558"/>
          <cell r="E4558"/>
          <cell r="I4558"/>
          <cell r="J4558"/>
          <cell r="K4558"/>
          <cell r="L4558"/>
          <cell r="N4558"/>
          <cell r="R4558"/>
          <cell r="S4558"/>
          <cell r="T4558"/>
          <cell r="U4558"/>
          <cell r="V4558"/>
          <cell r="X4558"/>
          <cell r="Y4558"/>
          <cell r="Z4558"/>
          <cell r="AG4558"/>
        </row>
        <row r="4559">
          <cell r="D4559"/>
          <cell r="E4559"/>
          <cell r="I4559"/>
          <cell r="J4559"/>
          <cell r="K4559"/>
          <cell r="L4559"/>
          <cell r="N4559"/>
          <cell r="R4559"/>
          <cell r="S4559"/>
          <cell r="T4559"/>
          <cell r="U4559"/>
          <cell r="V4559"/>
          <cell r="X4559"/>
          <cell r="Y4559"/>
          <cell r="Z4559"/>
          <cell r="AG4559"/>
        </row>
        <row r="4560">
          <cell r="D4560"/>
          <cell r="E4560"/>
          <cell r="I4560"/>
          <cell r="J4560"/>
          <cell r="K4560"/>
          <cell r="L4560"/>
          <cell r="N4560"/>
          <cell r="R4560"/>
          <cell r="S4560"/>
          <cell r="T4560"/>
          <cell r="U4560"/>
          <cell r="V4560"/>
          <cell r="X4560"/>
          <cell r="Y4560"/>
          <cell r="Z4560"/>
          <cell r="AG4560"/>
        </row>
        <row r="4561">
          <cell r="D4561"/>
          <cell r="E4561"/>
          <cell r="I4561"/>
          <cell r="J4561"/>
          <cell r="K4561"/>
          <cell r="L4561"/>
          <cell r="N4561"/>
          <cell r="R4561"/>
          <cell r="S4561"/>
          <cell r="T4561"/>
          <cell r="U4561"/>
          <cell r="V4561"/>
          <cell r="X4561"/>
          <cell r="Y4561"/>
          <cell r="Z4561"/>
          <cell r="AG4561"/>
        </row>
        <row r="4562">
          <cell r="D4562"/>
          <cell r="E4562"/>
          <cell r="I4562"/>
          <cell r="J4562"/>
          <cell r="K4562"/>
          <cell r="L4562"/>
          <cell r="N4562"/>
          <cell r="R4562"/>
          <cell r="S4562"/>
          <cell r="T4562"/>
          <cell r="U4562"/>
          <cell r="V4562"/>
          <cell r="X4562"/>
          <cell r="Y4562"/>
          <cell r="Z4562"/>
          <cell r="AG4562"/>
        </row>
        <row r="4563">
          <cell r="D4563"/>
          <cell r="E4563"/>
          <cell r="I4563"/>
          <cell r="J4563"/>
          <cell r="K4563"/>
          <cell r="L4563"/>
          <cell r="N4563"/>
          <cell r="R4563"/>
          <cell r="S4563"/>
          <cell r="T4563"/>
          <cell r="U4563"/>
          <cell r="V4563"/>
          <cell r="X4563"/>
          <cell r="Y4563"/>
          <cell r="Z4563"/>
          <cell r="AG4563"/>
        </row>
        <row r="4564">
          <cell r="D4564"/>
          <cell r="E4564"/>
          <cell r="I4564"/>
          <cell r="J4564"/>
          <cell r="K4564"/>
          <cell r="L4564"/>
          <cell r="N4564"/>
          <cell r="R4564"/>
          <cell r="S4564"/>
          <cell r="T4564"/>
          <cell r="U4564"/>
          <cell r="V4564"/>
          <cell r="X4564"/>
          <cell r="Y4564"/>
          <cell r="Z4564"/>
          <cell r="AG4564"/>
        </row>
        <row r="4565">
          <cell r="D4565"/>
          <cell r="E4565"/>
          <cell r="I4565"/>
          <cell r="J4565"/>
          <cell r="K4565"/>
          <cell r="L4565"/>
          <cell r="N4565"/>
          <cell r="R4565"/>
          <cell r="S4565"/>
          <cell r="T4565"/>
          <cell r="U4565"/>
          <cell r="V4565"/>
          <cell r="X4565"/>
          <cell r="Y4565"/>
          <cell r="Z4565"/>
          <cell r="AG4565"/>
        </row>
        <row r="4566">
          <cell r="D4566"/>
          <cell r="E4566"/>
          <cell r="I4566"/>
          <cell r="J4566"/>
          <cell r="K4566"/>
          <cell r="L4566"/>
          <cell r="N4566"/>
          <cell r="R4566"/>
          <cell r="S4566"/>
          <cell r="T4566"/>
          <cell r="U4566"/>
          <cell r="V4566"/>
          <cell r="X4566"/>
          <cell r="Y4566"/>
          <cell r="Z4566"/>
          <cell r="AG4566"/>
        </row>
        <row r="4567">
          <cell r="D4567"/>
          <cell r="E4567"/>
          <cell r="I4567"/>
          <cell r="J4567"/>
          <cell r="K4567"/>
          <cell r="L4567"/>
          <cell r="N4567"/>
          <cell r="R4567"/>
          <cell r="S4567"/>
          <cell r="T4567"/>
          <cell r="U4567"/>
          <cell r="V4567"/>
          <cell r="X4567"/>
          <cell r="Y4567"/>
          <cell r="Z4567"/>
          <cell r="AG4567"/>
        </row>
        <row r="4568">
          <cell r="D4568"/>
          <cell r="E4568"/>
          <cell r="I4568"/>
          <cell r="J4568"/>
          <cell r="K4568"/>
          <cell r="L4568"/>
          <cell r="N4568"/>
          <cell r="R4568"/>
          <cell r="S4568"/>
          <cell r="T4568"/>
          <cell r="U4568"/>
          <cell r="V4568"/>
          <cell r="X4568"/>
          <cell r="Y4568"/>
          <cell r="Z4568"/>
          <cell r="AG4568"/>
        </row>
        <row r="4569">
          <cell r="D4569"/>
          <cell r="E4569"/>
          <cell r="I4569"/>
          <cell r="J4569"/>
          <cell r="K4569"/>
          <cell r="L4569"/>
          <cell r="N4569"/>
          <cell r="R4569"/>
          <cell r="S4569"/>
          <cell r="T4569"/>
          <cell r="U4569"/>
          <cell r="V4569"/>
          <cell r="X4569"/>
          <cell r="Y4569"/>
          <cell r="Z4569"/>
          <cell r="AG4569"/>
        </row>
        <row r="4570">
          <cell r="D4570"/>
          <cell r="E4570"/>
          <cell r="I4570"/>
          <cell r="J4570"/>
          <cell r="K4570"/>
          <cell r="L4570"/>
          <cell r="N4570"/>
          <cell r="R4570"/>
          <cell r="S4570"/>
          <cell r="T4570"/>
          <cell r="U4570"/>
          <cell r="V4570"/>
          <cell r="X4570"/>
          <cell r="Y4570"/>
          <cell r="Z4570"/>
          <cell r="AG4570"/>
        </row>
        <row r="4571">
          <cell r="D4571"/>
          <cell r="E4571"/>
          <cell r="I4571"/>
          <cell r="J4571"/>
          <cell r="K4571"/>
          <cell r="L4571"/>
          <cell r="N4571"/>
          <cell r="R4571"/>
          <cell r="S4571"/>
          <cell r="T4571"/>
          <cell r="U4571"/>
          <cell r="V4571"/>
          <cell r="X4571"/>
          <cell r="Y4571"/>
          <cell r="Z4571"/>
          <cell r="AG4571"/>
        </row>
        <row r="4572">
          <cell r="D4572"/>
          <cell r="E4572"/>
          <cell r="I4572"/>
          <cell r="J4572"/>
          <cell r="K4572"/>
          <cell r="L4572"/>
          <cell r="N4572"/>
          <cell r="R4572"/>
          <cell r="S4572"/>
          <cell r="T4572"/>
          <cell r="U4572"/>
          <cell r="V4572"/>
          <cell r="X4572"/>
          <cell r="Y4572"/>
          <cell r="Z4572"/>
          <cell r="AG4572"/>
        </row>
        <row r="4573">
          <cell r="D4573"/>
          <cell r="E4573"/>
          <cell r="I4573"/>
          <cell r="J4573"/>
          <cell r="K4573"/>
          <cell r="L4573"/>
          <cell r="N4573"/>
          <cell r="R4573"/>
          <cell r="S4573"/>
          <cell r="T4573"/>
          <cell r="U4573"/>
          <cell r="V4573"/>
          <cell r="X4573"/>
          <cell r="Y4573"/>
          <cell r="Z4573"/>
          <cell r="AG4573"/>
        </row>
        <row r="4574">
          <cell r="D4574"/>
          <cell r="E4574"/>
          <cell r="I4574"/>
          <cell r="J4574"/>
          <cell r="K4574"/>
          <cell r="L4574"/>
          <cell r="N4574"/>
          <cell r="R4574"/>
          <cell r="S4574"/>
          <cell r="T4574"/>
          <cell r="U4574"/>
          <cell r="V4574"/>
          <cell r="X4574"/>
          <cell r="Y4574"/>
          <cell r="Z4574"/>
          <cell r="AG4574"/>
        </row>
        <row r="4575">
          <cell r="D4575"/>
          <cell r="E4575"/>
          <cell r="I4575"/>
          <cell r="J4575"/>
          <cell r="K4575"/>
          <cell r="L4575"/>
          <cell r="N4575"/>
          <cell r="R4575"/>
          <cell r="S4575"/>
          <cell r="T4575"/>
          <cell r="U4575"/>
          <cell r="V4575"/>
          <cell r="X4575"/>
          <cell r="Y4575"/>
          <cell r="Z4575"/>
          <cell r="AG4575"/>
        </row>
        <row r="4576">
          <cell r="D4576"/>
          <cell r="E4576"/>
          <cell r="I4576"/>
          <cell r="J4576"/>
          <cell r="K4576"/>
          <cell r="L4576"/>
          <cell r="N4576"/>
          <cell r="R4576"/>
          <cell r="S4576"/>
          <cell r="T4576"/>
          <cell r="U4576"/>
          <cell r="V4576"/>
          <cell r="X4576"/>
          <cell r="Y4576"/>
          <cell r="Z4576"/>
          <cell r="AG4576"/>
        </row>
        <row r="4577">
          <cell r="D4577"/>
          <cell r="E4577"/>
          <cell r="I4577"/>
          <cell r="J4577"/>
          <cell r="K4577"/>
          <cell r="L4577"/>
          <cell r="N4577"/>
          <cell r="R4577"/>
          <cell r="S4577"/>
          <cell r="T4577"/>
          <cell r="U4577"/>
          <cell r="V4577"/>
          <cell r="X4577"/>
          <cell r="Y4577"/>
          <cell r="Z4577"/>
          <cell r="AG4577"/>
        </row>
        <row r="4578">
          <cell r="D4578"/>
          <cell r="E4578"/>
          <cell r="I4578"/>
          <cell r="J4578"/>
          <cell r="K4578"/>
          <cell r="L4578"/>
          <cell r="N4578"/>
          <cell r="R4578"/>
          <cell r="S4578"/>
          <cell r="T4578"/>
          <cell r="U4578"/>
          <cell r="V4578"/>
          <cell r="X4578"/>
          <cell r="Y4578"/>
          <cell r="Z4578"/>
          <cell r="AG4578"/>
        </row>
        <row r="4579">
          <cell r="D4579"/>
          <cell r="E4579"/>
          <cell r="I4579"/>
          <cell r="J4579"/>
          <cell r="K4579"/>
          <cell r="L4579"/>
          <cell r="N4579"/>
          <cell r="R4579"/>
          <cell r="S4579"/>
          <cell r="T4579"/>
          <cell r="U4579"/>
          <cell r="V4579"/>
          <cell r="X4579"/>
          <cell r="Y4579"/>
          <cell r="Z4579"/>
          <cell r="AG4579"/>
        </row>
        <row r="4580">
          <cell r="D4580"/>
          <cell r="E4580"/>
          <cell r="I4580"/>
          <cell r="J4580"/>
          <cell r="K4580"/>
          <cell r="L4580"/>
          <cell r="N4580"/>
          <cell r="R4580"/>
          <cell r="S4580"/>
          <cell r="T4580"/>
          <cell r="U4580"/>
          <cell r="V4580"/>
          <cell r="X4580"/>
          <cell r="Y4580"/>
          <cell r="Z4580"/>
          <cell r="AG4580"/>
        </row>
        <row r="4581">
          <cell r="D4581"/>
          <cell r="E4581"/>
          <cell r="I4581"/>
          <cell r="J4581"/>
          <cell r="K4581"/>
          <cell r="L4581"/>
          <cell r="N4581"/>
          <cell r="R4581"/>
          <cell r="S4581"/>
          <cell r="T4581"/>
          <cell r="U4581"/>
          <cell r="V4581"/>
          <cell r="X4581"/>
          <cell r="Y4581"/>
          <cell r="Z4581"/>
          <cell r="AG4581"/>
        </row>
        <row r="4582">
          <cell r="D4582"/>
          <cell r="E4582"/>
          <cell r="I4582"/>
          <cell r="J4582"/>
          <cell r="K4582"/>
          <cell r="L4582"/>
          <cell r="N4582"/>
          <cell r="R4582"/>
          <cell r="S4582"/>
          <cell r="T4582"/>
          <cell r="U4582"/>
          <cell r="V4582"/>
          <cell r="X4582"/>
          <cell r="Y4582"/>
          <cell r="Z4582"/>
          <cell r="AG4582"/>
        </row>
        <row r="4583">
          <cell r="D4583"/>
          <cell r="E4583"/>
          <cell r="I4583"/>
          <cell r="J4583"/>
          <cell r="K4583"/>
          <cell r="L4583"/>
          <cell r="N4583"/>
          <cell r="R4583"/>
          <cell r="S4583"/>
          <cell r="T4583"/>
          <cell r="U4583"/>
          <cell r="V4583"/>
          <cell r="X4583"/>
          <cell r="Y4583"/>
          <cell r="Z4583"/>
          <cell r="AG4583"/>
        </row>
        <row r="4584">
          <cell r="D4584"/>
          <cell r="E4584"/>
          <cell r="I4584"/>
          <cell r="J4584"/>
          <cell r="K4584"/>
          <cell r="L4584"/>
          <cell r="N4584"/>
          <cell r="R4584"/>
          <cell r="S4584"/>
          <cell r="T4584"/>
          <cell r="U4584"/>
          <cell r="V4584"/>
          <cell r="X4584"/>
          <cell r="Y4584"/>
          <cell r="Z4584"/>
          <cell r="AG4584"/>
        </row>
        <row r="4585">
          <cell r="D4585"/>
          <cell r="E4585"/>
          <cell r="I4585"/>
          <cell r="J4585"/>
          <cell r="K4585"/>
          <cell r="L4585"/>
          <cell r="N4585"/>
          <cell r="R4585"/>
          <cell r="S4585"/>
          <cell r="T4585"/>
          <cell r="U4585"/>
          <cell r="V4585"/>
          <cell r="X4585"/>
          <cell r="Y4585"/>
          <cell r="Z4585"/>
          <cell r="AG4585"/>
        </row>
        <row r="4586">
          <cell r="D4586"/>
          <cell r="E4586"/>
          <cell r="I4586"/>
          <cell r="J4586"/>
          <cell r="K4586"/>
          <cell r="L4586"/>
          <cell r="N4586"/>
          <cell r="R4586"/>
          <cell r="S4586"/>
          <cell r="T4586"/>
          <cell r="U4586"/>
          <cell r="V4586"/>
          <cell r="X4586"/>
          <cell r="Y4586"/>
          <cell r="Z4586"/>
          <cell r="AG4586"/>
        </row>
        <row r="4587">
          <cell r="D4587"/>
          <cell r="E4587"/>
          <cell r="I4587"/>
          <cell r="J4587"/>
          <cell r="K4587"/>
          <cell r="L4587"/>
          <cell r="N4587"/>
          <cell r="R4587"/>
          <cell r="S4587"/>
          <cell r="T4587"/>
          <cell r="U4587"/>
          <cell r="V4587"/>
          <cell r="X4587"/>
          <cell r="Y4587"/>
          <cell r="Z4587"/>
          <cell r="AG4587"/>
        </row>
        <row r="4588">
          <cell r="D4588"/>
          <cell r="E4588"/>
          <cell r="I4588"/>
          <cell r="J4588"/>
          <cell r="K4588"/>
          <cell r="L4588"/>
          <cell r="N4588"/>
          <cell r="R4588"/>
          <cell r="S4588"/>
          <cell r="T4588"/>
          <cell r="U4588"/>
          <cell r="V4588"/>
          <cell r="X4588"/>
          <cell r="Y4588"/>
          <cell r="Z4588"/>
          <cell r="AG4588"/>
        </row>
        <row r="4589">
          <cell r="D4589"/>
          <cell r="E4589"/>
          <cell r="I4589"/>
          <cell r="J4589"/>
          <cell r="K4589"/>
          <cell r="L4589"/>
          <cell r="N4589"/>
          <cell r="R4589"/>
          <cell r="S4589"/>
          <cell r="T4589"/>
          <cell r="U4589"/>
          <cell r="V4589"/>
          <cell r="X4589"/>
          <cell r="Y4589"/>
          <cell r="Z4589"/>
          <cell r="AG4589"/>
        </row>
        <row r="4590">
          <cell r="D4590"/>
          <cell r="E4590"/>
          <cell r="I4590"/>
          <cell r="J4590"/>
          <cell r="K4590"/>
          <cell r="L4590"/>
          <cell r="N4590"/>
          <cell r="R4590"/>
          <cell r="S4590"/>
          <cell r="T4590"/>
          <cell r="U4590"/>
          <cell r="V4590"/>
          <cell r="X4590"/>
          <cell r="Y4590"/>
          <cell r="Z4590"/>
          <cell r="AG4590"/>
        </row>
        <row r="4591">
          <cell r="D4591"/>
          <cell r="E4591"/>
          <cell r="I4591"/>
          <cell r="J4591"/>
          <cell r="K4591"/>
          <cell r="L4591"/>
          <cell r="N4591"/>
          <cell r="R4591"/>
          <cell r="S4591"/>
          <cell r="T4591"/>
          <cell r="U4591"/>
          <cell r="V4591"/>
          <cell r="X4591"/>
          <cell r="Y4591"/>
          <cell r="Z4591"/>
          <cell r="AG4591"/>
        </row>
        <row r="4592">
          <cell r="D4592"/>
          <cell r="E4592"/>
          <cell r="I4592"/>
          <cell r="J4592"/>
          <cell r="K4592"/>
          <cell r="L4592"/>
          <cell r="N4592"/>
          <cell r="R4592"/>
          <cell r="S4592"/>
          <cell r="T4592"/>
          <cell r="U4592"/>
          <cell r="V4592"/>
          <cell r="X4592"/>
          <cell r="Y4592"/>
          <cell r="Z4592"/>
          <cell r="AG4592"/>
        </row>
        <row r="4593">
          <cell r="D4593"/>
          <cell r="E4593"/>
          <cell r="I4593"/>
          <cell r="J4593"/>
          <cell r="K4593"/>
          <cell r="L4593"/>
          <cell r="N4593"/>
          <cell r="R4593"/>
          <cell r="S4593"/>
          <cell r="T4593"/>
          <cell r="U4593"/>
          <cell r="V4593"/>
          <cell r="X4593"/>
          <cell r="Y4593"/>
          <cell r="Z4593"/>
          <cell r="AG4593"/>
        </row>
        <row r="4594">
          <cell r="D4594"/>
          <cell r="E4594"/>
          <cell r="I4594"/>
          <cell r="J4594"/>
          <cell r="K4594"/>
          <cell r="L4594"/>
          <cell r="N4594"/>
          <cell r="R4594"/>
          <cell r="S4594"/>
          <cell r="T4594"/>
          <cell r="U4594"/>
          <cell r="V4594"/>
          <cell r="X4594"/>
          <cell r="Y4594"/>
          <cell r="Z4594"/>
          <cell r="AG4594"/>
        </row>
        <row r="4595">
          <cell r="D4595"/>
          <cell r="E4595"/>
          <cell r="I4595"/>
          <cell r="J4595"/>
          <cell r="K4595"/>
          <cell r="L4595"/>
          <cell r="N4595"/>
          <cell r="R4595"/>
          <cell r="S4595"/>
          <cell r="T4595"/>
          <cell r="U4595"/>
          <cell r="V4595"/>
          <cell r="X4595"/>
          <cell r="Y4595"/>
          <cell r="Z4595"/>
          <cell r="AG4595"/>
        </row>
        <row r="4596">
          <cell r="D4596"/>
          <cell r="E4596"/>
          <cell r="I4596"/>
          <cell r="J4596"/>
          <cell r="K4596"/>
          <cell r="L4596"/>
          <cell r="N4596"/>
          <cell r="R4596"/>
          <cell r="S4596"/>
          <cell r="T4596"/>
          <cell r="U4596"/>
          <cell r="V4596"/>
          <cell r="X4596"/>
          <cell r="Y4596"/>
          <cell r="Z4596"/>
          <cell r="AG4596"/>
        </row>
        <row r="4597">
          <cell r="D4597"/>
          <cell r="E4597"/>
          <cell r="I4597"/>
          <cell r="J4597"/>
          <cell r="K4597"/>
          <cell r="L4597"/>
          <cell r="N4597"/>
          <cell r="R4597"/>
          <cell r="S4597"/>
          <cell r="T4597"/>
          <cell r="U4597"/>
          <cell r="V4597"/>
          <cell r="X4597"/>
          <cell r="Y4597"/>
          <cell r="Z4597"/>
          <cell r="AG4597"/>
        </row>
        <row r="4598">
          <cell r="D4598"/>
          <cell r="E4598"/>
          <cell r="I4598"/>
          <cell r="J4598"/>
          <cell r="K4598"/>
          <cell r="L4598"/>
          <cell r="N4598"/>
          <cell r="R4598"/>
          <cell r="S4598"/>
          <cell r="T4598"/>
          <cell r="U4598"/>
          <cell r="V4598"/>
          <cell r="X4598"/>
          <cell r="Y4598"/>
          <cell r="Z4598"/>
          <cell r="AG4598"/>
        </row>
        <row r="4599">
          <cell r="D4599"/>
          <cell r="E4599"/>
          <cell r="I4599"/>
          <cell r="J4599"/>
          <cell r="K4599"/>
          <cell r="L4599"/>
          <cell r="N4599"/>
          <cell r="R4599"/>
          <cell r="S4599"/>
          <cell r="T4599"/>
          <cell r="U4599"/>
          <cell r="V4599"/>
          <cell r="X4599"/>
          <cell r="Y4599"/>
          <cell r="Z4599"/>
          <cell r="AG4599"/>
        </row>
        <row r="4600">
          <cell r="D4600"/>
          <cell r="E4600"/>
          <cell r="I4600"/>
          <cell r="J4600"/>
          <cell r="K4600"/>
          <cell r="L4600"/>
          <cell r="N4600"/>
          <cell r="R4600"/>
          <cell r="S4600"/>
          <cell r="T4600"/>
          <cell r="U4600"/>
          <cell r="V4600"/>
          <cell r="X4600"/>
          <cell r="Y4600"/>
          <cell r="Z4600"/>
          <cell r="AG4600"/>
        </row>
        <row r="4601">
          <cell r="D4601"/>
          <cell r="E4601"/>
          <cell r="I4601"/>
          <cell r="J4601"/>
          <cell r="K4601"/>
          <cell r="L4601"/>
          <cell r="N4601"/>
          <cell r="R4601"/>
          <cell r="S4601"/>
          <cell r="T4601"/>
          <cell r="U4601"/>
          <cell r="V4601"/>
          <cell r="X4601"/>
          <cell r="Y4601"/>
          <cell r="Z4601"/>
          <cell r="AG4601"/>
        </row>
        <row r="4602">
          <cell r="D4602"/>
          <cell r="E4602"/>
          <cell r="I4602"/>
          <cell r="J4602"/>
          <cell r="K4602"/>
          <cell r="L4602"/>
          <cell r="N4602"/>
          <cell r="R4602"/>
          <cell r="S4602"/>
          <cell r="T4602"/>
          <cell r="U4602"/>
          <cell r="V4602"/>
          <cell r="X4602"/>
          <cell r="Y4602"/>
          <cell r="Z4602"/>
          <cell r="AG4602"/>
        </row>
        <row r="4603">
          <cell r="D4603"/>
          <cell r="E4603"/>
          <cell r="I4603"/>
          <cell r="J4603"/>
          <cell r="K4603"/>
          <cell r="L4603"/>
          <cell r="N4603"/>
          <cell r="R4603"/>
          <cell r="S4603"/>
          <cell r="T4603"/>
          <cell r="U4603"/>
          <cell r="V4603"/>
          <cell r="X4603"/>
          <cell r="Y4603"/>
          <cell r="Z4603"/>
          <cell r="AG4603"/>
        </row>
        <row r="4604">
          <cell r="D4604"/>
          <cell r="E4604"/>
          <cell r="I4604"/>
          <cell r="J4604"/>
          <cell r="K4604"/>
          <cell r="L4604"/>
          <cell r="N4604"/>
          <cell r="R4604"/>
          <cell r="S4604"/>
          <cell r="T4604"/>
          <cell r="U4604"/>
          <cell r="V4604"/>
          <cell r="X4604"/>
          <cell r="Y4604"/>
          <cell r="Z4604"/>
          <cell r="AG4604"/>
        </row>
        <row r="4605">
          <cell r="D4605"/>
          <cell r="E4605"/>
          <cell r="I4605"/>
          <cell r="J4605"/>
          <cell r="K4605"/>
          <cell r="L4605"/>
          <cell r="N4605"/>
          <cell r="R4605"/>
          <cell r="S4605"/>
          <cell r="T4605"/>
          <cell r="U4605"/>
          <cell r="V4605"/>
          <cell r="X4605"/>
          <cell r="Y4605"/>
          <cell r="Z4605"/>
          <cell r="AG4605"/>
        </row>
        <row r="4606">
          <cell r="D4606"/>
          <cell r="E4606"/>
          <cell r="I4606"/>
          <cell r="J4606"/>
          <cell r="K4606"/>
          <cell r="L4606"/>
          <cell r="N4606"/>
          <cell r="R4606"/>
          <cell r="S4606"/>
          <cell r="T4606"/>
          <cell r="U4606"/>
          <cell r="V4606"/>
          <cell r="X4606"/>
          <cell r="Y4606"/>
          <cell r="Z4606"/>
          <cell r="AG4606"/>
        </row>
        <row r="4607">
          <cell r="D4607"/>
          <cell r="E4607"/>
          <cell r="I4607"/>
          <cell r="J4607"/>
          <cell r="K4607"/>
          <cell r="L4607"/>
          <cell r="N4607"/>
          <cell r="R4607"/>
          <cell r="S4607"/>
          <cell r="T4607"/>
          <cell r="U4607"/>
          <cell r="V4607"/>
          <cell r="X4607"/>
          <cell r="Y4607"/>
          <cell r="Z4607"/>
          <cell r="AG4607"/>
        </row>
        <row r="4608">
          <cell r="D4608"/>
          <cell r="E4608"/>
          <cell r="I4608"/>
          <cell r="J4608"/>
          <cell r="K4608"/>
          <cell r="L4608"/>
          <cell r="N4608"/>
          <cell r="R4608"/>
          <cell r="S4608"/>
          <cell r="T4608"/>
          <cell r="U4608"/>
          <cell r="V4608"/>
          <cell r="X4608"/>
          <cell r="Y4608"/>
          <cell r="Z4608"/>
          <cell r="AG4608"/>
        </row>
        <row r="4609">
          <cell r="D4609"/>
          <cell r="E4609"/>
          <cell r="I4609"/>
          <cell r="J4609"/>
          <cell r="K4609"/>
          <cell r="L4609"/>
          <cell r="N4609"/>
          <cell r="R4609"/>
          <cell r="S4609"/>
          <cell r="T4609"/>
          <cell r="U4609"/>
          <cell r="V4609"/>
          <cell r="X4609"/>
          <cell r="Y4609"/>
          <cell r="Z4609"/>
          <cell r="AG4609"/>
        </row>
        <row r="4610">
          <cell r="D4610"/>
          <cell r="E4610"/>
          <cell r="I4610"/>
          <cell r="J4610"/>
          <cell r="K4610"/>
          <cell r="L4610"/>
          <cell r="N4610"/>
          <cell r="R4610"/>
          <cell r="S4610"/>
          <cell r="T4610"/>
          <cell r="U4610"/>
          <cell r="V4610"/>
          <cell r="X4610"/>
          <cell r="Y4610"/>
          <cell r="Z4610"/>
          <cell r="AG4610"/>
        </row>
        <row r="4611">
          <cell r="D4611"/>
          <cell r="E4611"/>
          <cell r="I4611"/>
          <cell r="J4611"/>
          <cell r="K4611"/>
          <cell r="L4611"/>
          <cell r="N4611"/>
          <cell r="R4611"/>
          <cell r="S4611"/>
          <cell r="T4611"/>
          <cell r="U4611"/>
          <cell r="V4611"/>
          <cell r="X4611"/>
          <cell r="Y4611"/>
          <cell r="Z4611"/>
          <cell r="AG4611"/>
        </row>
        <row r="4612">
          <cell r="D4612"/>
          <cell r="E4612"/>
          <cell r="I4612"/>
          <cell r="J4612"/>
          <cell r="K4612"/>
          <cell r="L4612"/>
          <cell r="N4612"/>
          <cell r="R4612"/>
          <cell r="S4612"/>
          <cell r="T4612"/>
          <cell r="U4612"/>
          <cell r="V4612"/>
          <cell r="X4612"/>
          <cell r="Y4612"/>
          <cell r="Z4612"/>
          <cell r="AG4612"/>
        </row>
        <row r="4613">
          <cell r="D4613"/>
          <cell r="E4613"/>
          <cell r="I4613"/>
          <cell r="J4613"/>
          <cell r="K4613"/>
          <cell r="L4613"/>
          <cell r="N4613"/>
          <cell r="R4613"/>
          <cell r="S4613"/>
          <cell r="T4613"/>
          <cell r="U4613"/>
          <cell r="V4613"/>
          <cell r="X4613"/>
          <cell r="Y4613"/>
          <cell r="Z4613"/>
          <cell r="AG4613"/>
        </row>
        <row r="4614">
          <cell r="D4614"/>
          <cell r="E4614"/>
          <cell r="I4614"/>
          <cell r="J4614"/>
          <cell r="K4614"/>
          <cell r="L4614"/>
          <cell r="N4614"/>
          <cell r="R4614"/>
          <cell r="S4614"/>
          <cell r="T4614"/>
          <cell r="U4614"/>
          <cell r="V4614"/>
          <cell r="X4614"/>
          <cell r="Y4614"/>
          <cell r="Z4614"/>
          <cell r="AG4614"/>
        </row>
        <row r="4615">
          <cell r="D4615"/>
          <cell r="E4615"/>
          <cell r="I4615"/>
          <cell r="J4615"/>
          <cell r="K4615"/>
          <cell r="L4615"/>
          <cell r="N4615"/>
          <cell r="R4615"/>
          <cell r="S4615"/>
          <cell r="T4615"/>
          <cell r="U4615"/>
          <cell r="V4615"/>
          <cell r="X4615"/>
          <cell r="Y4615"/>
          <cell r="Z4615"/>
          <cell r="AG4615"/>
        </row>
        <row r="4616">
          <cell r="D4616"/>
          <cell r="E4616"/>
          <cell r="I4616"/>
          <cell r="J4616"/>
          <cell r="K4616"/>
          <cell r="L4616"/>
          <cell r="N4616"/>
          <cell r="R4616"/>
          <cell r="S4616"/>
          <cell r="T4616"/>
          <cell r="U4616"/>
          <cell r="V4616"/>
          <cell r="X4616"/>
          <cell r="Y4616"/>
          <cell r="Z4616"/>
          <cell r="AG4616"/>
        </row>
        <row r="4617">
          <cell r="D4617"/>
          <cell r="E4617"/>
          <cell r="I4617"/>
          <cell r="J4617"/>
          <cell r="K4617"/>
          <cell r="L4617"/>
          <cell r="N4617"/>
          <cell r="R4617"/>
          <cell r="S4617"/>
          <cell r="T4617"/>
          <cell r="U4617"/>
          <cell r="V4617"/>
          <cell r="X4617"/>
          <cell r="Y4617"/>
          <cell r="Z4617"/>
          <cell r="AG4617"/>
        </row>
        <row r="4618">
          <cell r="D4618"/>
          <cell r="E4618"/>
          <cell r="I4618"/>
          <cell r="J4618"/>
          <cell r="K4618"/>
          <cell r="L4618"/>
          <cell r="N4618"/>
          <cell r="R4618"/>
          <cell r="S4618"/>
          <cell r="T4618"/>
          <cell r="U4618"/>
          <cell r="V4618"/>
          <cell r="X4618"/>
          <cell r="Y4618"/>
          <cell r="Z4618"/>
          <cell r="AG4618"/>
        </row>
        <row r="4619">
          <cell r="D4619"/>
          <cell r="E4619"/>
          <cell r="I4619"/>
          <cell r="J4619"/>
          <cell r="K4619"/>
          <cell r="L4619"/>
          <cell r="N4619"/>
          <cell r="R4619"/>
          <cell r="S4619"/>
          <cell r="T4619"/>
          <cell r="U4619"/>
          <cell r="V4619"/>
          <cell r="X4619"/>
          <cell r="Y4619"/>
          <cell r="Z4619"/>
          <cell r="AG4619"/>
        </row>
        <row r="4620">
          <cell r="D4620"/>
          <cell r="E4620"/>
          <cell r="I4620"/>
          <cell r="J4620"/>
          <cell r="K4620"/>
          <cell r="L4620"/>
          <cell r="N4620"/>
          <cell r="R4620"/>
          <cell r="S4620"/>
          <cell r="T4620"/>
          <cell r="U4620"/>
          <cell r="V4620"/>
          <cell r="X4620"/>
          <cell r="Y4620"/>
          <cell r="Z4620"/>
          <cell r="AG4620"/>
        </row>
        <row r="4621">
          <cell r="D4621"/>
          <cell r="E4621"/>
          <cell r="I4621"/>
          <cell r="J4621"/>
          <cell r="K4621"/>
          <cell r="L4621"/>
          <cell r="N4621"/>
          <cell r="R4621"/>
          <cell r="S4621"/>
          <cell r="T4621"/>
          <cell r="U4621"/>
          <cell r="V4621"/>
          <cell r="X4621"/>
          <cell r="Y4621"/>
          <cell r="Z4621"/>
          <cell r="AG4621"/>
        </row>
        <row r="4622">
          <cell r="D4622"/>
          <cell r="E4622"/>
          <cell r="I4622"/>
          <cell r="J4622"/>
          <cell r="K4622"/>
          <cell r="L4622"/>
          <cell r="N4622"/>
          <cell r="R4622"/>
          <cell r="S4622"/>
          <cell r="T4622"/>
          <cell r="U4622"/>
          <cell r="V4622"/>
          <cell r="X4622"/>
          <cell r="Y4622"/>
          <cell r="Z4622"/>
          <cell r="AG4622"/>
        </row>
        <row r="4623">
          <cell r="D4623"/>
          <cell r="E4623"/>
          <cell r="I4623"/>
          <cell r="J4623"/>
          <cell r="K4623"/>
          <cell r="L4623"/>
          <cell r="N4623"/>
          <cell r="R4623"/>
          <cell r="S4623"/>
          <cell r="T4623"/>
          <cell r="U4623"/>
          <cell r="V4623"/>
          <cell r="X4623"/>
          <cell r="Y4623"/>
          <cell r="Z4623"/>
          <cell r="AG4623"/>
        </row>
        <row r="4624">
          <cell r="D4624"/>
          <cell r="E4624"/>
          <cell r="I4624"/>
          <cell r="J4624"/>
          <cell r="K4624"/>
          <cell r="L4624"/>
          <cell r="N4624"/>
          <cell r="R4624"/>
          <cell r="S4624"/>
          <cell r="T4624"/>
          <cell r="U4624"/>
          <cell r="V4624"/>
          <cell r="X4624"/>
          <cell r="Y4624"/>
          <cell r="Z4624"/>
          <cell r="AG4624"/>
        </row>
        <row r="4625">
          <cell r="D4625"/>
          <cell r="E4625"/>
          <cell r="I4625"/>
          <cell r="J4625"/>
          <cell r="K4625"/>
          <cell r="L4625"/>
          <cell r="N4625"/>
          <cell r="R4625"/>
          <cell r="S4625"/>
          <cell r="T4625"/>
          <cell r="U4625"/>
          <cell r="V4625"/>
          <cell r="X4625"/>
          <cell r="Y4625"/>
          <cell r="Z4625"/>
          <cell r="AG4625"/>
        </row>
        <row r="4626">
          <cell r="D4626"/>
          <cell r="E4626"/>
          <cell r="I4626"/>
          <cell r="J4626"/>
          <cell r="K4626"/>
          <cell r="L4626"/>
          <cell r="N4626"/>
          <cell r="R4626"/>
          <cell r="S4626"/>
          <cell r="T4626"/>
          <cell r="U4626"/>
          <cell r="V4626"/>
          <cell r="X4626"/>
          <cell r="Y4626"/>
          <cell r="Z4626"/>
          <cell r="AG4626"/>
        </row>
        <row r="4627">
          <cell r="D4627"/>
          <cell r="E4627"/>
          <cell r="I4627"/>
          <cell r="J4627"/>
          <cell r="K4627"/>
          <cell r="L4627"/>
          <cell r="N4627"/>
          <cell r="R4627"/>
          <cell r="S4627"/>
          <cell r="T4627"/>
          <cell r="U4627"/>
          <cell r="V4627"/>
          <cell r="X4627"/>
          <cell r="Y4627"/>
          <cell r="Z4627"/>
          <cell r="AG4627"/>
        </row>
        <row r="4628">
          <cell r="D4628"/>
          <cell r="E4628"/>
          <cell r="I4628"/>
          <cell r="J4628"/>
          <cell r="K4628"/>
          <cell r="L4628"/>
          <cell r="N4628"/>
          <cell r="R4628"/>
          <cell r="S4628"/>
          <cell r="T4628"/>
          <cell r="U4628"/>
          <cell r="V4628"/>
          <cell r="X4628"/>
          <cell r="Y4628"/>
          <cell r="Z4628"/>
          <cell r="AG4628"/>
        </row>
        <row r="4629">
          <cell r="D4629"/>
          <cell r="E4629"/>
          <cell r="I4629"/>
          <cell r="J4629"/>
          <cell r="K4629"/>
          <cell r="L4629"/>
          <cell r="N4629"/>
          <cell r="R4629"/>
          <cell r="S4629"/>
          <cell r="T4629"/>
          <cell r="U4629"/>
          <cell r="V4629"/>
          <cell r="X4629"/>
          <cell r="Y4629"/>
          <cell r="Z4629"/>
          <cell r="AG4629"/>
        </row>
        <row r="4630">
          <cell r="D4630"/>
          <cell r="E4630"/>
          <cell r="I4630"/>
          <cell r="J4630"/>
          <cell r="K4630"/>
          <cell r="L4630"/>
          <cell r="N4630"/>
          <cell r="R4630"/>
          <cell r="S4630"/>
          <cell r="T4630"/>
          <cell r="U4630"/>
          <cell r="V4630"/>
          <cell r="X4630"/>
          <cell r="Y4630"/>
          <cell r="Z4630"/>
          <cell r="AG4630"/>
        </row>
        <row r="4631">
          <cell r="D4631"/>
          <cell r="E4631"/>
          <cell r="I4631"/>
          <cell r="J4631"/>
          <cell r="K4631"/>
          <cell r="L4631"/>
          <cell r="N4631"/>
          <cell r="R4631"/>
          <cell r="S4631"/>
          <cell r="T4631"/>
          <cell r="U4631"/>
          <cell r="V4631"/>
          <cell r="X4631"/>
          <cell r="Y4631"/>
          <cell r="Z4631"/>
          <cell r="AG4631"/>
        </row>
        <row r="4632">
          <cell r="D4632"/>
          <cell r="E4632"/>
          <cell r="I4632"/>
          <cell r="J4632"/>
          <cell r="K4632"/>
          <cell r="L4632"/>
          <cell r="N4632"/>
          <cell r="R4632"/>
          <cell r="S4632"/>
          <cell r="T4632"/>
          <cell r="U4632"/>
          <cell r="V4632"/>
          <cell r="X4632"/>
          <cell r="Y4632"/>
          <cell r="Z4632"/>
          <cell r="AG4632"/>
        </row>
        <row r="4633">
          <cell r="D4633"/>
          <cell r="E4633"/>
          <cell r="I4633"/>
          <cell r="J4633"/>
          <cell r="K4633"/>
          <cell r="L4633"/>
          <cell r="N4633"/>
          <cell r="R4633"/>
          <cell r="S4633"/>
          <cell r="T4633"/>
          <cell r="U4633"/>
          <cell r="V4633"/>
          <cell r="X4633"/>
          <cell r="Y4633"/>
          <cell r="Z4633"/>
          <cell r="AG4633"/>
        </row>
        <row r="4634">
          <cell r="D4634"/>
          <cell r="E4634"/>
          <cell r="I4634"/>
          <cell r="J4634"/>
          <cell r="K4634"/>
          <cell r="L4634"/>
          <cell r="N4634"/>
          <cell r="R4634"/>
          <cell r="S4634"/>
          <cell r="T4634"/>
          <cell r="U4634"/>
          <cell r="V4634"/>
          <cell r="X4634"/>
          <cell r="Y4634"/>
          <cell r="Z4634"/>
          <cell r="AG4634"/>
        </row>
        <row r="4635">
          <cell r="D4635"/>
          <cell r="E4635"/>
          <cell r="I4635"/>
          <cell r="J4635"/>
          <cell r="K4635"/>
          <cell r="L4635"/>
          <cell r="N4635"/>
          <cell r="R4635"/>
          <cell r="S4635"/>
          <cell r="T4635"/>
          <cell r="U4635"/>
          <cell r="V4635"/>
          <cell r="X4635"/>
          <cell r="Y4635"/>
          <cell r="Z4635"/>
          <cell r="AG4635"/>
        </row>
        <row r="4636">
          <cell r="D4636"/>
          <cell r="E4636"/>
          <cell r="I4636"/>
          <cell r="J4636"/>
          <cell r="K4636"/>
          <cell r="L4636"/>
          <cell r="N4636"/>
          <cell r="R4636"/>
          <cell r="S4636"/>
          <cell r="T4636"/>
          <cell r="U4636"/>
          <cell r="V4636"/>
          <cell r="X4636"/>
          <cell r="Y4636"/>
          <cell r="Z4636"/>
          <cell r="AG4636"/>
        </row>
        <row r="4637">
          <cell r="D4637"/>
          <cell r="E4637"/>
          <cell r="I4637"/>
          <cell r="J4637"/>
          <cell r="K4637"/>
          <cell r="L4637"/>
          <cell r="N4637"/>
          <cell r="R4637"/>
          <cell r="S4637"/>
          <cell r="T4637"/>
          <cell r="U4637"/>
          <cell r="V4637"/>
          <cell r="X4637"/>
          <cell r="Y4637"/>
          <cell r="Z4637"/>
          <cell r="AG4637"/>
        </row>
        <row r="4638">
          <cell r="D4638"/>
          <cell r="E4638"/>
          <cell r="I4638"/>
          <cell r="J4638"/>
          <cell r="K4638"/>
          <cell r="L4638"/>
          <cell r="N4638"/>
          <cell r="R4638"/>
          <cell r="S4638"/>
          <cell r="T4638"/>
          <cell r="U4638"/>
          <cell r="V4638"/>
          <cell r="X4638"/>
          <cell r="Y4638"/>
          <cell r="Z4638"/>
          <cell r="AG4638"/>
        </row>
        <row r="4639">
          <cell r="D4639"/>
          <cell r="E4639"/>
          <cell r="I4639"/>
          <cell r="J4639"/>
          <cell r="K4639"/>
          <cell r="L4639"/>
          <cell r="N4639"/>
          <cell r="R4639"/>
          <cell r="S4639"/>
          <cell r="T4639"/>
          <cell r="U4639"/>
          <cell r="V4639"/>
          <cell r="X4639"/>
          <cell r="Y4639"/>
          <cell r="Z4639"/>
          <cell r="AG4639"/>
        </row>
        <row r="4640">
          <cell r="D4640"/>
          <cell r="E4640"/>
          <cell r="I4640"/>
          <cell r="J4640"/>
          <cell r="K4640"/>
          <cell r="L4640"/>
          <cell r="N4640"/>
          <cell r="R4640"/>
          <cell r="S4640"/>
          <cell r="T4640"/>
          <cell r="U4640"/>
          <cell r="V4640"/>
          <cell r="X4640"/>
          <cell r="Y4640"/>
          <cell r="Z4640"/>
          <cell r="AG4640"/>
        </row>
        <row r="4641">
          <cell r="D4641"/>
          <cell r="E4641"/>
          <cell r="I4641"/>
          <cell r="J4641"/>
          <cell r="K4641"/>
          <cell r="L4641"/>
          <cell r="N4641"/>
          <cell r="R4641"/>
          <cell r="S4641"/>
          <cell r="T4641"/>
          <cell r="U4641"/>
          <cell r="V4641"/>
          <cell r="X4641"/>
          <cell r="Y4641"/>
          <cell r="Z4641"/>
          <cell r="AG4641"/>
        </row>
        <row r="4642">
          <cell r="D4642"/>
          <cell r="E4642"/>
          <cell r="I4642"/>
          <cell r="J4642"/>
          <cell r="K4642"/>
          <cell r="L4642"/>
          <cell r="N4642"/>
          <cell r="R4642"/>
          <cell r="S4642"/>
          <cell r="T4642"/>
          <cell r="U4642"/>
          <cell r="V4642"/>
          <cell r="X4642"/>
          <cell r="Y4642"/>
          <cell r="Z4642"/>
          <cell r="AG4642"/>
        </row>
        <row r="4643">
          <cell r="D4643"/>
          <cell r="E4643"/>
          <cell r="I4643"/>
          <cell r="J4643"/>
          <cell r="K4643"/>
          <cell r="L4643"/>
          <cell r="N4643"/>
          <cell r="R4643"/>
          <cell r="S4643"/>
          <cell r="T4643"/>
          <cell r="U4643"/>
          <cell r="V4643"/>
          <cell r="X4643"/>
          <cell r="Y4643"/>
          <cell r="Z4643"/>
          <cell r="AG4643"/>
        </row>
        <row r="4644">
          <cell r="D4644"/>
          <cell r="E4644"/>
          <cell r="I4644"/>
          <cell r="J4644"/>
          <cell r="K4644"/>
          <cell r="L4644"/>
          <cell r="N4644"/>
          <cell r="R4644"/>
          <cell r="S4644"/>
          <cell r="T4644"/>
          <cell r="U4644"/>
          <cell r="V4644"/>
          <cell r="X4644"/>
          <cell r="Y4644"/>
          <cell r="Z4644"/>
          <cell r="AG4644"/>
        </row>
        <row r="4645">
          <cell r="D4645"/>
          <cell r="E4645"/>
          <cell r="I4645"/>
          <cell r="J4645"/>
          <cell r="K4645"/>
          <cell r="L4645"/>
          <cell r="N4645"/>
          <cell r="R4645"/>
          <cell r="S4645"/>
          <cell r="T4645"/>
          <cell r="U4645"/>
          <cell r="V4645"/>
          <cell r="X4645"/>
          <cell r="Y4645"/>
          <cell r="Z4645"/>
          <cell r="AG4645"/>
        </row>
        <row r="4646">
          <cell r="D4646"/>
          <cell r="E4646"/>
          <cell r="I4646"/>
          <cell r="J4646"/>
          <cell r="K4646"/>
          <cell r="L4646"/>
          <cell r="N4646"/>
          <cell r="R4646"/>
          <cell r="S4646"/>
          <cell r="T4646"/>
          <cell r="U4646"/>
          <cell r="V4646"/>
          <cell r="X4646"/>
          <cell r="Y4646"/>
          <cell r="Z4646"/>
          <cell r="AG4646"/>
        </row>
        <row r="4647">
          <cell r="D4647"/>
          <cell r="E4647"/>
          <cell r="I4647"/>
          <cell r="J4647"/>
          <cell r="K4647"/>
          <cell r="L4647"/>
          <cell r="N4647"/>
          <cell r="R4647"/>
          <cell r="S4647"/>
          <cell r="T4647"/>
          <cell r="U4647"/>
          <cell r="V4647"/>
          <cell r="X4647"/>
          <cell r="Y4647"/>
          <cell r="Z4647"/>
          <cell r="AG4647"/>
        </row>
        <row r="4648">
          <cell r="D4648"/>
          <cell r="E4648"/>
          <cell r="I4648"/>
          <cell r="J4648"/>
          <cell r="K4648"/>
          <cell r="L4648"/>
          <cell r="N4648"/>
          <cell r="R4648"/>
          <cell r="S4648"/>
          <cell r="T4648"/>
          <cell r="U4648"/>
          <cell r="V4648"/>
          <cell r="X4648"/>
          <cell r="Y4648"/>
          <cell r="Z4648"/>
          <cell r="AG4648"/>
        </row>
        <row r="4649">
          <cell r="D4649"/>
          <cell r="E4649"/>
          <cell r="I4649"/>
          <cell r="J4649"/>
          <cell r="K4649"/>
          <cell r="L4649"/>
          <cell r="N4649"/>
          <cell r="R4649"/>
          <cell r="S4649"/>
          <cell r="T4649"/>
          <cell r="U4649"/>
          <cell r="V4649"/>
          <cell r="X4649"/>
          <cell r="Y4649"/>
          <cell r="Z4649"/>
          <cell r="AG4649"/>
        </row>
        <row r="4650">
          <cell r="D4650"/>
          <cell r="E4650"/>
          <cell r="I4650"/>
          <cell r="J4650"/>
          <cell r="K4650"/>
          <cell r="L4650"/>
          <cell r="N4650"/>
          <cell r="R4650"/>
          <cell r="S4650"/>
          <cell r="T4650"/>
          <cell r="U4650"/>
          <cell r="V4650"/>
          <cell r="X4650"/>
          <cell r="Y4650"/>
          <cell r="Z4650"/>
          <cell r="AG4650"/>
        </row>
        <row r="4651">
          <cell r="D4651"/>
          <cell r="E4651"/>
          <cell r="I4651"/>
          <cell r="J4651"/>
          <cell r="K4651"/>
          <cell r="L4651"/>
          <cell r="N4651"/>
          <cell r="R4651"/>
          <cell r="S4651"/>
          <cell r="T4651"/>
          <cell r="U4651"/>
          <cell r="V4651"/>
          <cell r="X4651"/>
          <cell r="Y4651"/>
          <cell r="Z4651"/>
          <cell r="AG4651"/>
        </row>
        <row r="4652">
          <cell r="D4652"/>
          <cell r="E4652"/>
          <cell r="I4652"/>
          <cell r="J4652"/>
          <cell r="K4652"/>
          <cell r="L4652"/>
          <cell r="N4652"/>
          <cell r="R4652"/>
          <cell r="S4652"/>
          <cell r="T4652"/>
          <cell r="U4652"/>
          <cell r="V4652"/>
          <cell r="X4652"/>
          <cell r="Y4652"/>
          <cell r="Z4652"/>
          <cell r="AG4652"/>
        </row>
        <row r="4653">
          <cell r="D4653"/>
          <cell r="E4653"/>
          <cell r="I4653"/>
          <cell r="J4653"/>
          <cell r="K4653"/>
          <cell r="L4653"/>
          <cell r="N4653"/>
          <cell r="R4653"/>
          <cell r="S4653"/>
          <cell r="T4653"/>
          <cell r="U4653"/>
          <cell r="V4653"/>
          <cell r="X4653"/>
          <cell r="Y4653"/>
          <cell r="Z4653"/>
          <cell r="AG4653"/>
        </row>
        <row r="4654">
          <cell r="D4654"/>
          <cell r="E4654"/>
          <cell r="I4654"/>
          <cell r="J4654"/>
          <cell r="K4654"/>
          <cell r="L4654"/>
          <cell r="N4654"/>
          <cell r="R4654"/>
          <cell r="S4654"/>
          <cell r="T4654"/>
          <cell r="U4654"/>
          <cell r="V4654"/>
          <cell r="X4654"/>
          <cell r="Y4654"/>
          <cell r="Z4654"/>
          <cell r="AG4654"/>
        </row>
        <row r="4655">
          <cell r="D4655"/>
          <cell r="E4655"/>
          <cell r="I4655"/>
          <cell r="J4655"/>
          <cell r="K4655"/>
          <cell r="L4655"/>
          <cell r="N4655"/>
          <cell r="R4655"/>
          <cell r="S4655"/>
          <cell r="T4655"/>
          <cell r="U4655"/>
          <cell r="V4655"/>
          <cell r="X4655"/>
          <cell r="Y4655"/>
          <cell r="Z4655"/>
          <cell r="AG4655"/>
        </row>
        <row r="4656">
          <cell r="D4656"/>
          <cell r="E4656"/>
          <cell r="I4656"/>
          <cell r="J4656"/>
          <cell r="K4656"/>
          <cell r="L4656"/>
          <cell r="N4656"/>
          <cell r="R4656"/>
          <cell r="S4656"/>
          <cell r="T4656"/>
          <cell r="U4656"/>
          <cell r="V4656"/>
          <cell r="X4656"/>
          <cell r="Y4656"/>
          <cell r="Z4656"/>
          <cell r="AG4656"/>
        </row>
        <row r="4657">
          <cell r="D4657"/>
          <cell r="E4657"/>
          <cell r="I4657"/>
          <cell r="J4657"/>
          <cell r="K4657"/>
          <cell r="L4657"/>
          <cell r="N4657"/>
          <cell r="R4657"/>
          <cell r="S4657"/>
          <cell r="T4657"/>
          <cell r="U4657"/>
          <cell r="V4657"/>
          <cell r="X4657"/>
          <cell r="Y4657"/>
          <cell r="Z4657"/>
          <cell r="AG4657"/>
        </row>
        <row r="4658">
          <cell r="D4658"/>
          <cell r="E4658"/>
          <cell r="I4658"/>
          <cell r="J4658"/>
          <cell r="K4658"/>
          <cell r="L4658"/>
          <cell r="N4658"/>
          <cell r="R4658"/>
          <cell r="S4658"/>
          <cell r="T4658"/>
          <cell r="U4658"/>
          <cell r="V4658"/>
          <cell r="X4658"/>
          <cell r="Y4658"/>
          <cell r="Z4658"/>
          <cell r="AG4658"/>
        </row>
        <row r="4659">
          <cell r="D4659"/>
          <cell r="E4659"/>
          <cell r="I4659"/>
          <cell r="J4659"/>
          <cell r="K4659"/>
          <cell r="L4659"/>
          <cell r="N4659"/>
          <cell r="R4659"/>
          <cell r="S4659"/>
          <cell r="T4659"/>
          <cell r="U4659"/>
          <cell r="V4659"/>
          <cell r="X4659"/>
          <cell r="Y4659"/>
          <cell r="Z4659"/>
          <cell r="AG4659"/>
        </row>
        <row r="4660">
          <cell r="D4660"/>
          <cell r="E4660"/>
          <cell r="I4660"/>
          <cell r="J4660"/>
          <cell r="K4660"/>
          <cell r="L4660"/>
          <cell r="N4660"/>
          <cell r="R4660"/>
          <cell r="S4660"/>
          <cell r="T4660"/>
          <cell r="U4660"/>
          <cell r="V4660"/>
          <cell r="X4660"/>
          <cell r="Y4660"/>
          <cell r="Z4660"/>
          <cell r="AG4660"/>
        </row>
        <row r="4661">
          <cell r="D4661"/>
          <cell r="E4661"/>
          <cell r="I4661"/>
          <cell r="J4661"/>
          <cell r="K4661"/>
          <cell r="L4661"/>
          <cell r="N4661"/>
          <cell r="R4661"/>
          <cell r="S4661"/>
          <cell r="T4661"/>
          <cell r="U4661"/>
          <cell r="V4661"/>
          <cell r="X4661"/>
          <cell r="Y4661"/>
          <cell r="Z4661"/>
          <cell r="AG4661"/>
        </row>
        <row r="4662">
          <cell r="D4662"/>
          <cell r="E4662"/>
          <cell r="I4662"/>
          <cell r="J4662"/>
          <cell r="K4662"/>
          <cell r="L4662"/>
          <cell r="N4662"/>
          <cell r="R4662"/>
          <cell r="S4662"/>
          <cell r="T4662"/>
          <cell r="U4662"/>
          <cell r="V4662"/>
          <cell r="X4662"/>
          <cell r="Y4662"/>
          <cell r="Z4662"/>
          <cell r="AG4662"/>
        </row>
        <row r="4663">
          <cell r="D4663"/>
          <cell r="E4663"/>
          <cell r="I4663"/>
          <cell r="J4663"/>
          <cell r="K4663"/>
          <cell r="L4663"/>
          <cell r="N4663"/>
          <cell r="R4663"/>
          <cell r="S4663"/>
          <cell r="T4663"/>
          <cell r="U4663"/>
          <cell r="V4663"/>
          <cell r="X4663"/>
          <cell r="Y4663"/>
          <cell r="Z4663"/>
          <cell r="AG4663"/>
        </row>
        <row r="4664">
          <cell r="D4664"/>
          <cell r="E4664"/>
          <cell r="I4664"/>
          <cell r="J4664"/>
          <cell r="K4664"/>
          <cell r="L4664"/>
          <cell r="N4664"/>
          <cell r="R4664"/>
          <cell r="S4664"/>
          <cell r="T4664"/>
          <cell r="U4664"/>
          <cell r="V4664"/>
          <cell r="X4664"/>
          <cell r="Y4664"/>
          <cell r="Z4664"/>
          <cell r="AG4664"/>
        </row>
        <row r="4665">
          <cell r="D4665"/>
          <cell r="E4665"/>
          <cell r="I4665"/>
          <cell r="J4665"/>
          <cell r="K4665"/>
          <cell r="L4665"/>
          <cell r="N4665"/>
          <cell r="R4665"/>
          <cell r="S4665"/>
          <cell r="T4665"/>
          <cell r="U4665"/>
          <cell r="V4665"/>
          <cell r="X4665"/>
          <cell r="Y4665"/>
          <cell r="Z4665"/>
          <cell r="AG4665"/>
        </row>
        <row r="4666">
          <cell r="D4666"/>
          <cell r="E4666"/>
          <cell r="I4666"/>
          <cell r="J4666"/>
          <cell r="K4666"/>
          <cell r="L4666"/>
          <cell r="N4666"/>
          <cell r="R4666"/>
          <cell r="S4666"/>
          <cell r="T4666"/>
          <cell r="U4666"/>
          <cell r="V4666"/>
          <cell r="X4666"/>
          <cell r="Y4666"/>
          <cell r="Z4666"/>
          <cell r="AG4666"/>
        </row>
        <row r="4667">
          <cell r="D4667"/>
          <cell r="E4667"/>
          <cell r="I4667"/>
          <cell r="J4667"/>
          <cell r="K4667"/>
          <cell r="L4667"/>
          <cell r="N4667"/>
          <cell r="R4667"/>
          <cell r="S4667"/>
          <cell r="T4667"/>
          <cell r="U4667"/>
          <cell r="V4667"/>
          <cell r="X4667"/>
          <cell r="Y4667"/>
          <cell r="Z4667"/>
          <cell r="AG4667"/>
        </row>
        <row r="4668">
          <cell r="D4668"/>
          <cell r="E4668"/>
          <cell r="I4668"/>
          <cell r="J4668"/>
          <cell r="K4668"/>
          <cell r="L4668"/>
          <cell r="N4668"/>
          <cell r="R4668"/>
          <cell r="S4668"/>
          <cell r="T4668"/>
          <cell r="U4668"/>
          <cell r="V4668"/>
          <cell r="X4668"/>
          <cell r="Y4668"/>
          <cell r="Z4668"/>
          <cell r="AG4668"/>
        </row>
        <row r="4669">
          <cell r="D4669"/>
          <cell r="E4669"/>
          <cell r="I4669"/>
          <cell r="J4669"/>
          <cell r="K4669"/>
          <cell r="L4669"/>
          <cell r="N4669"/>
          <cell r="R4669"/>
          <cell r="S4669"/>
          <cell r="T4669"/>
          <cell r="U4669"/>
          <cell r="V4669"/>
          <cell r="X4669"/>
          <cell r="Y4669"/>
          <cell r="Z4669"/>
          <cell r="AG4669"/>
        </row>
        <row r="4670">
          <cell r="D4670"/>
          <cell r="E4670"/>
          <cell r="I4670"/>
          <cell r="J4670"/>
          <cell r="K4670"/>
          <cell r="L4670"/>
          <cell r="N4670"/>
          <cell r="R4670"/>
          <cell r="S4670"/>
          <cell r="T4670"/>
          <cell r="U4670"/>
          <cell r="V4670"/>
          <cell r="X4670"/>
          <cell r="Y4670"/>
          <cell r="Z4670"/>
          <cell r="AG4670"/>
        </row>
        <row r="4671">
          <cell r="D4671"/>
          <cell r="E4671"/>
          <cell r="I4671"/>
          <cell r="J4671"/>
          <cell r="K4671"/>
          <cell r="L4671"/>
          <cell r="N4671"/>
          <cell r="R4671"/>
          <cell r="S4671"/>
          <cell r="T4671"/>
          <cell r="U4671"/>
          <cell r="V4671"/>
          <cell r="X4671"/>
          <cell r="Y4671"/>
          <cell r="Z4671"/>
          <cell r="AG4671"/>
        </row>
        <row r="4672">
          <cell r="D4672"/>
          <cell r="E4672"/>
          <cell r="I4672"/>
          <cell r="J4672"/>
          <cell r="K4672"/>
          <cell r="L4672"/>
          <cell r="N4672"/>
          <cell r="R4672"/>
          <cell r="S4672"/>
          <cell r="T4672"/>
          <cell r="U4672"/>
          <cell r="V4672"/>
          <cell r="X4672"/>
          <cell r="Y4672"/>
          <cell r="Z4672"/>
          <cell r="AG4672"/>
        </row>
        <row r="4673">
          <cell r="D4673"/>
          <cell r="E4673"/>
          <cell r="I4673"/>
          <cell r="J4673"/>
          <cell r="K4673"/>
          <cell r="L4673"/>
          <cell r="N4673"/>
          <cell r="R4673"/>
          <cell r="S4673"/>
          <cell r="T4673"/>
          <cell r="U4673"/>
          <cell r="V4673"/>
          <cell r="X4673"/>
          <cell r="Y4673"/>
          <cell r="Z4673"/>
          <cell r="AG4673"/>
        </row>
        <row r="4674">
          <cell r="D4674"/>
          <cell r="E4674"/>
          <cell r="I4674"/>
          <cell r="J4674"/>
          <cell r="K4674"/>
          <cell r="L4674"/>
          <cell r="N4674"/>
          <cell r="R4674"/>
          <cell r="S4674"/>
          <cell r="T4674"/>
          <cell r="U4674"/>
          <cell r="V4674"/>
          <cell r="X4674"/>
          <cell r="Y4674"/>
          <cell r="Z4674"/>
          <cell r="AG4674"/>
        </row>
        <row r="4675">
          <cell r="D4675"/>
          <cell r="E4675"/>
          <cell r="I4675"/>
          <cell r="J4675"/>
          <cell r="K4675"/>
          <cell r="L4675"/>
          <cell r="N4675"/>
          <cell r="R4675"/>
          <cell r="S4675"/>
          <cell r="T4675"/>
          <cell r="U4675"/>
          <cell r="V4675"/>
          <cell r="X4675"/>
          <cell r="Y4675"/>
          <cell r="Z4675"/>
          <cell r="AG4675"/>
        </row>
        <row r="4676">
          <cell r="D4676"/>
          <cell r="E4676"/>
          <cell r="I4676"/>
          <cell r="J4676"/>
          <cell r="K4676"/>
          <cell r="L4676"/>
          <cell r="N4676"/>
          <cell r="R4676"/>
          <cell r="S4676"/>
          <cell r="T4676"/>
          <cell r="U4676"/>
          <cell r="V4676"/>
          <cell r="X4676"/>
          <cell r="Y4676"/>
          <cell r="Z4676"/>
          <cell r="AG4676"/>
        </row>
        <row r="4677">
          <cell r="D4677"/>
          <cell r="E4677"/>
          <cell r="I4677"/>
          <cell r="J4677"/>
          <cell r="K4677"/>
          <cell r="L4677"/>
          <cell r="N4677"/>
          <cell r="R4677"/>
          <cell r="S4677"/>
          <cell r="T4677"/>
          <cell r="U4677"/>
          <cell r="V4677"/>
          <cell r="X4677"/>
          <cell r="Y4677"/>
          <cell r="Z4677"/>
          <cell r="AG4677"/>
        </row>
        <row r="4678">
          <cell r="D4678"/>
          <cell r="E4678"/>
          <cell r="I4678"/>
          <cell r="J4678"/>
          <cell r="K4678"/>
          <cell r="L4678"/>
          <cell r="N4678"/>
          <cell r="R4678"/>
          <cell r="S4678"/>
          <cell r="T4678"/>
          <cell r="U4678"/>
          <cell r="V4678"/>
          <cell r="X4678"/>
          <cell r="Y4678"/>
          <cell r="Z4678"/>
          <cell r="AG4678"/>
        </row>
        <row r="4679">
          <cell r="D4679"/>
          <cell r="E4679"/>
          <cell r="I4679"/>
          <cell r="J4679"/>
          <cell r="K4679"/>
          <cell r="L4679"/>
          <cell r="N4679"/>
          <cell r="R4679"/>
          <cell r="S4679"/>
          <cell r="T4679"/>
          <cell r="U4679"/>
          <cell r="V4679"/>
          <cell r="X4679"/>
          <cell r="Y4679"/>
          <cell r="Z4679"/>
          <cell r="AG4679"/>
        </row>
        <row r="4680">
          <cell r="D4680"/>
          <cell r="E4680"/>
          <cell r="I4680"/>
          <cell r="J4680"/>
          <cell r="K4680"/>
          <cell r="L4680"/>
          <cell r="N4680"/>
          <cell r="R4680"/>
          <cell r="S4680"/>
          <cell r="T4680"/>
          <cell r="U4680"/>
          <cell r="V4680"/>
          <cell r="X4680"/>
          <cell r="Y4680"/>
          <cell r="Z4680"/>
          <cell r="AG4680"/>
        </row>
        <row r="4681">
          <cell r="D4681"/>
          <cell r="E4681"/>
          <cell r="I4681"/>
          <cell r="J4681"/>
          <cell r="K4681"/>
          <cell r="L4681"/>
          <cell r="N4681"/>
          <cell r="R4681"/>
          <cell r="S4681"/>
          <cell r="T4681"/>
          <cell r="U4681"/>
          <cell r="V4681"/>
          <cell r="X4681"/>
          <cell r="Y4681"/>
          <cell r="Z4681"/>
          <cell r="AG4681"/>
        </row>
        <row r="4682">
          <cell r="D4682"/>
          <cell r="E4682"/>
          <cell r="I4682"/>
          <cell r="J4682"/>
          <cell r="K4682"/>
          <cell r="L4682"/>
          <cell r="N4682"/>
          <cell r="R4682"/>
          <cell r="S4682"/>
          <cell r="T4682"/>
          <cell r="U4682"/>
          <cell r="V4682"/>
          <cell r="X4682"/>
          <cell r="Y4682"/>
          <cell r="Z4682"/>
          <cell r="AG4682"/>
        </row>
        <row r="4683">
          <cell r="D4683"/>
          <cell r="E4683"/>
          <cell r="I4683"/>
          <cell r="J4683"/>
          <cell r="K4683"/>
          <cell r="L4683"/>
          <cell r="N4683"/>
          <cell r="R4683"/>
          <cell r="S4683"/>
          <cell r="T4683"/>
          <cell r="U4683"/>
          <cell r="V4683"/>
          <cell r="X4683"/>
          <cell r="Y4683"/>
          <cell r="Z4683"/>
          <cell r="AG4683"/>
        </row>
        <row r="4684">
          <cell r="D4684"/>
          <cell r="E4684"/>
          <cell r="I4684"/>
          <cell r="J4684"/>
          <cell r="K4684"/>
          <cell r="L4684"/>
          <cell r="N4684"/>
          <cell r="R4684"/>
          <cell r="S4684"/>
          <cell r="T4684"/>
          <cell r="U4684"/>
          <cell r="V4684"/>
          <cell r="X4684"/>
          <cell r="Y4684"/>
          <cell r="Z4684"/>
          <cell r="AG4684"/>
        </row>
        <row r="4685">
          <cell r="D4685"/>
          <cell r="E4685"/>
          <cell r="I4685"/>
          <cell r="J4685"/>
          <cell r="K4685"/>
          <cell r="L4685"/>
          <cell r="N4685"/>
          <cell r="R4685"/>
          <cell r="S4685"/>
          <cell r="T4685"/>
          <cell r="U4685"/>
          <cell r="V4685"/>
          <cell r="X4685"/>
          <cell r="Y4685"/>
          <cell r="Z4685"/>
          <cell r="AG4685"/>
        </row>
        <row r="4686">
          <cell r="D4686"/>
          <cell r="E4686"/>
          <cell r="I4686"/>
          <cell r="J4686"/>
          <cell r="K4686"/>
          <cell r="L4686"/>
          <cell r="N4686"/>
          <cell r="R4686"/>
          <cell r="S4686"/>
          <cell r="T4686"/>
          <cell r="U4686"/>
          <cell r="V4686"/>
          <cell r="X4686"/>
          <cell r="Y4686"/>
          <cell r="Z4686"/>
          <cell r="AG4686"/>
        </row>
        <row r="4687">
          <cell r="D4687"/>
          <cell r="E4687"/>
          <cell r="I4687"/>
          <cell r="J4687"/>
          <cell r="K4687"/>
          <cell r="L4687"/>
          <cell r="N4687"/>
          <cell r="R4687"/>
          <cell r="S4687"/>
          <cell r="T4687"/>
          <cell r="U4687"/>
          <cell r="V4687"/>
          <cell r="X4687"/>
          <cell r="Y4687"/>
          <cell r="Z4687"/>
          <cell r="AG4687"/>
        </row>
        <row r="4688">
          <cell r="D4688"/>
          <cell r="E4688"/>
          <cell r="I4688"/>
          <cell r="J4688"/>
          <cell r="K4688"/>
          <cell r="L4688"/>
          <cell r="N4688"/>
          <cell r="R4688"/>
          <cell r="S4688"/>
          <cell r="T4688"/>
          <cell r="U4688"/>
          <cell r="V4688"/>
          <cell r="X4688"/>
          <cell r="Y4688"/>
          <cell r="Z4688"/>
          <cell r="AG4688"/>
        </row>
        <row r="4689">
          <cell r="D4689"/>
          <cell r="E4689"/>
          <cell r="I4689"/>
          <cell r="J4689"/>
          <cell r="K4689"/>
          <cell r="L4689"/>
          <cell r="N4689"/>
          <cell r="R4689"/>
          <cell r="S4689"/>
          <cell r="T4689"/>
          <cell r="U4689"/>
          <cell r="V4689"/>
          <cell r="X4689"/>
          <cell r="Y4689"/>
          <cell r="Z4689"/>
          <cell r="AG4689"/>
        </row>
        <row r="4690">
          <cell r="D4690"/>
          <cell r="E4690"/>
          <cell r="I4690"/>
          <cell r="J4690"/>
          <cell r="K4690"/>
          <cell r="L4690"/>
          <cell r="N4690"/>
          <cell r="R4690"/>
          <cell r="S4690"/>
          <cell r="T4690"/>
          <cell r="U4690"/>
          <cell r="V4690"/>
          <cell r="X4690"/>
          <cell r="Y4690"/>
          <cell r="Z4690"/>
          <cell r="AG4690"/>
        </row>
        <row r="4691">
          <cell r="D4691"/>
          <cell r="E4691"/>
          <cell r="I4691"/>
          <cell r="J4691"/>
          <cell r="K4691"/>
          <cell r="L4691"/>
          <cell r="N4691"/>
          <cell r="R4691"/>
          <cell r="S4691"/>
          <cell r="T4691"/>
          <cell r="U4691"/>
          <cell r="V4691"/>
          <cell r="X4691"/>
          <cell r="Y4691"/>
          <cell r="Z4691"/>
          <cell r="AG4691"/>
        </row>
        <row r="4692">
          <cell r="D4692"/>
          <cell r="E4692"/>
          <cell r="I4692"/>
          <cell r="J4692"/>
          <cell r="K4692"/>
          <cell r="L4692"/>
          <cell r="N4692"/>
          <cell r="R4692"/>
          <cell r="S4692"/>
          <cell r="T4692"/>
          <cell r="U4692"/>
          <cell r="V4692"/>
          <cell r="X4692"/>
          <cell r="Y4692"/>
          <cell r="Z4692"/>
          <cell r="AG4692"/>
        </row>
        <row r="4693">
          <cell r="D4693"/>
          <cell r="E4693"/>
          <cell r="I4693"/>
          <cell r="J4693"/>
          <cell r="K4693"/>
          <cell r="L4693"/>
          <cell r="N4693"/>
          <cell r="R4693"/>
          <cell r="S4693"/>
          <cell r="T4693"/>
          <cell r="U4693"/>
          <cell r="V4693"/>
          <cell r="X4693"/>
          <cell r="Y4693"/>
          <cell r="Z4693"/>
          <cell r="AG4693"/>
        </row>
        <row r="4694">
          <cell r="D4694"/>
          <cell r="E4694"/>
          <cell r="I4694"/>
          <cell r="J4694"/>
          <cell r="K4694"/>
          <cell r="L4694"/>
          <cell r="N4694"/>
          <cell r="R4694"/>
          <cell r="S4694"/>
          <cell r="T4694"/>
          <cell r="U4694"/>
          <cell r="V4694"/>
          <cell r="X4694"/>
          <cell r="Y4694"/>
          <cell r="Z4694"/>
          <cell r="AG4694"/>
        </row>
        <row r="4695">
          <cell r="D4695"/>
          <cell r="E4695"/>
          <cell r="I4695"/>
          <cell r="J4695"/>
          <cell r="K4695"/>
          <cell r="L4695"/>
          <cell r="N4695"/>
          <cell r="R4695"/>
          <cell r="S4695"/>
          <cell r="T4695"/>
          <cell r="U4695"/>
          <cell r="V4695"/>
          <cell r="X4695"/>
          <cell r="Y4695"/>
          <cell r="Z4695"/>
          <cell r="AG4695"/>
        </row>
        <row r="4696">
          <cell r="D4696"/>
          <cell r="E4696"/>
          <cell r="I4696"/>
          <cell r="J4696"/>
          <cell r="K4696"/>
          <cell r="L4696"/>
          <cell r="N4696"/>
          <cell r="R4696"/>
          <cell r="S4696"/>
          <cell r="T4696"/>
          <cell r="U4696"/>
          <cell r="V4696"/>
          <cell r="X4696"/>
          <cell r="Y4696"/>
          <cell r="Z4696"/>
          <cell r="AG4696"/>
        </row>
        <row r="4697">
          <cell r="D4697"/>
          <cell r="E4697"/>
          <cell r="I4697"/>
          <cell r="J4697"/>
          <cell r="K4697"/>
          <cell r="L4697"/>
          <cell r="N4697"/>
          <cell r="R4697"/>
          <cell r="S4697"/>
          <cell r="T4697"/>
          <cell r="U4697"/>
          <cell r="V4697"/>
          <cell r="X4697"/>
          <cell r="Y4697"/>
          <cell r="Z4697"/>
          <cell r="AG4697"/>
        </row>
        <row r="4698">
          <cell r="D4698"/>
          <cell r="E4698"/>
          <cell r="I4698"/>
          <cell r="J4698"/>
          <cell r="K4698"/>
          <cell r="L4698"/>
          <cell r="N4698"/>
          <cell r="R4698"/>
          <cell r="S4698"/>
          <cell r="T4698"/>
          <cell r="U4698"/>
          <cell r="V4698"/>
          <cell r="X4698"/>
          <cell r="Y4698"/>
          <cell r="Z4698"/>
          <cell r="AG4698"/>
        </row>
        <row r="4699">
          <cell r="D4699"/>
          <cell r="E4699"/>
          <cell r="I4699"/>
          <cell r="J4699"/>
          <cell r="K4699"/>
          <cell r="L4699"/>
          <cell r="N4699"/>
          <cell r="R4699"/>
          <cell r="S4699"/>
          <cell r="T4699"/>
          <cell r="U4699"/>
          <cell r="V4699"/>
          <cell r="X4699"/>
          <cell r="Y4699"/>
          <cell r="Z4699"/>
          <cell r="AG4699"/>
        </row>
        <row r="4700">
          <cell r="D4700"/>
          <cell r="E4700"/>
          <cell r="I4700"/>
          <cell r="J4700"/>
          <cell r="K4700"/>
          <cell r="L4700"/>
          <cell r="N4700"/>
          <cell r="R4700"/>
          <cell r="S4700"/>
          <cell r="T4700"/>
          <cell r="U4700"/>
          <cell r="V4700"/>
          <cell r="X4700"/>
          <cell r="Y4700"/>
          <cell r="Z4700"/>
          <cell r="AG4700"/>
        </row>
        <row r="4701">
          <cell r="D4701"/>
          <cell r="E4701"/>
          <cell r="I4701"/>
          <cell r="J4701"/>
          <cell r="K4701"/>
          <cell r="L4701"/>
          <cell r="N4701"/>
          <cell r="R4701"/>
          <cell r="S4701"/>
          <cell r="T4701"/>
          <cell r="U4701"/>
          <cell r="V4701"/>
          <cell r="X4701"/>
          <cell r="Y4701"/>
          <cell r="Z4701"/>
          <cell r="AG4701"/>
        </row>
        <row r="4702">
          <cell r="D4702"/>
          <cell r="E4702"/>
          <cell r="I4702"/>
          <cell r="J4702"/>
          <cell r="K4702"/>
          <cell r="L4702"/>
          <cell r="N4702"/>
          <cell r="R4702"/>
          <cell r="S4702"/>
          <cell r="T4702"/>
          <cell r="U4702"/>
          <cell r="V4702"/>
          <cell r="X4702"/>
          <cell r="Y4702"/>
          <cell r="Z4702"/>
          <cell r="AG4702"/>
        </row>
        <row r="4703">
          <cell r="D4703"/>
          <cell r="E4703"/>
          <cell r="I4703"/>
          <cell r="J4703"/>
          <cell r="K4703"/>
          <cell r="L4703"/>
          <cell r="N4703"/>
          <cell r="R4703"/>
          <cell r="S4703"/>
          <cell r="T4703"/>
          <cell r="U4703"/>
          <cell r="V4703"/>
          <cell r="X4703"/>
          <cell r="Y4703"/>
          <cell r="Z4703"/>
          <cell r="AG4703"/>
        </row>
        <row r="4704">
          <cell r="D4704"/>
          <cell r="E4704"/>
          <cell r="I4704"/>
          <cell r="J4704"/>
          <cell r="K4704"/>
          <cell r="L4704"/>
          <cell r="N4704"/>
          <cell r="R4704"/>
          <cell r="S4704"/>
          <cell r="T4704"/>
          <cell r="U4704"/>
          <cell r="V4704"/>
          <cell r="X4704"/>
          <cell r="Y4704"/>
          <cell r="Z4704"/>
          <cell r="AG4704"/>
        </row>
        <row r="4705">
          <cell r="D4705"/>
          <cell r="E4705"/>
          <cell r="I4705"/>
          <cell r="J4705"/>
          <cell r="K4705"/>
          <cell r="L4705"/>
          <cell r="N4705"/>
          <cell r="R4705"/>
          <cell r="S4705"/>
          <cell r="T4705"/>
          <cell r="U4705"/>
          <cell r="V4705"/>
          <cell r="X4705"/>
          <cell r="Y4705"/>
          <cell r="Z4705"/>
          <cell r="AG4705"/>
        </row>
        <row r="4706">
          <cell r="D4706"/>
          <cell r="E4706"/>
          <cell r="I4706"/>
          <cell r="J4706"/>
          <cell r="K4706"/>
          <cell r="L4706"/>
          <cell r="N4706"/>
          <cell r="R4706"/>
          <cell r="S4706"/>
          <cell r="T4706"/>
          <cell r="U4706"/>
          <cell r="V4706"/>
          <cell r="X4706"/>
          <cell r="Y4706"/>
          <cell r="Z4706"/>
          <cell r="AG4706"/>
        </row>
        <row r="4707">
          <cell r="D4707"/>
          <cell r="E4707"/>
          <cell r="I4707"/>
          <cell r="J4707"/>
          <cell r="K4707"/>
          <cell r="L4707"/>
          <cell r="N4707"/>
          <cell r="R4707"/>
          <cell r="S4707"/>
          <cell r="T4707"/>
          <cell r="U4707"/>
          <cell r="V4707"/>
          <cell r="X4707"/>
          <cell r="Y4707"/>
          <cell r="Z4707"/>
          <cell r="AG4707"/>
        </row>
        <row r="4708">
          <cell r="D4708"/>
          <cell r="E4708"/>
          <cell r="I4708"/>
          <cell r="J4708"/>
          <cell r="K4708"/>
          <cell r="L4708"/>
          <cell r="N4708"/>
          <cell r="R4708"/>
          <cell r="S4708"/>
          <cell r="T4708"/>
          <cell r="U4708"/>
          <cell r="V4708"/>
          <cell r="X4708"/>
          <cell r="Y4708"/>
          <cell r="Z4708"/>
          <cell r="AG4708"/>
        </row>
        <row r="4709">
          <cell r="D4709"/>
          <cell r="E4709"/>
          <cell r="I4709"/>
          <cell r="J4709"/>
          <cell r="K4709"/>
          <cell r="L4709"/>
          <cell r="N4709"/>
          <cell r="R4709"/>
          <cell r="S4709"/>
          <cell r="T4709"/>
          <cell r="U4709"/>
          <cell r="V4709"/>
          <cell r="X4709"/>
          <cell r="Y4709"/>
          <cell r="Z4709"/>
          <cell r="AG4709"/>
        </row>
        <row r="4710">
          <cell r="D4710"/>
          <cell r="E4710"/>
          <cell r="I4710"/>
          <cell r="J4710"/>
          <cell r="K4710"/>
          <cell r="L4710"/>
          <cell r="N4710"/>
          <cell r="R4710"/>
          <cell r="S4710"/>
          <cell r="T4710"/>
          <cell r="U4710"/>
          <cell r="V4710"/>
          <cell r="X4710"/>
          <cell r="Y4710"/>
          <cell r="Z4710"/>
          <cell r="AG4710"/>
        </row>
        <row r="4711">
          <cell r="D4711"/>
          <cell r="E4711"/>
          <cell r="I4711"/>
          <cell r="J4711"/>
          <cell r="K4711"/>
          <cell r="L4711"/>
          <cell r="N4711"/>
          <cell r="R4711"/>
          <cell r="S4711"/>
          <cell r="T4711"/>
          <cell r="U4711"/>
          <cell r="V4711"/>
          <cell r="X4711"/>
          <cell r="Y4711"/>
          <cell r="Z4711"/>
          <cell r="AG4711"/>
        </row>
        <row r="4712">
          <cell r="D4712"/>
          <cell r="E4712"/>
          <cell r="I4712"/>
          <cell r="J4712"/>
          <cell r="K4712"/>
          <cell r="L4712"/>
          <cell r="N4712"/>
          <cell r="R4712"/>
          <cell r="S4712"/>
          <cell r="T4712"/>
          <cell r="U4712"/>
          <cell r="V4712"/>
          <cell r="X4712"/>
          <cell r="Y4712"/>
          <cell r="Z4712"/>
          <cell r="AG4712"/>
        </row>
        <row r="4713">
          <cell r="D4713"/>
          <cell r="E4713"/>
          <cell r="I4713"/>
          <cell r="J4713"/>
          <cell r="K4713"/>
          <cell r="L4713"/>
          <cell r="N4713"/>
          <cell r="R4713"/>
          <cell r="S4713"/>
          <cell r="T4713"/>
          <cell r="U4713"/>
          <cell r="V4713"/>
          <cell r="X4713"/>
          <cell r="Y4713"/>
          <cell r="Z4713"/>
          <cell r="AG4713"/>
        </row>
        <row r="4714">
          <cell r="D4714"/>
          <cell r="E4714"/>
          <cell r="I4714"/>
          <cell r="J4714"/>
          <cell r="K4714"/>
          <cell r="L4714"/>
          <cell r="N4714"/>
          <cell r="R4714"/>
          <cell r="S4714"/>
          <cell r="T4714"/>
          <cell r="U4714"/>
          <cell r="V4714"/>
          <cell r="X4714"/>
          <cell r="Y4714"/>
          <cell r="Z4714"/>
          <cell r="AG4714"/>
        </row>
        <row r="4715">
          <cell r="D4715"/>
          <cell r="E4715"/>
          <cell r="I4715"/>
          <cell r="J4715"/>
          <cell r="K4715"/>
          <cell r="L4715"/>
          <cell r="N4715"/>
          <cell r="R4715"/>
          <cell r="S4715"/>
          <cell r="T4715"/>
          <cell r="U4715"/>
          <cell r="V4715"/>
          <cell r="X4715"/>
          <cell r="Y4715"/>
          <cell r="Z4715"/>
          <cell r="AG4715"/>
        </row>
        <row r="4716">
          <cell r="D4716"/>
          <cell r="E4716"/>
          <cell r="I4716"/>
          <cell r="J4716"/>
          <cell r="K4716"/>
          <cell r="L4716"/>
          <cell r="N4716"/>
          <cell r="R4716"/>
          <cell r="S4716"/>
          <cell r="T4716"/>
          <cell r="U4716"/>
          <cell r="V4716"/>
          <cell r="X4716"/>
          <cell r="Y4716"/>
          <cell r="Z4716"/>
          <cell r="AG4716"/>
        </row>
        <row r="4717">
          <cell r="D4717"/>
          <cell r="E4717"/>
          <cell r="I4717"/>
          <cell r="J4717"/>
          <cell r="K4717"/>
          <cell r="L4717"/>
          <cell r="N4717"/>
          <cell r="R4717"/>
          <cell r="S4717"/>
          <cell r="T4717"/>
          <cell r="U4717"/>
          <cell r="V4717"/>
          <cell r="X4717"/>
          <cell r="Y4717"/>
          <cell r="Z4717"/>
          <cell r="AG4717"/>
        </row>
        <row r="4718">
          <cell r="D4718"/>
          <cell r="E4718"/>
          <cell r="I4718"/>
          <cell r="J4718"/>
          <cell r="K4718"/>
          <cell r="L4718"/>
          <cell r="N4718"/>
          <cell r="R4718"/>
          <cell r="S4718"/>
          <cell r="T4718"/>
          <cell r="U4718"/>
          <cell r="V4718"/>
          <cell r="X4718"/>
          <cell r="Y4718"/>
          <cell r="Z4718"/>
          <cell r="AG4718"/>
        </row>
        <row r="4719">
          <cell r="D4719"/>
          <cell r="E4719"/>
          <cell r="I4719"/>
          <cell r="J4719"/>
          <cell r="K4719"/>
          <cell r="L4719"/>
          <cell r="N4719"/>
          <cell r="R4719"/>
          <cell r="S4719"/>
          <cell r="T4719"/>
          <cell r="U4719"/>
          <cell r="V4719"/>
          <cell r="X4719"/>
          <cell r="Y4719"/>
          <cell r="Z4719"/>
          <cell r="AG4719"/>
        </row>
        <row r="4720">
          <cell r="D4720"/>
          <cell r="E4720"/>
          <cell r="I4720"/>
          <cell r="J4720"/>
          <cell r="K4720"/>
          <cell r="L4720"/>
          <cell r="N4720"/>
          <cell r="R4720"/>
          <cell r="S4720"/>
          <cell r="T4720"/>
          <cell r="U4720"/>
          <cell r="V4720"/>
          <cell r="X4720"/>
          <cell r="Y4720"/>
          <cell r="Z4720"/>
          <cell r="AG4720"/>
        </row>
        <row r="4721">
          <cell r="D4721"/>
          <cell r="E4721"/>
          <cell r="I4721"/>
          <cell r="J4721"/>
          <cell r="K4721"/>
          <cell r="L4721"/>
          <cell r="N4721"/>
          <cell r="R4721"/>
          <cell r="S4721"/>
          <cell r="T4721"/>
          <cell r="U4721"/>
          <cell r="V4721"/>
          <cell r="X4721"/>
          <cell r="Y4721"/>
          <cell r="Z4721"/>
          <cell r="AG4721"/>
        </row>
        <row r="4722">
          <cell r="D4722"/>
          <cell r="E4722"/>
          <cell r="I4722"/>
          <cell r="J4722"/>
          <cell r="K4722"/>
          <cell r="L4722"/>
          <cell r="N4722"/>
          <cell r="R4722"/>
          <cell r="S4722"/>
          <cell r="T4722"/>
          <cell r="U4722"/>
          <cell r="V4722"/>
          <cell r="X4722"/>
          <cell r="Y4722"/>
          <cell r="Z4722"/>
          <cell r="AG4722"/>
        </row>
        <row r="4723">
          <cell r="D4723"/>
          <cell r="E4723"/>
          <cell r="I4723"/>
          <cell r="J4723"/>
          <cell r="K4723"/>
          <cell r="L4723"/>
          <cell r="N4723"/>
          <cell r="R4723"/>
          <cell r="S4723"/>
          <cell r="T4723"/>
          <cell r="U4723"/>
          <cell r="V4723"/>
          <cell r="X4723"/>
          <cell r="Y4723"/>
          <cell r="Z4723"/>
          <cell r="AG4723"/>
        </row>
        <row r="4724">
          <cell r="D4724"/>
          <cell r="E4724"/>
          <cell r="I4724"/>
          <cell r="J4724"/>
          <cell r="K4724"/>
          <cell r="L4724"/>
          <cell r="N4724"/>
          <cell r="R4724"/>
          <cell r="S4724"/>
          <cell r="T4724"/>
          <cell r="U4724"/>
          <cell r="V4724"/>
          <cell r="X4724"/>
          <cell r="Y4724"/>
          <cell r="Z4724"/>
          <cell r="AG4724"/>
        </row>
        <row r="4725">
          <cell r="D4725"/>
          <cell r="E4725"/>
          <cell r="I4725"/>
          <cell r="J4725"/>
          <cell r="K4725"/>
          <cell r="L4725"/>
          <cell r="N4725"/>
          <cell r="R4725"/>
          <cell r="S4725"/>
          <cell r="T4725"/>
          <cell r="U4725"/>
          <cell r="V4725"/>
          <cell r="X4725"/>
          <cell r="Y4725"/>
          <cell r="Z4725"/>
          <cell r="AG4725"/>
        </row>
        <row r="4726">
          <cell r="D4726"/>
          <cell r="E4726"/>
          <cell r="I4726"/>
          <cell r="J4726"/>
          <cell r="K4726"/>
          <cell r="L4726"/>
          <cell r="N4726"/>
          <cell r="R4726"/>
          <cell r="S4726"/>
          <cell r="T4726"/>
          <cell r="U4726"/>
          <cell r="V4726"/>
          <cell r="X4726"/>
          <cell r="Y4726"/>
          <cell r="Z4726"/>
          <cell r="AG4726"/>
        </row>
        <row r="4727">
          <cell r="D4727"/>
          <cell r="E4727"/>
          <cell r="I4727"/>
          <cell r="J4727"/>
          <cell r="K4727"/>
          <cell r="L4727"/>
          <cell r="N4727"/>
          <cell r="R4727"/>
          <cell r="S4727"/>
          <cell r="T4727"/>
          <cell r="U4727"/>
          <cell r="V4727"/>
          <cell r="X4727"/>
          <cell r="Y4727"/>
          <cell r="Z4727"/>
          <cell r="AG4727"/>
        </row>
        <row r="4728">
          <cell r="D4728"/>
          <cell r="E4728"/>
          <cell r="I4728"/>
          <cell r="J4728"/>
          <cell r="K4728"/>
          <cell r="L4728"/>
          <cell r="N4728"/>
          <cell r="R4728"/>
          <cell r="S4728"/>
          <cell r="T4728"/>
          <cell r="U4728"/>
          <cell r="V4728"/>
          <cell r="X4728"/>
          <cell r="Y4728"/>
          <cell r="Z4728"/>
          <cell r="AG4728"/>
        </row>
        <row r="4729">
          <cell r="D4729"/>
          <cell r="E4729"/>
          <cell r="I4729"/>
          <cell r="J4729"/>
          <cell r="K4729"/>
          <cell r="L4729"/>
          <cell r="N4729"/>
          <cell r="R4729"/>
          <cell r="S4729"/>
          <cell r="T4729"/>
          <cell r="U4729"/>
          <cell r="V4729"/>
          <cell r="X4729"/>
          <cell r="Y4729"/>
          <cell r="Z4729"/>
          <cell r="AG4729"/>
        </row>
        <row r="4730">
          <cell r="D4730"/>
          <cell r="E4730"/>
          <cell r="I4730"/>
          <cell r="J4730"/>
          <cell r="K4730"/>
          <cell r="L4730"/>
          <cell r="N4730"/>
          <cell r="R4730"/>
          <cell r="S4730"/>
          <cell r="T4730"/>
          <cell r="U4730"/>
          <cell r="V4730"/>
          <cell r="X4730"/>
          <cell r="Y4730"/>
          <cell r="Z4730"/>
          <cell r="AG4730"/>
        </row>
        <row r="4731">
          <cell r="D4731"/>
          <cell r="E4731"/>
          <cell r="I4731"/>
          <cell r="J4731"/>
          <cell r="K4731"/>
          <cell r="L4731"/>
          <cell r="N4731"/>
          <cell r="R4731"/>
          <cell r="S4731"/>
          <cell r="T4731"/>
          <cell r="U4731"/>
          <cell r="V4731"/>
          <cell r="X4731"/>
          <cell r="Y4731"/>
          <cell r="Z4731"/>
          <cell r="AG4731"/>
        </row>
        <row r="4732">
          <cell r="D4732"/>
          <cell r="E4732"/>
          <cell r="I4732"/>
          <cell r="J4732"/>
          <cell r="K4732"/>
          <cell r="L4732"/>
          <cell r="N4732"/>
          <cell r="R4732"/>
          <cell r="S4732"/>
          <cell r="T4732"/>
          <cell r="U4732"/>
          <cell r="V4732"/>
          <cell r="X4732"/>
          <cell r="Y4732"/>
          <cell r="Z4732"/>
          <cell r="AG4732"/>
        </row>
        <row r="4733">
          <cell r="D4733"/>
          <cell r="E4733"/>
          <cell r="I4733"/>
          <cell r="J4733"/>
          <cell r="K4733"/>
          <cell r="L4733"/>
          <cell r="N4733"/>
          <cell r="R4733"/>
          <cell r="S4733"/>
          <cell r="T4733"/>
          <cell r="U4733"/>
          <cell r="V4733"/>
          <cell r="X4733"/>
          <cell r="Y4733"/>
          <cell r="Z4733"/>
          <cell r="AG4733"/>
        </row>
        <row r="4734">
          <cell r="D4734"/>
          <cell r="E4734"/>
          <cell r="I4734"/>
          <cell r="J4734"/>
          <cell r="K4734"/>
          <cell r="L4734"/>
          <cell r="N4734"/>
          <cell r="R4734"/>
          <cell r="S4734"/>
          <cell r="T4734"/>
          <cell r="U4734"/>
          <cell r="V4734"/>
          <cell r="X4734"/>
          <cell r="Y4734"/>
          <cell r="Z4734"/>
          <cell r="AG4734"/>
        </row>
        <row r="4735">
          <cell r="D4735"/>
          <cell r="E4735"/>
          <cell r="I4735"/>
          <cell r="J4735"/>
          <cell r="K4735"/>
          <cell r="L4735"/>
          <cell r="N4735"/>
          <cell r="R4735"/>
          <cell r="S4735"/>
          <cell r="T4735"/>
          <cell r="U4735"/>
          <cell r="V4735"/>
          <cell r="X4735"/>
          <cell r="Y4735"/>
          <cell r="Z4735"/>
          <cell r="AG4735"/>
        </row>
        <row r="4736">
          <cell r="D4736"/>
          <cell r="E4736"/>
          <cell r="I4736"/>
          <cell r="J4736"/>
          <cell r="K4736"/>
          <cell r="L4736"/>
          <cell r="N4736"/>
          <cell r="R4736"/>
          <cell r="S4736"/>
          <cell r="T4736"/>
          <cell r="U4736"/>
          <cell r="V4736"/>
          <cell r="X4736"/>
          <cell r="Y4736"/>
          <cell r="Z4736"/>
          <cell r="AG4736"/>
        </row>
        <row r="4737">
          <cell r="D4737"/>
          <cell r="E4737"/>
          <cell r="I4737"/>
          <cell r="J4737"/>
          <cell r="K4737"/>
          <cell r="L4737"/>
          <cell r="N4737"/>
          <cell r="R4737"/>
          <cell r="S4737"/>
          <cell r="T4737"/>
          <cell r="U4737"/>
          <cell r="V4737"/>
          <cell r="X4737"/>
          <cell r="Y4737"/>
          <cell r="Z4737"/>
          <cell r="AG4737"/>
        </row>
        <row r="4738">
          <cell r="D4738"/>
          <cell r="E4738"/>
          <cell r="I4738"/>
          <cell r="J4738"/>
          <cell r="K4738"/>
          <cell r="L4738"/>
          <cell r="N4738"/>
          <cell r="R4738"/>
          <cell r="S4738"/>
          <cell r="T4738"/>
          <cell r="U4738"/>
          <cell r="V4738"/>
          <cell r="X4738"/>
          <cell r="Y4738"/>
          <cell r="Z4738"/>
          <cell r="AG4738"/>
        </row>
        <row r="4739">
          <cell r="D4739"/>
          <cell r="E4739"/>
          <cell r="I4739"/>
          <cell r="J4739"/>
          <cell r="K4739"/>
          <cell r="L4739"/>
          <cell r="N4739"/>
          <cell r="R4739"/>
          <cell r="S4739"/>
          <cell r="T4739"/>
          <cell r="U4739"/>
          <cell r="V4739"/>
          <cell r="X4739"/>
          <cell r="Y4739"/>
          <cell r="Z4739"/>
          <cell r="AG4739"/>
        </row>
        <row r="4740">
          <cell r="D4740"/>
          <cell r="E4740"/>
          <cell r="I4740"/>
          <cell r="J4740"/>
          <cell r="K4740"/>
          <cell r="L4740"/>
          <cell r="N4740"/>
          <cell r="R4740"/>
          <cell r="S4740"/>
          <cell r="T4740"/>
          <cell r="U4740"/>
          <cell r="V4740"/>
          <cell r="X4740"/>
          <cell r="Y4740"/>
          <cell r="Z4740"/>
          <cell r="AG4740"/>
        </row>
        <row r="4741">
          <cell r="D4741"/>
          <cell r="E4741"/>
          <cell r="I4741"/>
          <cell r="J4741"/>
          <cell r="K4741"/>
          <cell r="L4741"/>
          <cell r="N4741"/>
          <cell r="R4741"/>
          <cell r="S4741"/>
          <cell r="T4741"/>
          <cell r="U4741"/>
          <cell r="V4741"/>
          <cell r="X4741"/>
          <cell r="Y4741"/>
          <cell r="Z4741"/>
          <cell r="AG4741"/>
        </row>
        <row r="4742">
          <cell r="D4742"/>
          <cell r="E4742"/>
          <cell r="I4742"/>
          <cell r="J4742"/>
          <cell r="K4742"/>
          <cell r="L4742"/>
          <cell r="N4742"/>
          <cell r="R4742"/>
          <cell r="S4742"/>
          <cell r="T4742"/>
          <cell r="U4742"/>
          <cell r="V4742"/>
          <cell r="X4742"/>
          <cell r="Y4742"/>
          <cell r="Z4742"/>
          <cell r="AG4742"/>
        </row>
        <row r="4743">
          <cell r="D4743"/>
          <cell r="E4743"/>
          <cell r="I4743"/>
          <cell r="J4743"/>
          <cell r="K4743"/>
          <cell r="L4743"/>
          <cell r="N4743"/>
          <cell r="R4743"/>
          <cell r="S4743"/>
          <cell r="T4743"/>
          <cell r="U4743"/>
          <cell r="V4743"/>
          <cell r="X4743"/>
          <cell r="Y4743"/>
          <cell r="Z4743"/>
          <cell r="AG4743"/>
        </row>
        <row r="4744">
          <cell r="D4744"/>
          <cell r="E4744"/>
          <cell r="I4744"/>
          <cell r="J4744"/>
          <cell r="K4744"/>
          <cell r="L4744"/>
          <cell r="N4744"/>
          <cell r="R4744"/>
          <cell r="S4744"/>
          <cell r="T4744"/>
          <cell r="U4744"/>
          <cell r="V4744"/>
          <cell r="X4744"/>
          <cell r="Y4744"/>
          <cell r="Z4744"/>
          <cell r="AG4744"/>
        </row>
        <row r="4745">
          <cell r="D4745"/>
          <cell r="E4745"/>
          <cell r="I4745"/>
          <cell r="J4745"/>
          <cell r="K4745"/>
          <cell r="L4745"/>
          <cell r="N4745"/>
          <cell r="R4745"/>
          <cell r="S4745"/>
          <cell r="T4745"/>
          <cell r="U4745"/>
          <cell r="V4745"/>
          <cell r="X4745"/>
          <cell r="Y4745"/>
          <cell r="Z4745"/>
          <cell r="AG4745"/>
        </row>
        <row r="4746">
          <cell r="D4746"/>
          <cell r="E4746"/>
          <cell r="I4746"/>
          <cell r="J4746"/>
          <cell r="K4746"/>
          <cell r="L4746"/>
          <cell r="N4746"/>
          <cell r="R4746"/>
          <cell r="S4746"/>
          <cell r="T4746"/>
          <cell r="U4746"/>
          <cell r="V4746"/>
          <cell r="X4746"/>
          <cell r="Y4746"/>
          <cell r="Z4746"/>
          <cell r="AG4746"/>
        </row>
        <row r="4747">
          <cell r="D4747"/>
          <cell r="E4747"/>
          <cell r="I4747"/>
          <cell r="J4747"/>
          <cell r="K4747"/>
          <cell r="L4747"/>
          <cell r="N4747"/>
          <cell r="R4747"/>
          <cell r="S4747"/>
          <cell r="T4747"/>
          <cell r="U4747"/>
          <cell r="V4747"/>
          <cell r="X4747"/>
          <cell r="Y4747"/>
          <cell r="Z4747"/>
          <cell r="AG4747"/>
        </row>
        <row r="4748">
          <cell r="D4748"/>
          <cell r="E4748"/>
          <cell r="I4748"/>
          <cell r="J4748"/>
          <cell r="K4748"/>
          <cell r="L4748"/>
          <cell r="N4748"/>
          <cell r="R4748"/>
          <cell r="S4748"/>
          <cell r="T4748"/>
          <cell r="U4748"/>
          <cell r="V4748"/>
          <cell r="X4748"/>
          <cell r="Y4748"/>
          <cell r="Z4748"/>
          <cell r="AG4748"/>
        </row>
        <row r="4749">
          <cell r="D4749"/>
          <cell r="E4749"/>
          <cell r="I4749"/>
          <cell r="J4749"/>
          <cell r="K4749"/>
          <cell r="L4749"/>
          <cell r="N4749"/>
          <cell r="R4749"/>
          <cell r="S4749"/>
          <cell r="T4749"/>
          <cell r="U4749"/>
          <cell r="V4749"/>
          <cell r="X4749"/>
          <cell r="Y4749"/>
          <cell r="Z4749"/>
          <cell r="AG4749"/>
        </row>
        <row r="4750">
          <cell r="D4750"/>
          <cell r="E4750"/>
          <cell r="I4750"/>
          <cell r="J4750"/>
          <cell r="K4750"/>
          <cell r="L4750"/>
          <cell r="N4750"/>
          <cell r="R4750"/>
          <cell r="S4750"/>
          <cell r="T4750"/>
          <cell r="U4750"/>
          <cell r="V4750"/>
          <cell r="X4750"/>
          <cell r="Y4750"/>
          <cell r="Z4750"/>
          <cell r="AG4750"/>
        </row>
        <row r="4751">
          <cell r="D4751"/>
          <cell r="E4751"/>
          <cell r="I4751"/>
          <cell r="J4751"/>
          <cell r="K4751"/>
          <cell r="L4751"/>
          <cell r="N4751"/>
          <cell r="R4751"/>
          <cell r="S4751"/>
          <cell r="T4751"/>
          <cell r="U4751"/>
          <cell r="V4751"/>
          <cell r="X4751"/>
          <cell r="Y4751"/>
          <cell r="Z4751"/>
          <cell r="AG4751"/>
        </row>
        <row r="4752">
          <cell r="D4752"/>
          <cell r="E4752"/>
          <cell r="I4752"/>
          <cell r="J4752"/>
          <cell r="K4752"/>
          <cell r="L4752"/>
          <cell r="N4752"/>
          <cell r="R4752"/>
          <cell r="S4752"/>
          <cell r="T4752"/>
          <cell r="U4752"/>
          <cell r="V4752"/>
          <cell r="X4752"/>
          <cell r="Y4752"/>
          <cell r="Z4752"/>
          <cell r="AG4752"/>
        </row>
        <row r="4753">
          <cell r="D4753"/>
          <cell r="E4753"/>
          <cell r="I4753"/>
          <cell r="J4753"/>
          <cell r="K4753"/>
          <cell r="L4753"/>
          <cell r="N4753"/>
          <cell r="R4753"/>
          <cell r="S4753"/>
          <cell r="T4753"/>
          <cell r="U4753"/>
          <cell r="V4753"/>
          <cell r="X4753"/>
          <cell r="Y4753"/>
          <cell r="Z4753"/>
          <cell r="AG4753"/>
        </row>
        <row r="4754">
          <cell r="D4754"/>
          <cell r="E4754"/>
          <cell r="I4754"/>
          <cell r="J4754"/>
          <cell r="K4754"/>
          <cell r="L4754"/>
          <cell r="N4754"/>
          <cell r="R4754"/>
          <cell r="S4754"/>
          <cell r="T4754"/>
          <cell r="U4754"/>
          <cell r="V4754"/>
          <cell r="X4754"/>
          <cell r="Y4754"/>
          <cell r="Z4754"/>
          <cell r="AG4754"/>
        </row>
        <row r="4755">
          <cell r="D4755"/>
          <cell r="E4755"/>
          <cell r="I4755"/>
          <cell r="J4755"/>
          <cell r="K4755"/>
          <cell r="L4755"/>
          <cell r="N4755"/>
          <cell r="R4755"/>
          <cell r="S4755"/>
          <cell r="T4755"/>
          <cell r="U4755"/>
          <cell r="V4755"/>
          <cell r="X4755"/>
          <cell r="Y4755"/>
          <cell r="Z4755"/>
          <cell r="AG4755"/>
        </row>
        <row r="4756">
          <cell r="D4756"/>
          <cell r="E4756"/>
          <cell r="I4756"/>
          <cell r="J4756"/>
          <cell r="K4756"/>
          <cell r="L4756"/>
          <cell r="N4756"/>
          <cell r="R4756"/>
          <cell r="S4756"/>
          <cell r="T4756"/>
          <cell r="U4756"/>
          <cell r="V4756"/>
          <cell r="X4756"/>
          <cell r="Y4756"/>
          <cell r="Z4756"/>
          <cell r="AG4756"/>
        </row>
        <row r="4757">
          <cell r="D4757"/>
          <cell r="E4757"/>
          <cell r="I4757"/>
          <cell r="J4757"/>
          <cell r="K4757"/>
          <cell r="L4757"/>
          <cell r="N4757"/>
          <cell r="R4757"/>
          <cell r="S4757"/>
          <cell r="T4757"/>
          <cell r="U4757"/>
          <cell r="V4757"/>
          <cell r="X4757"/>
          <cell r="Y4757"/>
          <cell r="Z4757"/>
          <cell r="AG4757"/>
        </row>
        <row r="4758">
          <cell r="D4758"/>
          <cell r="E4758"/>
          <cell r="I4758"/>
          <cell r="J4758"/>
          <cell r="K4758"/>
          <cell r="L4758"/>
          <cell r="N4758"/>
          <cell r="R4758"/>
          <cell r="S4758"/>
          <cell r="T4758"/>
          <cell r="U4758"/>
          <cell r="V4758"/>
          <cell r="X4758"/>
          <cell r="Y4758"/>
          <cell r="Z4758"/>
          <cell r="AG4758"/>
        </row>
        <row r="4759">
          <cell r="D4759"/>
          <cell r="E4759"/>
          <cell r="I4759"/>
          <cell r="J4759"/>
          <cell r="K4759"/>
          <cell r="L4759"/>
          <cell r="N4759"/>
          <cell r="R4759"/>
          <cell r="S4759"/>
          <cell r="T4759"/>
          <cell r="U4759"/>
          <cell r="V4759"/>
          <cell r="X4759"/>
          <cell r="Y4759"/>
          <cell r="Z4759"/>
          <cell r="AG4759"/>
        </row>
        <row r="4760">
          <cell r="D4760"/>
          <cell r="E4760"/>
          <cell r="I4760"/>
          <cell r="J4760"/>
          <cell r="K4760"/>
          <cell r="L4760"/>
          <cell r="N4760"/>
          <cell r="R4760"/>
          <cell r="S4760"/>
          <cell r="T4760"/>
          <cell r="U4760"/>
          <cell r="V4760"/>
          <cell r="X4760"/>
          <cell r="Y4760"/>
          <cell r="Z4760"/>
          <cell r="AG4760"/>
        </row>
        <row r="4761">
          <cell r="D4761"/>
          <cell r="E4761"/>
          <cell r="I4761"/>
          <cell r="J4761"/>
          <cell r="K4761"/>
          <cell r="L4761"/>
          <cell r="N4761"/>
          <cell r="R4761"/>
          <cell r="S4761"/>
          <cell r="T4761"/>
          <cell r="U4761"/>
          <cell r="V4761"/>
          <cell r="X4761"/>
          <cell r="Y4761"/>
          <cell r="Z4761"/>
          <cell r="AG4761"/>
        </row>
        <row r="4762">
          <cell r="D4762"/>
          <cell r="E4762"/>
          <cell r="I4762"/>
          <cell r="J4762"/>
          <cell r="K4762"/>
          <cell r="L4762"/>
          <cell r="N4762"/>
          <cell r="R4762"/>
          <cell r="S4762"/>
          <cell r="T4762"/>
          <cell r="U4762"/>
          <cell r="V4762"/>
          <cell r="X4762"/>
          <cell r="Y4762"/>
          <cell r="Z4762"/>
          <cell r="AG4762"/>
        </row>
        <row r="4763">
          <cell r="D4763"/>
          <cell r="E4763"/>
          <cell r="I4763"/>
          <cell r="J4763"/>
          <cell r="K4763"/>
          <cell r="L4763"/>
          <cell r="N4763"/>
          <cell r="R4763"/>
          <cell r="S4763"/>
          <cell r="T4763"/>
          <cell r="U4763"/>
          <cell r="V4763"/>
          <cell r="X4763"/>
          <cell r="Y4763"/>
          <cell r="Z4763"/>
          <cell r="AG4763"/>
        </row>
        <row r="4764">
          <cell r="D4764"/>
          <cell r="E4764"/>
          <cell r="I4764"/>
          <cell r="J4764"/>
          <cell r="K4764"/>
          <cell r="L4764"/>
          <cell r="N4764"/>
          <cell r="R4764"/>
          <cell r="S4764"/>
          <cell r="T4764"/>
          <cell r="U4764"/>
          <cell r="V4764"/>
          <cell r="X4764"/>
          <cell r="Y4764"/>
          <cell r="Z4764"/>
          <cell r="AG4764"/>
        </row>
        <row r="4765">
          <cell r="D4765"/>
          <cell r="E4765"/>
          <cell r="I4765"/>
          <cell r="J4765"/>
          <cell r="K4765"/>
          <cell r="L4765"/>
          <cell r="N4765"/>
          <cell r="R4765"/>
          <cell r="S4765"/>
          <cell r="T4765"/>
          <cell r="U4765"/>
          <cell r="V4765"/>
          <cell r="X4765"/>
          <cell r="Y4765"/>
          <cell r="Z4765"/>
          <cell r="AG4765"/>
        </row>
        <row r="4766">
          <cell r="D4766"/>
          <cell r="E4766"/>
          <cell r="I4766"/>
          <cell r="J4766"/>
          <cell r="K4766"/>
          <cell r="L4766"/>
          <cell r="N4766"/>
          <cell r="R4766"/>
          <cell r="S4766"/>
          <cell r="T4766"/>
          <cell r="U4766"/>
          <cell r="V4766"/>
          <cell r="X4766"/>
          <cell r="Y4766"/>
          <cell r="Z4766"/>
          <cell r="AG4766"/>
        </row>
        <row r="4767">
          <cell r="D4767"/>
          <cell r="E4767"/>
          <cell r="I4767"/>
          <cell r="J4767"/>
          <cell r="K4767"/>
          <cell r="L4767"/>
          <cell r="N4767"/>
          <cell r="R4767"/>
          <cell r="S4767"/>
          <cell r="T4767"/>
          <cell r="U4767"/>
          <cell r="V4767"/>
          <cell r="X4767"/>
          <cell r="Y4767"/>
          <cell r="Z4767"/>
          <cell r="AG4767"/>
        </row>
        <row r="4768">
          <cell r="D4768"/>
          <cell r="E4768"/>
          <cell r="I4768"/>
          <cell r="J4768"/>
          <cell r="K4768"/>
          <cell r="L4768"/>
          <cell r="N4768"/>
          <cell r="R4768"/>
          <cell r="S4768"/>
          <cell r="T4768"/>
          <cell r="U4768"/>
          <cell r="V4768"/>
          <cell r="X4768"/>
          <cell r="Y4768"/>
          <cell r="Z4768"/>
          <cell r="AG4768"/>
        </row>
        <row r="4769">
          <cell r="D4769"/>
          <cell r="E4769"/>
          <cell r="I4769"/>
          <cell r="J4769"/>
          <cell r="K4769"/>
          <cell r="L4769"/>
          <cell r="N4769"/>
          <cell r="R4769"/>
          <cell r="S4769"/>
          <cell r="T4769"/>
          <cell r="U4769"/>
          <cell r="V4769"/>
          <cell r="X4769"/>
          <cell r="Y4769"/>
          <cell r="Z4769"/>
          <cell r="AG4769"/>
        </row>
        <row r="4770">
          <cell r="D4770"/>
          <cell r="E4770"/>
          <cell r="I4770"/>
          <cell r="J4770"/>
          <cell r="K4770"/>
          <cell r="L4770"/>
          <cell r="N4770"/>
          <cell r="R4770"/>
          <cell r="S4770"/>
          <cell r="T4770"/>
          <cell r="U4770"/>
          <cell r="V4770"/>
          <cell r="X4770"/>
          <cell r="Y4770"/>
          <cell r="Z4770"/>
          <cell r="AG4770"/>
        </row>
        <row r="4771">
          <cell r="D4771"/>
          <cell r="E4771"/>
          <cell r="I4771"/>
          <cell r="J4771"/>
          <cell r="K4771"/>
          <cell r="L4771"/>
          <cell r="N4771"/>
          <cell r="R4771"/>
          <cell r="S4771"/>
          <cell r="T4771"/>
          <cell r="U4771"/>
          <cell r="V4771"/>
          <cell r="X4771"/>
          <cell r="Y4771"/>
          <cell r="Z4771"/>
          <cell r="AG4771"/>
        </row>
        <row r="4772">
          <cell r="D4772"/>
          <cell r="E4772"/>
          <cell r="I4772"/>
          <cell r="J4772"/>
          <cell r="K4772"/>
          <cell r="L4772"/>
          <cell r="N4772"/>
          <cell r="R4772"/>
          <cell r="S4772"/>
          <cell r="T4772"/>
          <cell r="U4772"/>
          <cell r="V4772"/>
          <cell r="X4772"/>
          <cell r="Y4772"/>
          <cell r="Z4772"/>
          <cell r="AG4772"/>
        </row>
        <row r="4773">
          <cell r="D4773"/>
          <cell r="E4773"/>
          <cell r="I4773"/>
          <cell r="J4773"/>
          <cell r="K4773"/>
          <cell r="L4773"/>
          <cell r="N4773"/>
          <cell r="R4773"/>
          <cell r="S4773"/>
          <cell r="T4773"/>
          <cell r="U4773"/>
          <cell r="V4773"/>
          <cell r="X4773"/>
          <cell r="Y4773"/>
          <cell r="Z4773"/>
          <cell r="AG4773"/>
        </row>
        <row r="4774">
          <cell r="D4774"/>
          <cell r="E4774"/>
          <cell r="I4774"/>
          <cell r="J4774"/>
          <cell r="K4774"/>
          <cell r="L4774"/>
          <cell r="N4774"/>
          <cell r="R4774"/>
          <cell r="S4774"/>
          <cell r="T4774"/>
          <cell r="U4774"/>
          <cell r="V4774"/>
          <cell r="X4774"/>
          <cell r="Y4774"/>
          <cell r="Z4774"/>
          <cell r="AG4774"/>
        </row>
        <row r="4775">
          <cell r="D4775"/>
          <cell r="E4775"/>
          <cell r="I4775"/>
          <cell r="J4775"/>
          <cell r="K4775"/>
          <cell r="L4775"/>
          <cell r="N4775"/>
          <cell r="R4775"/>
          <cell r="S4775"/>
          <cell r="T4775"/>
          <cell r="U4775"/>
          <cell r="V4775"/>
          <cell r="X4775"/>
          <cell r="Y4775"/>
          <cell r="Z4775"/>
          <cell r="AG4775"/>
        </row>
        <row r="4776">
          <cell r="D4776"/>
          <cell r="E4776"/>
          <cell r="I4776"/>
          <cell r="J4776"/>
          <cell r="K4776"/>
          <cell r="L4776"/>
          <cell r="N4776"/>
          <cell r="R4776"/>
          <cell r="S4776"/>
          <cell r="T4776"/>
          <cell r="U4776"/>
          <cell r="V4776"/>
          <cell r="X4776"/>
          <cell r="Y4776"/>
          <cell r="Z4776"/>
          <cell r="AG4776"/>
        </row>
        <row r="4777">
          <cell r="D4777"/>
          <cell r="E4777"/>
          <cell r="I4777"/>
          <cell r="J4777"/>
          <cell r="K4777"/>
          <cell r="L4777"/>
          <cell r="N4777"/>
          <cell r="R4777"/>
          <cell r="S4777"/>
          <cell r="T4777"/>
          <cell r="U4777"/>
          <cell r="V4777"/>
          <cell r="X4777"/>
          <cell r="Y4777"/>
          <cell r="Z4777"/>
          <cell r="AG4777"/>
        </row>
        <row r="4778">
          <cell r="D4778"/>
          <cell r="E4778"/>
          <cell r="I4778"/>
          <cell r="J4778"/>
          <cell r="K4778"/>
          <cell r="L4778"/>
          <cell r="N4778"/>
          <cell r="R4778"/>
          <cell r="S4778"/>
          <cell r="T4778"/>
          <cell r="U4778"/>
          <cell r="V4778"/>
          <cell r="X4778"/>
          <cell r="Y4778"/>
          <cell r="Z4778"/>
          <cell r="AG4778"/>
        </row>
        <row r="4779">
          <cell r="D4779"/>
          <cell r="E4779"/>
          <cell r="I4779"/>
          <cell r="J4779"/>
          <cell r="K4779"/>
          <cell r="L4779"/>
          <cell r="N4779"/>
          <cell r="R4779"/>
          <cell r="S4779"/>
          <cell r="T4779"/>
          <cell r="U4779"/>
          <cell r="V4779"/>
          <cell r="X4779"/>
          <cell r="Y4779"/>
          <cell r="Z4779"/>
          <cell r="AG4779"/>
        </row>
        <row r="4780">
          <cell r="D4780"/>
          <cell r="E4780"/>
          <cell r="I4780"/>
          <cell r="J4780"/>
          <cell r="K4780"/>
          <cell r="L4780"/>
          <cell r="N4780"/>
          <cell r="R4780"/>
          <cell r="S4780"/>
          <cell r="T4780"/>
          <cell r="U4780"/>
          <cell r="V4780"/>
          <cell r="X4780"/>
          <cell r="Y4780"/>
          <cell r="Z4780"/>
          <cell r="AG4780"/>
        </row>
        <row r="4781">
          <cell r="D4781"/>
          <cell r="E4781"/>
          <cell r="I4781"/>
          <cell r="J4781"/>
          <cell r="K4781"/>
          <cell r="L4781"/>
          <cell r="N4781"/>
          <cell r="R4781"/>
          <cell r="S4781"/>
          <cell r="T4781"/>
          <cell r="U4781"/>
          <cell r="V4781"/>
          <cell r="X4781"/>
          <cell r="Y4781"/>
          <cell r="Z4781"/>
          <cell r="AG4781"/>
        </row>
        <row r="4782">
          <cell r="D4782"/>
          <cell r="E4782"/>
          <cell r="I4782"/>
          <cell r="J4782"/>
          <cell r="K4782"/>
          <cell r="L4782"/>
          <cell r="N4782"/>
          <cell r="R4782"/>
          <cell r="S4782"/>
          <cell r="T4782"/>
          <cell r="U4782"/>
          <cell r="V4782"/>
          <cell r="X4782"/>
          <cell r="Y4782"/>
          <cell r="Z4782"/>
          <cell r="AG4782"/>
        </row>
        <row r="4783">
          <cell r="D4783"/>
          <cell r="E4783"/>
          <cell r="I4783"/>
          <cell r="J4783"/>
          <cell r="K4783"/>
          <cell r="L4783"/>
          <cell r="N4783"/>
          <cell r="R4783"/>
          <cell r="S4783"/>
          <cell r="T4783"/>
          <cell r="U4783"/>
          <cell r="V4783"/>
          <cell r="X4783"/>
          <cell r="Y4783"/>
          <cell r="Z4783"/>
          <cell r="AG4783"/>
        </row>
        <row r="4784">
          <cell r="D4784"/>
          <cell r="E4784"/>
          <cell r="I4784"/>
          <cell r="J4784"/>
          <cell r="K4784"/>
          <cell r="L4784"/>
          <cell r="N4784"/>
          <cell r="R4784"/>
          <cell r="S4784"/>
          <cell r="T4784"/>
          <cell r="U4784"/>
          <cell r="V4784"/>
          <cell r="X4784"/>
          <cell r="Y4784"/>
          <cell r="Z4784"/>
          <cell r="AG4784"/>
        </row>
        <row r="4785">
          <cell r="D4785"/>
          <cell r="E4785"/>
          <cell r="I4785"/>
          <cell r="J4785"/>
          <cell r="K4785"/>
          <cell r="L4785"/>
          <cell r="N4785"/>
          <cell r="R4785"/>
          <cell r="S4785"/>
          <cell r="T4785"/>
          <cell r="U4785"/>
          <cell r="V4785"/>
          <cell r="X4785"/>
          <cell r="Y4785"/>
          <cell r="Z4785"/>
          <cell r="AG4785"/>
        </row>
        <row r="4786">
          <cell r="D4786"/>
          <cell r="E4786"/>
          <cell r="I4786"/>
          <cell r="J4786"/>
          <cell r="K4786"/>
          <cell r="L4786"/>
          <cell r="N4786"/>
          <cell r="R4786"/>
          <cell r="S4786"/>
          <cell r="T4786"/>
          <cell r="U4786"/>
          <cell r="V4786"/>
          <cell r="X4786"/>
          <cell r="Y4786"/>
          <cell r="Z4786"/>
          <cell r="AG4786"/>
        </row>
        <row r="4787">
          <cell r="D4787"/>
          <cell r="E4787"/>
          <cell r="I4787"/>
          <cell r="J4787"/>
          <cell r="K4787"/>
          <cell r="L4787"/>
          <cell r="N4787"/>
          <cell r="R4787"/>
          <cell r="S4787"/>
          <cell r="T4787"/>
          <cell r="U4787"/>
          <cell r="V4787"/>
          <cell r="X4787"/>
          <cell r="Y4787"/>
          <cell r="Z4787"/>
          <cell r="AG4787"/>
        </row>
        <row r="4788">
          <cell r="D4788"/>
          <cell r="E4788"/>
          <cell r="I4788"/>
          <cell r="J4788"/>
          <cell r="K4788"/>
          <cell r="L4788"/>
          <cell r="N4788"/>
          <cell r="R4788"/>
          <cell r="S4788"/>
          <cell r="T4788"/>
          <cell r="U4788"/>
          <cell r="V4788"/>
          <cell r="X4788"/>
          <cell r="Y4788"/>
          <cell r="Z4788"/>
          <cell r="AG4788"/>
        </row>
        <row r="4789">
          <cell r="D4789"/>
          <cell r="E4789"/>
          <cell r="I4789"/>
          <cell r="J4789"/>
          <cell r="K4789"/>
          <cell r="L4789"/>
          <cell r="N4789"/>
          <cell r="R4789"/>
          <cell r="S4789"/>
          <cell r="T4789"/>
          <cell r="U4789"/>
          <cell r="V4789"/>
          <cell r="X4789"/>
          <cell r="Y4789"/>
          <cell r="Z4789"/>
          <cell r="AG4789"/>
        </row>
        <row r="4790">
          <cell r="D4790"/>
          <cell r="E4790"/>
          <cell r="I4790"/>
          <cell r="J4790"/>
          <cell r="K4790"/>
          <cell r="L4790"/>
          <cell r="N4790"/>
          <cell r="R4790"/>
          <cell r="S4790"/>
          <cell r="T4790"/>
          <cell r="U4790"/>
          <cell r="V4790"/>
          <cell r="X4790"/>
          <cell r="Y4790"/>
          <cell r="Z4790"/>
          <cell r="AG4790"/>
        </row>
        <row r="4791">
          <cell r="D4791"/>
          <cell r="E4791"/>
          <cell r="I4791"/>
          <cell r="J4791"/>
          <cell r="K4791"/>
          <cell r="L4791"/>
          <cell r="N4791"/>
          <cell r="R4791"/>
          <cell r="S4791"/>
          <cell r="T4791"/>
          <cell r="U4791"/>
          <cell r="V4791"/>
          <cell r="X4791"/>
          <cell r="Y4791"/>
          <cell r="Z4791"/>
          <cell r="AG4791"/>
        </row>
        <row r="4792">
          <cell r="D4792"/>
          <cell r="E4792"/>
          <cell r="I4792"/>
          <cell r="J4792"/>
          <cell r="K4792"/>
          <cell r="L4792"/>
          <cell r="N4792"/>
          <cell r="R4792"/>
          <cell r="S4792"/>
          <cell r="T4792"/>
          <cell r="U4792"/>
          <cell r="V4792"/>
          <cell r="X4792"/>
          <cell r="Y4792"/>
          <cell r="Z4792"/>
          <cell r="AG4792"/>
        </row>
        <row r="4793">
          <cell r="D4793"/>
          <cell r="E4793"/>
          <cell r="I4793"/>
          <cell r="J4793"/>
          <cell r="K4793"/>
          <cell r="L4793"/>
          <cell r="N4793"/>
          <cell r="R4793"/>
          <cell r="S4793"/>
          <cell r="T4793"/>
          <cell r="U4793"/>
          <cell r="V4793"/>
          <cell r="X4793"/>
          <cell r="Y4793"/>
          <cell r="Z4793"/>
          <cell r="AG4793"/>
        </row>
        <row r="4794">
          <cell r="D4794"/>
          <cell r="E4794"/>
          <cell r="I4794"/>
          <cell r="J4794"/>
          <cell r="K4794"/>
          <cell r="L4794"/>
          <cell r="N4794"/>
          <cell r="R4794"/>
          <cell r="S4794"/>
          <cell r="T4794"/>
          <cell r="U4794"/>
          <cell r="V4794"/>
          <cell r="X4794"/>
          <cell r="Y4794"/>
          <cell r="Z4794"/>
          <cell r="AG4794"/>
        </row>
        <row r="4795">
          <cell r="D4795"/>
          <cell r="E4795"/>
          <cell r="I4795"/>
          <cell r="J4795"/>
          <cell r="K4795"/>
          <cell r="L4795"/>
          <cell r="N4795"/>
          <cell r="R4795"/>
          <cell r="S4795"/>
          <cell r="T4795"/>
          <cell r="U4795"/>
          <cell r="V4795"/>
          <cell r="X4795"/>
          <cell r="Y4795"/>
          <cell r="Z4795"/>
          <cell r="AG4795"/>
        </row>
        <row r="4796">
          <cell r="D4796"/>
          <cell r="E4796"/>
          <cell r="I4796"/>
          <cell r="J4796"/>
          <cell r="K4796"/>
          <cell r="L4796"/>
          <cell r="N4796"/>
          <cell r="R4796"/>
          <cell r="S4796"/>
          <cell r="T4796"/>
          <cell r="U4796"/>
          <cell r="V4796"/>
          <cell r="X4796"/>
          <cell r="Y4796"/>
          <cell r="Z4796"/>
          <cell r="AG4796"/>
        </row>
        <row r="4797">
          <cell r="D4797"/>
          <cell r="E4797"/>
          <cell r="I4797"/>
          <cell r="J4797"/>
          <cell r="K4797"/>
          <cell r="L4797"/>
          <cell r="N4797"/>
          <cell r="R4797"/>
          <cell r="S4797"/>
          <cell r="T4797"/>
          <cell r="U4797"/>
          <cell r="V4797"/>
          <cell r="X4797"/>
          <cell r="Y4797"/>
          <cell r="Z4797"/>
          <cell r="AG4797"/>
        </row>
        <row r="4798">
          <cell r="D4798"/>
          <cell r="E4798"/>
          <cell r="I4798"/>
          <cell r="J4798"/>
          <cell r="K4798"/>
          <cell r="L4798"/>
          <cell r="N4798"/>
          <cell r="R4798"/>
          <cell r="S4798"/>
          <cell r="T4798"/>
          <cell r="U4798"/>
          <cell r="V4798"/>
          <cell r="X4798"/>
          <cell r="Y4798"/>
          <cell r="Z4798"/>
          <cell r="AG4798"/>
        </row>
        <row r="4799">
          <cell r="D4799"/>
          <cell r="E4799"/>
          <cell r="I4799"/>
          <cell r="J4799"/>
          <cell r="K4799"/>
          <cell r="L4799"/>
          <cell r="N4799"/>
          <cell r="R4799"/>
          <cell r="S4799"/>
          <cell r="T4799"/>
          <cell r="U4799"/>
          <cell r="V4799"/>
          <cell r="X4799"/>
          <cell r="Y4799"/>
          <cell r="Z4799"/>
          <cell r="AG4799"/>
        </row>
        <row r="4800">
          <cell r="D4800"/>
          <cell r="E4800"/>
          <cell r="I4800"/>
          <cell r="J4800"/>
          <cell r="K4800"/>
          <cell r="L4800"/>
          <cell r="N4800"/>
          <cell r="R4800"/>
          <cell r="S4800"/>
          <cell r="T4800"/>
          <cell r="U4800"/>
          <cell r="V4800"/>
          <cell r="X4800"/>
          <cell r="Y4800"/>
          <cell r="Z4800"/>
          <cell r="AG4800"/>
        </row>
        <row r="4801">
          <cell r="D4801"/>
          <cell r="E4801"/>
          <cell r="I4801"/>
          <cell r="J4801"/>
          <cell r="K4801"/>
          <cell r="L4801"/>
          <cell r="N4801"/>
          <cell r="R4801"/>
          <cell r="S4801"/>
          <cell r="T4801"/>
          <cell r="U4801"/>
          <cell r="V4801"/>
          <cell r="X4801"/>
          <cell r="Y4801"/>
          <cell r="Z4801"/>
          <cell r="AG4801"/>
        </row>
        <row r="4802">
          <cell r="D4802"/>
          <cell r="E4802"/>
          <cell r="I4802"/>
          <cell r="J4802"/>
          <cell r="K4802"/>
          <cell r="L4802"/>
          <cell r="N4802"/>
          <cell r="R4802"/>
          <cell r="S4802"/>
          <cell r="T4802"/>
          <cell r="U4802"/>
          <cell r="V4802"/>
          <cell r="X4802"/>
          <cell r="Y4802"/>
          <cell r="Z4802"/>
          <cell r="AG4802"/>
        </row>
        <row r="4803">
          <cell r="D4803"/>
          <cell r="E4803"/>
          <cell r="I4803"/>
          <cell r="J4803"/>
          <cell r="K4803"/>
          <cell r="L4803"/>
          <cell r="N4803"/>
          <cell r="R4803"/>
          <cell r="S4803"/>
          <cell r="T4803"/>
          <cell r="U4803"/>
          <cell r="V4803"/>
          <cell r="X4803"/>
          <cell r="Y4803"/>
          <cell r="Z4803"/>
          <cell r="AG4803"/>
        </row>
        <row r="4804">
          <cell r="D4804"/>
          <cell r="E4804"/>
          <cell r="I4804"/>
          <cell r="J4804"/>
          <cell r="K4804"/>
          <cell r="L4804"/>
          <cell r="N4804"/>
          <cell r="R4804"/>
          <cell r="S4804"/>
          <cell r="T4804"/>
          <cell r="U4804"/>
          <cell r="V4804"/>
          <cell r="X4804"/>
          <cell r="Y4804"/>
          <cell r="Z4804"/>
          <cell r="AG4804"/>
        </row>
        <row r="4805">
          <cell r="D4805"/>
          <cell r="E4805"/>
          <cell r="I4805"/>
          <cell r="J4805"/>
          <cell r="K4805"/>
          <cell r="L4805"/>
          <cell r="N4805"/>
          <cell r="R4805"/>
          <cell r="S4805"/>
          <cell r="T4805"/>
          <cell r="U4805"/>
          <cell r="V4805"/>
          <cell r="X4805"/>
          <cell r="Y4805"/>
          <cell r="Z4805"/>
          <cell r="AG4805"/>
        </row>
        <row r="4806">
          <cell r="D4806"/>
          <cell r="E4806"/>
          <cell r="I4806"/>
          <cell r="J4806"/>
          <cell r="K4806"/>
          <cell r="L4806"/>
          <cell r="N4806"/>
          <cell r="R4806"/>
          <cell r="S4806"/>
          <cell r="T4806"/>
          <cell r="U4806"/>
          <cell r="V4806"/>
          <cell r="X4806"/>
          <cell r="Y4806"/>
          <cell r="Z4806"/>
          <cell r="AG4806"/>
        </row>
        <row r="4807">
          <cell r="D4807"/>
          <cell r="E4807"/>
          <cell r="I4807"/>
          <cell r="J4807"/>
          <cell r="K4807"/>
          <cell r="L4807"/>
          <cell r="N4807"/>
          <cell r="R4807"/>
          <cell r="S4807"/>
          <cell r="T4807"/>
          <cell r="U4807"/>
          <cell r="V4807"/>
          <cell r="X4807"/>
          <cell r="Y4807"/>
          <cell r="Z4807"/>
          <cell r="AG4807"/>
        </row>
        <row r="4808">
          <cell r="D4808"/>
          <cell r="E4808"/>
          <cell r="I4808"/>
          <cell r="J4808"/>
          <cell r="K4808"/>
          <cell r="L4808"/>
          <cell r="N4808"/>
          <cell r="R4808"/>
          <cell r="S4808"/>
          <cell r="T4808"/>
          <cell r="U4808"/>
          <cell r="V4808"/>
          <cell r="X4808"/>
          <cell r="Y4808"/>
          <cell r="Z4808"/>
          <cell r="AG4808"/>
        </row>
        <row r="4809">
          <cell r="D4809"/>
          <cell r="E4809"/>
          <cell r="I4809"/>
          <cell r="J4809"/>
          <cell r="K4809"/>
          <cell r="L4809"/>
          <cell r="N4809"/>
          <cell r="R4809"/>
          <cell r="S4809"/>
          <cell r="T4809"/>
          <cell r="U4809"/>
          <cell r="V4809"/>
          <cell r="X4809"/>
          <cell r="Y4809"/>
          <cell r="Z4809"/>
          <cell r="AG4809"/>
        </row>
        <row r="4810">
          <cell r="D4810"/>
          <cell r="E4810"/>
          <cell r="I4810"/>
          <cell r="J4810"/>
          <cell r="K4810"/>
          <cell r="L4810"/>
          <cell r="N4810"/>
          <cell r="R4810"/>
          <cell r="S4810"/>
          <cell r="T4810"/>
          <cell r="U4810"/>
          <cell r="V4810"/>
          <cell r="X4810"/>
          <cell r="Y4810"/>
          <cell r="Z4810"/>
          <cell r="AG4810"/>
        </row>
        <row r="4811">
          <cell r="D4811"/>
          <cell r="E4811"/>
          <cell r="I4811"/>
          <cell r="J4811"/>
          <cell r="K4811"/>
          <cell r="L4811"/>
          <cell r="N4811"/>
          <cell r="R4811"/>
          <cell r="S4811"/>
          <cell r="T4811"/>
          <cell r="U4811"/>
          <cell r="V4811"/>
          <cell r="X4811"/>
          <cell r="Y4811"/>
          <cell r="Z4811"/>
          <cell r="AG4811"/>
        </row>
        <row r="4812">
          <cell r="D4812"/>
          <cell r="E4812"/>
          <cell r="I4812"/>
          <cell r="J4812"/>
          <cell r="K4812"/>
          <cell r="L4812"/>
          <cell r="N4812"/>
          <cell r="R4812"/>
          <cell r="S4812"/>
          <cell r="T4812"/>
          <cell r="U4812"/>
          <cell r="V4812"/>
          <cell r="X4812"/>
          <cell r="Y4812"/>
          <cell r="Z4812"/>
          <cell r="AG4812"/>
        </row>
        <row r="4813">
          <cell r="D4813"/>
          <cell r="E4813"/>
          <cell r="I4813"/>
          <cell r="J4813"/>
          <cell r="K4813"/>
          <cell r="L4813"/>
          <cell r="N4813"/>
          <cell r="R4813"/>
          <cell r="S4813"/>
          <cell r="T4813"/>
          <cell r="U4813"/>
          <cell r="V4813"/>
          <cell r="X4813"/>
          <cell r="Y4813"/>
          <cell r="Z4813"/>
          <cell r="AG4813"/>
        </row>
        <row r="4814">
          <cell r="D4814"/>
          <cell r="E4814"/>
          <cell r="I4814"/>
          <cell r="J4814"/>
          <cell r="K4814"/>
          <cell r="L4814"/>
          <cell r="N4814"/>
          <cell r="R4814"/>
          <cell r="S4814"/>
          <cell r="T4814"/>
          <cell r="U4814"/>
          <cell r="V4814"/>
          <cell r="X4814"/>
          <cell r="Y4814"/>
          <cell r="Z4814"/>
          <cell r="AG4814"/>
        </row>
        <row r="4815">
          <cell r="D4815"/>
          <cell r="E4815"/>
          <cell r="I4815"/>
          <cell r="J4815"/>
          <cell r="K4815"/>
          <cell r="L4815"/>
          <cell r="N4815"/>
          <cell r="R4815"/>
          <cell r="S4815"/>
          <cell r="T4815"/>
          <cell r="U4815"/>
          <cell r="V4815"/>
          <cell r="X4815"/>
          <cell r="Y4815"/>
          <cell r="Z4815"/>
          <cell r="AG4815"/>
        </row>
        <row r="4816">
          <cell r="D4816"/>
          <cell r="E4816"/>
          <cell r="I4816"/>
          <cell r="J4816"/>
          <cell r="K4816"/>
          <cell r="L4816"/>
          <cell r="N4816"/>
          <cell r="R4816"/>
          <cell r="S4816"/>
          <cell r="T4816"/>
          <cell r="U4816"/>
          <cell r="V4816"/>
          <cell r="X4816"/>
          <cell r="Y4816"/>
          <cell r="Z4816"/>
          <cell r="AG4816"/>
        </row>
        <row r="4817">
          <cell r="D4817"/>
          <cell r="E4817"/>
          <cell r="I4817"/>
          <cell r="J4817"/>
          <cell r="K4817"/>
          <cell r="L4817"/>
          <cell r="N4817"/>
          <cell r="R4817"/>
          <cell r="S4817"/>
          <cell r="T4817"/>
          <cell r="U4817"/>
          <cell r="V4817"/>
          <cell r="X4817"/>
          <cell r="Y4817"/>
          <cell r="Z4817"/>
          <cell r="AG4817"/>
        </row>
        <row r="4818">
          <cell r="D4818"/>
          <cell r="E4818"/>
          <cell r="I4818"/>
          <cell r="J4818"/>
          <cell r="K4818"/>
          <cell r="L4818"/>
          <cell r="N4818"/>
          <cell r="R4818"/>
          <cell r="S4818"/>
          <cell r="T4818"/>
          <cell r="U4818"/>
          <cell r="V4818"/>
          <cell r="X4818"/>
          <cell r="Y4818"/>
          <cell r="Z4818"/>
          <cell r="AG4818"/>
        </row>
        <row r="4819">
          <cell r="D4819"/>
          <cell r="E4819"/>
          <cell r="I4819"/>
          <cell r="J4819"/>
          <cell r="K4819"/>
          <cell r="L4819"/>
          <cell r="N4819"/>
          <cell r="R4819"/>
          <cell r="S4819"/>
          <cell r="T4819"/>
          <cell r="U4819"/>
          <cell r="V4819"/>
          <cell r="X4819"/>
          <cell r="Y4819"/>
          <cell r="Z4819"/>
          <cell r="AG4819"/>
        </row>
        <row r="4820">
          <cell r="D4820"/>
          <cell r="E4820"/>
          <cell r="I4820"/>
          <cell r="J4820"/>
          <cell r="K4820"/>
          <cell r="L4820"/>
          <cell r="N4820"/>
          <cell r="R4820"/>
          <cell r="S4820"/>
          <cell r="T4820"/>
          <cell r="U4820"/>
          <cell r="V4820"/>
          <cell r="X4820"/>
          <cell r="Y4820"/>
          <cell r="Z4820"/>
          <cell r="AG4820"/>
        </row>
        <row r="4821">
          <cell r="D4821"/>
          <cell r="E4821"/>
          <cell r="I4821"/>
          <cell r="J4821"/>
          <cell r="K4821"/>
          <cell r="L4821"/>
          <cell r="N4821"/>
          <cell r="R4821"/>
          <cell r="S4821"/>
          <cell r="T4821"/>
          <cell r="U4821"/>
          <cell r="V4821"/>
          <cell r="X4821"/>
          <cell r="Y4821"/>
          <cell r="Z4821"/>
          <cell r="AG4821"/>
        </row>
        <row r="4822">
          <cell r="D4822"/>
          <cell r="E4822"/>
          <cell r="I4822"/>
          <cell r="J4822"/>
          <cell r="K4822"/>
          <cell r="L4822"/>
          <cell r="N4822"/>
          <cell r="R4822"/>
          <cell r="S4822"/>
          <cell r="T4822"/>
          <cell r="U4822"/>
          <cell r="V4822"/>
          <cell r="X4822"/>
          <cell r="Y4822"/>
          <cell r="Z4822"/>
          <cell r="AG4822"/>
        </row>
        <row r="4823">
          <cell r="D4823"/>
          <cell r="E4823"/>
          <cell r="I4823"/>
          <cell r="J4823"/>
          <cell r="K4823"/>
          <cell r="L4823"/>
          <cell r="N4823"/>
          <cell r="R4823"/>
          <cell r="S4823"/>
          <cell r="T4823"/>
          <cell r="U4823"/>
          <cell r="V4823"/>
          <cell r="X4823"/>
          <cell r="Y4823"/>
          <cell r="Z4823"/>
          <cell r="AG4823"/>
        </row>
        <row r="4824">
          <cell r="D4824"/>
          <cell r="E4824"/>
          <cell r="I4824"/>
          <cell r="J4824"/>
          <cell r="K4824"/>
          <cell r="L4824"/>
          <cell r="N4824"/>
          <cell r="R4824"/>
          <cell r="S4824"/>
          <cell r="T4824"/>
          <cell r="U4824"/>
          <cell r="V4824"/>
          <cell r="X4824"/>
          <cell r="Y4824"/>
          <cell r="Z4824"/>
          <cell r="AG4824"/>
        </row>
        <row r="4825">
          <cell r="D4825"/>
          <cell r="E4825"/>
          <cell r="I4825"/>
          <cell r="J4825"/>
          <cell r="K4825"/>
          <cell r="L4825"/>
          <cell r="N4825"/>
          <cell r="R4825"/>
          <cell r="S4825"/>
          <cell r="T4825"/>
          <cell r="U4825"/>
          <cell r="V4825"/>
          <cell r="X4825"/>
          <cell r="Y4825"/>
          <cell r="Z4825"/>
          <cell r="AG4825"/>
        </row>
        <row r="4826">
          <cell r="D4826"/>
          <cell r="E4826"/>
          <cell r="I4826"/>
          <cell r="J4826"/>
          <cell r="K4826"/>
          <cell r="L4826"/>
          <cell r="N4826"/>
          <cell r="R4826"/>
          <cell r="S4826"/>
          <cell r="T4826"/>
          <cell r="U4826"/>
          <cell r="V4826"/>
          <cell r="X4826"/>
          <cell r="Y4826"/>
          <cell r="Z4826"/>
          <cell r="AG4826"/>
        </row>
        <row r="4827">
          <cell r="D4827"/>
          <cell r="E4827"/>
          <cell r="I4827"/>
          <cell r="J4827"/>
          <cell r="K4827"/>
          <cell r="L4827"/>
          <cell r="N4827"/>
          <cell r="R4827"/>
          <cell r="S4827"/>
          <cell r="T4827"/>
          <cell r="U4827"/>
          <cell r="V4827"/>
          <cell r="X4827"/>
          <cell r="Y4827"/>
          <cell r="Z4827"/>
          <cell r="AG4827"/>
        </row>
        <row r="4828">
          <cell r="D4828"/>
          <cell r="E4828"/>
          <cell r="I4828"/>
          <cell r="J4828"/>
          <cell r="K4828"/>
          <cell r="L4828"/>
          <cell r="N4828"/>
          <cell r="R4828"/>
          <cell r="S4828"/>
          <cell r="T4828"/>
          <cell r="U4828"/>
          <cell r="V4828"/>
          <cell r="X4828"/>
          <cell r="Y4828"/>
          <cell r="Z4828"/>
          <cell r="AG4828"/>
        </row>
        <row r="4829">
          <cell r="D4829"/>
          <cell r="E4829"/>
          <cell r="I4829"/>
          <cell r="J4829"/>
          <cell r="K4829"/>
          <cell r="L4829"/>
          <cell r="N4829"/>
          <cell r="R4829"/>
          <cell r="S4829"/>
          <cell r="T4829"/>
          <cell r="U4829"/>
          <cell r="V4829"/>
          <cell r="X4829"/>
          <cell r="Y4829"/>
          <cell r="Z4829"/>
          <cell r="AG4829"/>
        </row>
        <row r="4830">
          <cell r="D4830"/>
          <cell r="E4830"/>
          <cell r="I4830"/>
          <cell r="J4830"/>
          <cell r="K4830"/>
          <cell r="L4830"/>
          <cell r="N4830"/>
          <cell r="R4830"/>
          <cell r="S4830"/>
          <cell r="T4830"/>
          <cell r="U4830"/>
          <cell r="V4830"/>
          <cell r="X4830"/>
          <cell r="Y4830"/>
          <cell r="Z4830"/>
          <cell r="AG4830"/>
        </row>
        <row r="4831">
          <cell r="D4831"/>
          <cell r="E4831"/>
          <cell r="I4831"/>
          <cell r="J4831"/>
          <cell r="K4831"/>
          <cell r="L4831"/>
          <cell r="N4831"/>
          <cell r="R4831"/>
          <cell r="S4831"/>
          <cell r="T4831"/>
          <cell r="U4831"/>
          <cell r="V4831"/>
          <cell r="X4831"/>
          <cell r="Y4831"/>
          <cell r="Z4831"/>
          <cell r="AG4831"/>
        </row>
        <row r="4832">
          <cell r="D4832"/>
          <cell r="E4832"/>
          <cell r="I4832"/>
          <cell r="J4832"/>
          <cell r="K4832"/>
          <cell r="L4832"/>
          <cell r="N4832"/>
          <cell r="R4832"/>
          <cell r="S4832"/>
          <cell r="T4832"/>
          <cell r="U4832"/>
          <cell r="V4832"/>
          <cell r="X4832"/>
          <cell r="Y4832"/>
          <cell r="Z4832"/>
          <cell r="AG4832"/>
        </row>
        <row r="4833">
          <cell r="D4833"/>
          <cell r="E4833"/>
          <cell r="I4833"/>
          <cell r="J4833"/>
          <cell r="K4833"/>
          <cell r="L4833"/>
          <cell r="N4833"/>
          <cell r="R4833"/>
          <cell r="S4833"/>
          <cell r="T4833"/>
          <cell r="U4833"/>
          <cell r="V4833"/>
          <cell r="X4833"/>
          <cell r="Y4833"/>
          <cell r="Z4833"/>
          <cell r="AG4833"/>
        </row>
        <row r="4834">
          <cell r="D4834"/>
          <cell r="E4834"/>
          <cell r="I4834"/>
          <cell r="J4834"/>
          <cell r="K4834"/>
          <cell r="L4834"/>
          <cell r="N4834"/>
          <cell r="R4834"/>
          <cell r="S4834"/>
          <cell r="T4834"/>
          <cell r="U4834"/>
          <cell r="V4834"/>
          <cell r="X4834"/>
          <cell r="Y4834"/>
          <cell r="Z4834"/>
          <cell r="AG4834"/>
        </row>
        <row r="4835">
          <cell r="D4835"/>
          <cell r="E4835"/>
          <cell r="I4835"/>
          <cell r="J4835"/>
          <cell r="K4835"/>
          <cell r="L4835"/>
          <cell r="N4835"/>
          <cell r="R4835"/>
          <cell r="S4835"/>
          <cell r="T4835"/>
          <cell r="U4835"/>
          <cell r="V4835"/>
          <cell r="X4835"/>
          <cell r="Y4835"/>
          <cell r="Z4835"/>
          <cell r="AG4835"/>
        </row>
        <row r="4836">
          <cell r="D4836"/>
          <cell r="E4836"/>
          <cell r="I4836"/>
          <cell r="J4836"/>
          <cell r="K4836"/>
          <cell r="L4836"/>
          <cell r="N4836"/>
          <cell r="R4836"/>
          <cell r="S4836"/>
          <cell r="T4836"/>
          <cell r="U4836"/>
          <cell r="V4836"/>
          <cell r="X4836"/>
          <cell r="Y4836"/>
          <cell r="Z4836"/>
          <cell r="AG4836"/>
        </row>
        <row r="4837">
          <cell r="D4837"/>
          <cell r="E4837"/>
          <cell r="I4837"/>
          <cell r="J4837"/>
          <cell r="K4837"/>
          <cell r="L4837"/>
          <cell r="N4837"/>
          <cell r="R4837"/>
          <cell r="S4837"/>
          <cell r="T4837"/>
          <cell r="U4837"/>
          <cell r="V4837"/>
          <cell r="X4837"/>
          <cell r="Y4837"/>
          <cell r="Z4837"/>
          <cell r="AG4837"/>
        </row>
        <row r="4838">
          <cell r="D4838"/>
          <cell r="E4838"/>
          <cell r="I4838"/>
          <cell r="J4838"/>
          <cell r="K4838"/>
          <cell r="L4838"/>
          <cell r="N4838"/>
          <cell r="R4838"/>
          <cell r="S4838"/>
          <cell r="T4838"/>
          <cell r="U4838"/>
          <cell r="V4838"/>
          <cell r="X4838"/>
          <cell r="Y4838"/>
          <cell r="Z4838"/>
          <cell r="AG4838"/>
        </row>
        <row r="4839">
          <cell r="D4839"/>
          <cell r="E4839"/>
          <cell r="I4839"/>
          <cell r="J4839"/>
          <cell r="K4839"/>
          <cell r="L4839"/>
          <cell r="N4839"/>
          <cell r="R4839"/>
          <cell r="S4839"/>
          <cell r="T4839"/>
          <cell r="U4839"/>
          <cell r="V4839"/>
          <cell r="X4839"/>
          <cell r="Y4839"/>
          <cell r="Z4839"/>
          <cell r="AG4839"/>
        </row>
        <row r="4840">
          <cell r="D4840"/>
          <cell r="E4840"/>
          <cell r="I4840"/>
          <cell r="J4840"/>
          <cell r="K4840"/>
          <cell r="L4840"/>
          <cell r="N4840"/>
          <cell r="R4840"/>
          <cell r="S4840"/>
          <cell r="T4840"/>
          <cell r="U4840"/>
          <cell r="V4840"/>
          <cell r="X4840"/>
          <cell r="Y4840"/>
          <cell r="Z4840"/>
          <cell r="AG4840"/>
        </row>
        <row r="4841">
          <cell r="D4841"/>
          <cell r="E4841"/>
          <cell r="I4841"/>
          <cell r="J4841"/>
          <cell r="K4841"/>
          <cell r="L4841"/>
          <cell r="N4841"/>
          <cell r="R4841"/>
          <cell r="S4841"/>
          <cell r="T4841"/>
          <cell r="U4841"/>
          <cell r="V4841"/>
          <cell r="X4841"/>
          <cell r="Y4841"/>
          <cell r="Z4841"/>
          <cell r="AG4841"/>
        </row>
        <row r="4842">
          <cell r="D4842"/>
          <cell r="E4842"/>
          <cell r="I4842"/>
          <cell r="J4842"/>
          <cell r="K4842"/>
          <cell r="L4842"/>
          <cell r="N4842"/>
          <cell r="R4842"/>
          <cell r="S4842"/>
          <cell r="T4842"/>
          <cell r="U4842"/>
          <cell r="V4842"/>
          <cell r="X4842"/>
          <cell r="Y4842"/>
          <cell r="Z4842"/>
          <cell r="AG4842"/>
        </row>
        <row r="4843">
          <cell r="D4843"/>
          <cell r="E4843"/>
          <cell r="I4843"/>
          <cell r="J4843"/>
          <cell r="K4843"/>
          <cell r="L4843"/>
          <cell r="N4843"/>
          <cell r="R4843"/>
          <cell r="S4843"/>
          <cell r="T4843"/>
          <cell r="U4843"/>
          <cell r="V4843"/>
          <cell r="X4843"/>
          <cell r="Y4843"/>
          <cell r="Z4843"/>
          <cell r="AG4843"/>
        </row>
        <row r="4844">
          <cell r="D4844"/>
          <cell r="E4844"/>
          <cell r="I4844"/>
          <cell r="J4844"/>
          <cell r="K4844"/>
          <cell r="L4844"/>
          <cell r="N4844"/>
          <cell r="R4844"/>
          <cell r="S4844"/>
          <cell r="T4844"/>
          <cell r="U4844"/>
          <cell r="V4844"/>
          <cell r="X4844"/>
          <cell r="Y4844"/>
          <cell r="Z4844"/>
          <cell r="AG4844"/>
        </row>
        <row r="4845">
          <cell r="D4845"/>
          <cell r="E4845"/>
          <cell r="I4845"/>
          <cell r="J4845"/>
          <cell r="K4845"/>
          <cell r="L4845"/>
          <cell r="N4845"/>
          <cell r="R4845"/>
          <cell r="S4845"/>
          <cell r="T4845"/>
          <cell r="U4845"/>
          <cell r="V4845"/>
          <cell r="X4845"/>
          <cell r="Y4845"/>
          <cell r="Z4845"/>
          <cell r="AG4845"/>
        </row>
        <row r="4846">
          <cell r="D4846"/>
          <cell r="E4846"/>
          <cell r="I4846"/>
          <cell r="J4846"/>
          <cell r="K4846"/>
          <cell r="L4846"/>
          <cell r="N4846"/>
          <cell r="R4846"/>
          <cell r="S4846"/>
          <cell r="T4846"/>
          <cell r="U4846"/>
          <cell r="V4846"/>
          <cell r="X4846"/>
          <cell r="Y4846"/>
          <cell r="Z4846"/>
          <cell r="AG4846"/>
        </row>
        <row r="4847">
          <cell r="D4847"/>
          <cell r="E4847"/>
          <cell r="I4847"/>
          <cell r="J4847"/>
          <cell r="K4847"/>
          <cell r="L4847"/>
          <cell r="N4847"/>
          <cell r="R4847"/>
          <cell r="S4847"/>
          <cell r="T4847"/>
          <cell r="U4847"/>
          <cell r="V4847"/>
          <cell r="X4847"/>
          <cell r="Y4847"/>
          <cell r="Z4847"/>
          <cell r="AG4847"/>
        </row>
        <row r="4848">
          <cell r="D4848"/>
          <cell r="E4848"/>
          <cell r="I4848"/>
          <cell r="J4848"/>
          <cell r="K4848"/>
          <cell r="L4848"/>
          <cell r="N4848"/>
          <cell r="R4848"/>
          <cell r="S4848"/>
          <cell r="T4848"/>
          <cell r="U4848"/>
          <cell r="V4848"/>
          <cell r="X4848"/>
          <cell r="Y4848"/>
          <cell r="Z4848"/>
          <cell r="AG4848"/>
        </row>
        <row r="4849">
          <cell r="D4849"/>
          <cell r="E4849"/>
          <cell r="I4849"/>
          <cell r="J4849"/>
          <cell r="K4849"/>
          <cell r="L4849"/>
          <cell r="N4849"/>
          <cell r="R4849"/>
          <cell r="S4849"/>
          <cell r="T4849"/>
          <cell r="U4849"/>
          <cell r="V4849"/>
          <cell r="X4849"/>
          <cell r="Y4849"/>
          <cell r="Z4849"/>
          <cell r="AG4849"/>
        </row>
        <row r="4850">
          <cell r="D4850"/>
          <cell r="E4850"/>
          <cell r="I4850"/>
          <cell r="J4850"/>
          <cell r="K4850"/>
          <cell r="L4850"/>
          <cell r="N4850"/>
          <cell r="R4850"/>
          <cell r="S4850"/>
          <cell r="T4850"/>
          <cell r="U4850"/>
          <cell r="V4850"/>
          <cell r="X4850"/>
          <cell r="Y4850"/>
          <cell r="Z4850"/>
          <cell r="AG4850"/>
        </row>
        <row r="4851">
          <cell r="D4851"/>
          <cell r="E4851"/>
          <cell r="I4851"/>
          <cell r="J4851"/>
          <cell r="K4851"/>
          <cell r="L4851"/>
          <cell r="N4851"/>
          <cell r="R4851"/>
          <cell r="S4851"/>
          <cell r="T4851"/>
          <cell r="U4851"/>
          <cell r="V4851"/>
          <cell r="X4851"/>
          <cell r="Y4851"/>
          <cell r="Z4851"/>
          <cell r="AG4851"/>
        </row>
        <row r="4852">
          <cell r="D4852"/>
          <cell r="E4852"/>
          <cell r="I4852"/>
          <cell r="J4852"/>
          <cell r="K4852"/>
          <cell r="L4852"/>
          <cell r="N4852"/>
          <cell r="R4852"/>
          <cell r="S4852"/>
          <cell r="T4852"/>
          <cell r="U4852"/>
          <cell r="V4852"/>
          <cell r="X4852"/>
          <cell r="Y4852"/>
          <cell r="Z4852"/>
          <cell r="AG4852"/>
        </row>
        <row r="4853">
          <cell r="D4853"/>
          <cell r="E4853"/>
          <cell r="I4853"/>
          <cell r="J4853"/>
          <cell r="K4853"/>
          <cell r="L4853"/>
          <cell r="N4853"/>
          <cell r="R4853"/>
          <cell r="S4853"/>
          <cell r="T4853"/>
          <cell r="U4853"/>
          <cell r="V4853"/>
          <cell r="X4853"/>
          <cell r="Y4853"/>
          <cell r="Z4853"/>
          <cell r="AG4853"/>
        </row>
        <row r="4854">
          <cell r="D4854"/>
          <cell r="E4854"/>
          <cell r="I4854"/>
          <cell r="J4854"/>
          <cell r="K4854"/>
          <cell r="L4854"/>
          <cell r="N4854"/>
          <cell r="R4854"/>
          <cell r="S4854"/>
          <cell r="T4854"/>
          <cell r="U4854"/>
          <cell r="V4854"/>
          <cell r="X4854"/>
          <cell r="Y4854"/>
          <cell r="Z4854"/>
          <cell r="AG4854"/>
        </row>
        <row r="4855">
          <cell r="D4855"/>
          <cell r="E4855"/>
          <cell r="I4855"/>
          <cell r="J4855"/>
          <cell r="K4855"/>
          <cell r="L4855"/>
          <cell r="N4855"/>
          <cell r="R4855"/>
          <cell r="S4855"/>
          <cell r="T4855"/>
          <cell r="U4855"/>
          <cell r="V4855"/>
          <cell r="X4855"/>
          <cell r="Y4855"/>
          <cell r="Z4855"/>
          <cell r="AG4855"/>
        </row>
        <row r="4856">
          <cell r="D4856"/>
          <cell r="E4856"/>
          <cell r="I4856"/>
          <cell r="J4856"/>
          <cell r="K4856"/>
          <cell r="L4856"/>
          <cell r="N4856"/>
          <cell r="R4856"/>
          <cell r="S4856"/>
          <cell r="T4856"/>
          <cell r="U4856"/>
          <cell r="V4856"/>
          <cell r="X4856"/>
          <cell r="Y4856"/>
          <cell r="Z4856"/>
          <cell r="AG4856"/>
        </row>
        <row r="4857">
          <cell r="D4857"/>
          <cell r="E4857"/>
          <cell r="I4857"/>
          <cell r="J4857"/>
          <cell r="K4857"/>
          <cell r="L4857"/>
          <cell r="N4857"/>
          <cell r="R4857"/>
          <cell r="S4857"/>
          <cell r="T4857"/>
          <cell r="U4857"/>
          <cell r="V4857"/>
          <cell r="X4857"/>
          <cell r="Y4857"/>
          <cell r="Z4857"/>
          <cell r="AG4857"/>
        </row>
        <row r="4858">
          <cell r="D4858"/>
          <cell r="E4858"/>
          <cell r="I4858"/>
          <cell r="J4858"/>
          <cell r="K4858"/>
          <cell r="L4858"/>
          <cell r="N4858"/>
          <cell r="R4858"/>
          <cell r="S4858"/>
          <cell r="T4858"/>
          <cell r="U4858"/>
          <cell r="V4858"/>
          <cell r="X4858"/>
          <cell r="Y4858"/>
          <cell r="Z4858"/>
          <cell r="AG4858"/>
        </row>
        <row r="4859">
          <cell r="D4859"/>
          <cell r="E4859"/>
          <cell r="I4859"/>
          <cell r="J4859"/>
          <cell r="K4859"/>
          <cell r="L4859"/>
          <cell r="N4859"/>
          <cell r="R4859"/>
          <cell r="S4859"/>
          <cell r="T4859"/>
          <cell r="U4859"/>
          <cell r="V4859"/>
          <cell r="X4859"/>
          <cell r="Y4859"/>
          <cell r="Z4859"/>
          <cell r="AG4859"/>
        </row>
        <row r="4860">
          <cell r="D4860"/>
          <cell r="E4860"/>
          <cell r="I4860"/>
          <cell r="J4860"/>
          <cell r="K4860"/>
          <cell r="L4860"/>
          <cell r="N4860"/>
          <cell r="R4860"/>
          <cell r="S4860"/>
          <cell r="T4860"/>
          <cell r="U4860"/>
          <cell r="V4860"/>
          <cell r="X4860"/>
          <cell r="Y4860"/>
          <cell r="Z4860"/>
          <cell r="AG4860"/>
        </row>
        <row r="4861">
          <cell r="D4861"/>
          <cell r="E4861"/>
          <cell r="I4861"/>
          <cell r="J4861"/>
          <cell r="K4861"/>
          <cell r="L4861"/>
          <cell r="N4861"/>
          <cell r="R4861"/>
          <cell r="S4861"/>
          <cell r="T4861"/>
          <cell r="U4861"/>
          <cell r="V4861"/>
          <cell r="X4861"/>
          <cell r="Y4861"/>
          <cell r="Z4861"/>
          <cell r="AG4861"/>
        </row>
        <row r="4862">
          <cell r="D4862"/>
          <cell r="E4862"/>
          <cell r="I4862"/>
          <cell r="J4862"/>
          <cell r="K4862"/>
          <cell r="L4862"/>
          <cell r="N4862"/>
          <cell r="R4862"/>
          <cell r="S4862"/>
          <cell r="T4862"/>
          <cell r="U4862"/>
          <cell r="V4862"/>
          <cell r="X4862"/>
          <cell r="Y4862"/>
          <cell r="Z4862"/>
          <cell r="AG4862"/>
        </row>
        <row r="4863">
          <cell r="D4863"/>
          <cell r="E4863"/>
          <cell r="I4863"/>
          <cell r="J4863"/>
          <cell r="K4863"/>
          <cell r="L4863"/>
          <cell r="N4863"/>
          <cell r="R4863"/>
          <cell r="S4863"/>
          <cell r="T4863"/>
          <cell r="U4863"/>
          <cell r="V4863"/>
          <cell r="X4863"/>
          <cell r="Y4863"/>
          <cell r="Z4863"/>
          <cell r="AG4863"/>
        </row>
        <row r="4864">
          <cell r="D4864"/>
          <cell r="E4864"/>
          <cell r="I4864"/>
          <cell r="J4864"/>
          <cell r="K4864"/>
          <cell r="L4864"/>
          <cell r="N4864"/>
          <cell r="R4864"/>
          <cell r="S4864"/>
          <cell r="T4864"/>
          <cell r="U4864"/>
          <cell r="V4864"/>
          <cell r="X4864"/>
          <cell r="Y4864"/>
          <cell r="Z4864"/>
          <cell r="AG4864"/>
        </row>
        <row r="4865">
          <cell r="D4865"/>
          <cell r="E4865"/>
          <cell r="I4865"/>
          <cell r="J4865"/>
          <cell r="K4865"/>
          <cell r="L4865"/>
          <cell r="N4865"/>
          <cell r="R4865"/>
          <cell r="S4865"/>
          <cell r="T4865"/>
          <cell r="U4865"/>
          <cell r="V4865"/>
          <cell r="X4865"/>
          <cell r="Y4865"/>
          <cell r="Z4865"/>
          <cell r="AG4865"/>
        </row>
        <row r="4866">
          <cell r="D4866"/>
          <cell r="E4866"/>
          <cell r="I4866"/>
          <cell r="J4866"/>
          <cell r="K4866"/>
          <cell r="L4866"/>
          <cell r="N4866"/>
          <cell r="R4866"/>
          <cell r="S4866"/>
          <cell r="T4866"/>
          <cell r="U4866"/>
          <cell r="V4866"/>
          <cell r="X4866"/>
          <cell r="Y4866"/>
          <cell r="Z4866"/>
          <cell r="AG4866"/>
        </row>
        <row r="4867">
          <cell r="D4867"/>
          <cell r="E4867"/>
          <cell r="I4867"/>
          <cell r="J4867"/>
          <cell r="K4867"/>
          <cell r="L4867"/>
          <cell r="N4867"/>
          <cell r="R4867"/>
          <cell r="S4867"/>
          <cell r="T4867"/>
          <cell r="U4867"/>
          <cell r="V4867"/>
          <cell r="X4867"/>
          <cell r="Y4867"/>
          <cell r="Z4867"/>
          <cell r="AG4867"/>
        </row>
        <row r="4868">
          <cell r="D4868"/>
          <cell r="E4868"/>
          <cell r="I4868"/>
          <cell r="J4868"/>
          <cell r="K4868"/>
          <cell r="L4868"/>
          <cell r="N4868"/>
          <cell r="R4868"/>
          <cell r="S4868"/>
          <cell r="T4868"/>
          <cell r="U4868"/>
          <cell r="V4868"/>
          <cell r="X4868"/>
          <cell r="Y4868"/>
          <cell r="Z4868"/>
          <cell r="AG4868"/>
        </row>
        <row r="4869">
          <cell r="D4869"/>
          <cell r="E4869"/>
          <cell r="I4869"/>
          <cell r="J4869"/>
          <cell r="K4869"/>
          <cell r="L4869"/>
          <cell r="N4869"/>
          <cell r="R4869"/>
          <cell r="S4869"/>
          <cell r="T4869"/>
          <cell r="U4869"/>
          <cell r="V4869"/>
          <cell r="X4869"/>
          <cell r="Y4869"/>
          <cell r="Z4869"/>
          <cell r="AG4869"/>
        </row>
        <row r="4870">
          <cell r="D4870"/>
          <cell r="E4870"/>
          <cell r="I4870"/>
          <cell r="J4870"/>
          <cell r="K4870"/>
          <cell r="L4870"/>
          <cell r="N4870"/>
          <cell r="R4870"/>
          <cell r="S4870"/>
          <cell r="T4870"/>
          <cell r="U4870"/>
          <cell r="V4870"/>
          <cell r="X4870"/>
          <cell r="Y4870"/>
          <cell r="Z4870"/>
          <cell r="AG4870"/>
        </row>
        <row r="4871">
          <cell r="D4871"/>
          <cell r="E4871"/>
          <cell r="I4871"/>
          <cell r="J4871"/>
          <cell r="K4871"/>
          <cell r="L4871"/>
          <cell r="N4871"/>
          <cell r="R4871"/>
          <cell r="S4871"/>
          <cell r="T4871"/>
          <cell r="U4871"/>
          <cell r="V4871"/>
          <cell r="X4871"/>
          <cell r="Y4871"/>
          <cell r="Z4871"/>
          <cell r="AG4871"/>
        </row>
        <row r="4872">
          <cell r="D4872"/>
          <cell r="E4872"/>
          <cell r="I4872"/>
          <cell r="J4872"/>
          <cell r="K4872"/>
          <cell r="L4872"/>
          <cell r="N4872"/>
          <cell r="R4872"/>
          <cell r="S4872"/>
          <cell r="T4872"/>
          <cell r="U4872"/>
          <cell r="V4872"/>
          <cell r="X4872"/>
          <cell r="Y4872"/>
          <cell r="Z4872"/>
          <cell r="AG4872"/>
        </row>
        <row r="4873">
          <cell r="D4873"/>
          <cell r="E4873"/>
          <cell r="I4873"/>
          <cell r="J4873"/>
          <cell r="K4873"/>
          <cell r="L4873"/>
          <cell r="N4873"/>
          <cell r="R4873"/>
          <cell r="S4873"/>
          <cell r="T4873"/>
          <cell r="U4873"/>
          <cell r="V4873"/>
          <cell r="X4873"/>
          <cell r="Y4873"/>
          <cell r="Z4873"/>
          <cell r="AG4873"/>
        </row>
        <row r="4874">
          <cell r="D4874"/>
          <cell r="E4874"/>
          <cell r="I4874"/>
          <cell r="J4874"/>
          <cell r="K4874"/>
          <cell r="L4874"/>
          <cell r="N4874"/>
          <cell r="R4874"/>
          <cell r="S4874"/>
          <cell r="T4874"/>
          <cell r="U4874"/>
          <cell r="V4874"/>
          <cell r="X4874"/>
          <cell r="Y4874"/>
          <cell r="Z4874"/>
          <cell r="AG4874"/>
        </row>
        <row r="4875">
          <cell r="D4875"/>
          <cell r="E4875"/>
          <cell r="I4875"/>
          <cell r="J4875"/>
          <cell r="K4875"/>
          <cell r="L4875"/>
          <cell r="N4875"/>
          <cell r="R4875"/>
          <cell r="S4875"/>
          <cell r="T4875"/>
          <cell r="U4875"/>
          <cell r="V4875"/>
          <cell r="X4875"/>
          <cell r="Y4875"/>
          <cell r="Z4875"/>
          <cell r="AG4875"/>
        </row>
        <row r="4876">
          <cell r="D4876"/>
          <cell r="E4876"/>
          <cell r="I4876"/>
          <cell r="J4876"/>
          <cell r="K4876"/>
          <cell r="L4876"/>
          <cell r="N4876"/>
          <cell r="R4876"/>
          <cell r="S4876"/>
          <cell r="T4876"/>
          <cell r="U4876"/>
          <cell r="V4876"/>
          <cell r="X4876"/>
          <cell r="Y4876"/>
          <cell r="Z4876"/>
          <cell r="AG4876"/>
        </row>
        <row r="4877">
          <cell r="D4877"/>
          <cell r="E4877"/>
          <cell r="I4877"/>
          <cell r="J4877"/>
          <cell r="K4877"/>
          <cell r="L4877"/>
          <cell r="N4877"/>
          <cell r="R4877"/>
          <cell r="S4877"/>
          <cell r="T4877"/>
          <cell r="U4877"/>
          <cell r="V4877"/>
          <cell r="X4877"/>
          <cell r="Y4877"/>
          <cell r="Z4877"/>
          <cell r="AG4877"/>
        </row>
        <row r="4878">
          <cell r="D4878"/>
          <cell r="E4878"/>
          <cell r="I4878"/>
          <cell r="J4878"/>
          <cell r="K4878"/>
          <cell r="L4878"/>
          <cell r="N4878"/>
          <cell r="R4878"/>
          <cell r="S4878"/>
          <cell r="T4878"/>
          <cell r="U4878"/>
          <cell r="V4878"/>
          <cell r="X4878"/>
          <cell r="Y4878"/>
          <cell r="Z4878"/>
          <cell r="AG4878"/>
        </row>
        <row r="4879">
          <cell r="D4879"/>
          <cell r="E4879"/>
          <cell r="I4879"/>
          <cell r="J4879"/>
          <cell r="K4879"/>
          <cell r="L4879"/>
          <cell r="N4879"/>
          <cell r="R4879"/>
          <cell r="S4879"/>
          <cell r="T4879"/>
          <cell r="U4879"/>
          <cell r="V4879"/>
          <cell r="X4879"/>
          <cell r="Y4879"/>
          <cell r="Z4879"/>
          <cell r="AG4879"/>
        </row>
        <row r="4880">
          <cell r="D4880"/>
          <cell r="E4880"/>
          <cell r="I4880"/>
          <cell r="J4880"/>
          <cell r="K4880"/>
          <cell r="L4880"/>
          <cell r="N4880"/>
          <cell r="R4880"/>
          <cell r="S4880"/>
          <cell r="T4880"/>
          <cell r="U4880"/>
          <cell r="V4880"/>
          <cell r="X4880"/>
          <cell r="Y4880"/>
          <cell r="Z4880"/>
          <cell r="AG4880"/>
        </row>
        <row r="4881">
          <cell r="D4881"/>
          <cell r="E4881"/>
          <cell r="I4881"/>
          <cell r="J4881"/>
          <cell r="K4881"/>
          <cell r="L4881"/>
          <cell r="N4881"/>
          <cell r="R4881"/>
          <cell r="S4881"/>
          <cell r="T4881"/>
          <cell r="U4881"/>
          <cell r="V4881"/>
          <cell r="X4881"/>
          <cell r="Y4881"/>
          <cell r="Z4881"/>
          <cell r="AG4881"/>
        </row>
        <row r="4882">
          <cell r="D4882"/>
          <cell r="E4882"/>
          <cell r="I4882"/>
          <cell r="J4882"/>
          <cell r="K4882"/>
          <cell r="L4882"/>
          <cell r="N4882"/>
          <cell r="R4882"/>
          <cell r="S4882"/>
          <cell r="T4882"/>
          <cell r="U4882"/>
          <cell r="V4882"/>
          <cell r="X4882"/>
          <cell r="Y4882"/>
          <cell r="Z4882"/>
          <cell r="AG4882"/>
        </row>
        <row r="4883">
          <cell r="D4883"/>
          <cell r="E4883"/>
          <cell r="I4883"/>
          <cell r="J4883"/>
          <cell r="K4883"/>
          <cell r="L4883"/>
          <cell r="N4883"/>
          <cell r="R4883"/>
          <cell r="S4883"/>
          <cell r="T4883"/>
          <cell r="U4883"/>
          <cell r="V4883"/>
          <cell r="X4883"/>
          <cell r="Y4883"/>
          <cell r="Z4883"/>
          <cell r="AG4883"/>
        </row>
        <row r="4884">
          <cell r="D4884"/>
          <cell r="E4884"/>
          <cell r="I4884"/>
          <cell r="J4884"/>
          <cell r="K4884"/>
          <cell r="L4884"/>
          <cell r="N4884"/>
          <cell r="R4884"/>
          <cell r="S4884"/>
          <cell r="T4884"/>
          <cell r="U4884"/>
          <cell r="V4884"/>
          <cell r="X4884"/>
          <cell r="Y4884"/>
          <cell r="Z4884"/>
          <cell r="AG4884"/>
        </row>
        <row r="4885">
          <cell r="D4885"/>
          <cell r="E4885"/>
          <cell r="I4885"/>
          <cell r="J4885"/>
          <cell r="K4885"/>
          <cell r="L4885"/>
          <cell r="N4885"/>
          <cell r="R4885"/>
          <cell r="S4885"/>
          <cell r="T4885"/>
          <cell r="U4885"/>
          <cell r="V4885"/>
          <cell r="X4885"/>
          <cell r="Y4885"/>
          <cell r="Z4885"/>
          <cell r="AG4885"/>
        </row>
        <row r="4886">
          <cell r="D4886"/>
          <cell r="E4886"/>
          <cell r="I4886"/>
          <cell r="J4886"/>
          <cell r="K4886"/>
          <cell r="L4886"/>
          <cell r="N4886"/>
          <cell r="R4886"/>
          <cell r="S4886"/>
          <cell r="T4886"/>
          <cell r="U4886"/>
          <cell r="V4886"/>
          <cell r="X4886"/>
          <cell r="Y4886"/>
          <cell r="Z4886"/>
          <cell r="AG4886"/>
        </row>
        <row r="4887">
          <cell r="D4887"/>
          <cell r="E4887"/>
          <cell r="I4887"/>
          <cell r="J4887"/>
          <cell r="K4887"/>
          <cell r="L4887"/>
          <cell r="N4887"/>
          <cell r="R4887"/>
          <cell r="S4887"/>
          <cell r="T4887"/>
          <cell r="U4887"/>
          <cell r="V4887"/>
          <cell r="X4887"/>
          <cell r="Y4887"/>
          <cell r="Z4887"/>
          <cell r="AG4887"/>
        </row>
        <row r="4888">
          <cell r="D4888"/>
          <cell r="E4888"/>
          <cell r="I4888"/>
          <cell r="J4888"/>
          <cell r="K4888"/>
          <cell r="L4888"/>
          <cell r="N4888"/>
          <cell r="R4888"/>
          <cell r="S4888"/>
          <cell r="T4888"/>
          <cell r="U4888"/>
          <cell r="V4888"/>
          <cell r="X4888"/>
          <cell r="Y4888"/>
          <cell r="Z4888"/>
          <cell r="AG4888"/>
        </row>
        <row r="4889">
          <cell r="D4889"/>
          <cell r="E4889"/>
          <cell r="I4889"/>
          <cell r="J4889"/>
          <cell r="K4889"/>
          <cell r="L4889"/>
          <cell r="N4889"/>
          <cell r="R4889"/>
          <cell r="S4889"/>
          <cell r="T4889"/>
          <cell r="U4889"/>
          <cell r="V4889"/>
          <cell r="X4889"/>
          <cell r="Y4889"/>
          <cell r="Z4889"/>
          <cell r="AG4889"/>
        </row>
        <row r="4890">
          <cell r="D4890"/>
          <cell r="E4890"/>
          <cell r="I4890"/>
          <cell r="J4890"/>
          <cell r="K4890"/>
          <cell r="L4890"/>
          <cell r="N4890"/>
          <cell r="R4890"/>
          <cell r="S4890"/>
          <cell r="T4890"/>
          <cell r="U4890"/>
          <cell r="V4890"/>
          <cell r="X4890"/>
          <cell r="Y4890"/>
          <cell r="Z4890"/>
          <cell r="AG4890"/>
        </row>
        <row r="4891">
          <cell r="D4891"/>
          <cell r="E4891"/>
          <cell r="I4891"/>
          <cell r="J4891"/>
          <cell r="K4891"/>
          <cell r="L4891"/>
          <cell r="N4891"/>
          <cell r="R4891"/>
          <cell r="S4891"/>
          <cell r="T4891"/>
          <cell r="U4891"/>
          <cell r="V4891"/>
          <cell r="X4891"/>
          <cell r="Y4891"/>
          <cell r="Z4891"/>
          <cell r="AG4891"/>
        </row>
        <row r="4892">
          <cell r="D4892"/>
          <cell r="E4892"/>
          <cell r="I4892"/>
          <cell r="J4892"/>
          <cell r="K4892"/>
          <cell r="L4892"/>
          <cell r="N4892"/>
          <cell r="R4892"/>
          <cell r="S4892"/>
          <cell r="T4892"/>
          <cell r="U4892"/>
          <cell r="V4892"/>
          <cell r="X4892"/>
          <cell r="Y4892"/>
          <cell r="Z4892"/>
          <cell r="AG4892"/>
        </row>
        <row r="4893">
          <cell r="D4893"/>
          <cell r="E4893"/>
          <cell r="I4893"/>
          <cell r="J4893"/>
          <cell r="K4893"/>
          <cell r="L4893"/>
          <cell r="N4893"/>
          <cell r="R4893"/>
          <cell r="S4893"/>
          <cell r="T4893"/>
          <cell r="U4893"/>
          <cell r="V4893"/>
          <cell r="X4893"/>
          <cell r="Y4893"/>
          <cell r="Z4893"/>
          <cell r="AG4893"/>
        </row>
        <row r="4894">
          <cell r="D4894"/>
          <cell r="E4894"/>
          <cell r="I4894"/>
          <cell r="J4894"/>
          <cell r="K4894"/>
          <cell r="L4894"/>
          <cell r="N4894"/>
          <cell r="R4894"/>
          <cell r="S4894"/>
          <cell r="T4894"/>
          <cell r="U4894"/>
          <cell r="V4894"/>
          <cell r="X4894"/>
          <cell r="Y4894"/>
          <cell r="Z4894"/>
          <cell r="AG4894"/>
        </row>
        <row r="4895">
          <cell r="D4895"/>
          <cell r="E4895"/>
          <cell r="I4895"/>
          <cell r="J4895"/>
          <cell r="K4895"/>
          <cell r="L4895"/>
          <cell r="N4895"/>
          <cell r="R4895"/>
          <cell r="S4895"/>
          <cell r="T4895"/>
          <cell r="U4895"/>
          <cell r="V4895"/>
          <cell r="X4895"/>
          <cell r="Y4895"/>
          <cell r="Z4895"/>
          <cell r="AG4895"/>
        </row>
        <row r="4896">
          <cell r="D4896"/>
          <cell r="E4896"/>
          <cell r="I4896"/>
          <cell r="J4896"/>
          <cell r="K4896"/>
          <cell r="L4896"/>
          <cell r="N4896"/>
          <cell r="R4896"/>
          <cell r="S4896"/>
          <cell r="T4896"/>
          <cell r="U4896"/>
          <cell r="V4896"/>
          <cell r="X4896"/>
          <cell r="Y4896"/>
          <cell r="Z4896"/>
          <cell r="AG4896"/>
        </row>
        <row r="4897">
          <cell r="D4897"/>
          <cell r="E4897"/>
          <cell r="I4897"/>
          <cell r="J4897"/>
          <cell r="K4897"/>
          <cell r="L4897"/>
          <cell r="N4897"/>
          <cell r="R4897"/>
          <cell r="S4897"/>
          <cell r="T4897"/>
          <cell r="U4897"/>
          <cell r="V4897"/>
          <cell r="X4897"/>
          <cell r="Y4897"/>
          <cell r="Z4897"/>
          <cell r="AG4897"/>
        </row>
        <row r="4898">
          <cell r="D4898"/>
          <cell r="E4898"/>
          <cell r="I4898"/>
          <cell r="J4898"/>
          <cell r="K4898"/>
          <cell r="L4898"/>
          <cell r="N4898"/>
          <cell r="R4898"/>
          <cell r="S4898"/>
          <cell r="T4898"/>
          <cell r="U4898"/>
          <cell r="V4898"/>
          <cell r="X4898"/>
          <cell r="Y4898"/>
          <cell r="Z4898"/>
          <cell r="AG4898"/>
        </row>
        <row r="4899">
          <cell r="D4899"/>
          <cell r="E4899"/>
          <cell r="I4899"/>
          <cell r="J4899"/>
          <cell r="K4899"/>
          <cell r="L4899"/>
          <cell r="N4899"/>
          <cell r="R4899"/>
          <cell r="S4899"/>
          <cell r="T4899"/>
          <cell r="U4899"/>
          <cell r="V4899"/>
          <cell r="X4899"/>
          <cell r="Y4899"/>
          <cell r="Z4899"/>
          <cell r="AG4899"/>
        </row>
        <row r="4900">
          <cell r="D4900"/>
          <cell r="E4900"/>
          <cell r="I4900"/>
          <cell r="J4900"/>
          <cell r="K4900"/>
          <cell r="L4900"/>
          <cell r="N4900"/>
          <cell r="R4900"/>
          <cell r="S4900"/>
          <cell r="T4900"/>
          <cell r="U4900"/>
          <cell r="V4900"/>
          <cell r="X4900"/>
          <cell r="Y4900"/>
          <cell r="Z4900"/>
          <cell r="AG4900"/>
        </row>
        <row r="4901">
          <cell r="D4901"/>
          <cell r="E4901"/>
          <cell r="I4901"/>
          <cell r="J4901"/>
          <cell r="K4901"/>
          <cell r="L4901"/>
          <cell r="N4901"/>
          <cell r="R4901"/>
          <cell r="S4901"/>
          <cell r="T4901"/>
          <cell r="U4901"/>
          <cell r="V4901"/>
          <cell r="X4901"/>
          <cell r="Y4901"/>
          <cell r="Z4901"/>
          <cell r="AG4901"/>
        </row>
        <row r="4902">
          <cell r="D4902"/>
          <cell r="E4902"/>
          <cell r="I4902"/>
          <cell r="J4902"/>
          <cell r="K4902"/>
          <cell r="L4902"/>
          <cell r="N4902"/>
          <cell r="R4902"/>
          <cell r="S4902"/>
          <cell r="T4902"/>
          <cell r="U4902"/>
          <cell r="V4902"/>
          <cell r="X4902"/>
          <cell r="Y4902"/>
          <cell r="Z4902"/>
          <cell r="AG4902"/>
        </row>
        <row r="4903">
          <cell r="D4903"/>
          <cell r="E4903"/>
          <cell r="I4903"/>
          <cell r="J4903"/>
          <cell r="K4903"/>
          <cell r="L4903"/>
          <cell r="N4903"/>
          <cell r="R4903"/>
          <cell r="S4903"/>
          <cell r="T4903"/>
          <cell r="U4903"/>
          <cell r="V4903"/>
          <cell r="X4903"/>
          <cell r="Y4903"/>
          <cell r="Z4903"/>
          <cell r="AG4903"/>
        </row>
        <row r="4904">
          <cell r="D4904"/>
          <cell r="E4904"/>
          <cell r="I4904"/>
          <cell r="J4904"/>
          <cell r="K4904"/>
          <cell r="L4904"/>
          <cell r="N4904"/>
          <cell r="R4904"/>
          <cell r="S4904"/>
          <cell r="T4904"/>
          <cell r="U4904"/>
          <cell r="V4904"/>
          <cell r="X4904"/>
          <cell r="Y4904"/>
          <cell r="Z4904"/>
          <cell r="AG4904"/>
        </row>
        <row r="4905">
          <cell r="D4905"/>
          <cell r="E4905"/>
          <cell r="I4905"/>
          <cell r="J4905"/>
          <cell r="K4905"/>
          <cell r="L4905"/>
          <cell r="N4905"/>
          <cell r="R4905"/>
          <cell r="S4905"/>
          <cell r="T4905"/>
          <cell r="U4905"/>
          <cell r="V4905"/>
          <cell r="X4905"/>
          <cell r="Y4905"/>
          <cell r="Z4905"/>
          <cell r="AG4905"/>
        </row>
        <row r="4906">
          <cell r="D4906"/>
          <cell r="E4906"/>
          <cell r="I4906"/>
          <cell r="J4906"/>
          <cell r="K4906"/>
          <cell r="L4906"/>
          <cell r="N4906"/>
          <cell r="R4906"/>
          <cell r="S4906"/>
          <cell r="T4906"/>
          <cell r="U4906"/>
          <cell r="V4906"/>
          <cell r="X4906"/>
          <cell r="Y4906"/>
          <cell r="Z4906"/>
          <cell r="AG4906"/>
        </row>
        <row r="4907">
          <cell r="D4907"/>
          <cell r="E4907"/>
          <cell r="I4907"/>
          <cell r="J4907"/>
          <cell r="K4907"/>
          <cell r="L4907"/>
          <cell r="N4907"/>
          <cell r="R4907"/>
          <cell r="S4907"/>
          <cell r="T4907"/>
          <cell r="U4907"/>
          <cell r="V4907"/>
          <cell r="X4907"/>
          <cell r="Y4907"/>
          <cell r="Z4907"/>
          <cell r="AG4907"/>
        </row>
        <row r="4908">
          <cell r="D4908"/>
          <cell r="E4908"/>
          <cell r="I4908"/>
          <cell r="J4908"/>
          <cell r="K4908"/>
          <cell r="L4908"/>
          <cell r="N4908"/>
          <cell r="R4908"/>
          <cell r="S4908"/>
          <cell r="T4908"/>
          <cell r="U4908"/>
          <cell r="V4908"/>
          <cell r="X4908"/>
          <cell r="Y4908"/>
          <cell r="Z4908"/>
          <cell r="AG4908"/>
        </row>
        <row r="4909">
          <cell r="D4909"/>
          <cell r="E4909"/>
          <cell r="I4909"/>
          <cell r="J4909"/>
          <cell r="K4909"/>
          <cell r="L4909"/>
          <cell r="N4909"/>
          <cell r="R4909"/>
          <cell r="S4909"/>
          <cell r="T4909"/>
          <cell r="U4909"/>
          <cell r="V4909"/>
          <cell r="X4909"/>
          <cell r="Y4909"/>
          <cell r="Z4909"/>
          <cell r="AG4909"/>
        </row>
        <row r="4910">
          <cell r="D4910"/>
          <cell r="E4910"/>
          <cell r="I4910"/>
          <cell r="J4910"/>
          <cell r="K4910"/>
          <cell r="L4910"/>
          <cell r="N4910"/>
          <cell r="R4910"/>
          <cell r="S4910"/>
          <cell r="T4910"/>
          <cell r="U4910"/>
          <cell r="V4910"/>
          <cell r="X4910"/>
          <cell r="Y4910"/>
          <cell r="Z4910"/>
          <cell r="AG4910"/>
        </row>
        <row r="4911">
          <cell r="D4911"/>
          <cell r="E4911"/>
          <cell r="I4911"/>
          <cell r="J4911"/>
          <cell r="K4911"/>
          <cell r="L4911"/>
          <cell r="N4911"/>
          <cell r="R4911"/>
          <cell r="S4911"/>
          <cell r="T4911"/>
          <cell r="U4911"/>
          <cell r="V4911"/>
          <cell r="X4911"/>
          <cell r="Y4911"/>
          <cell r="Z4911"/>
          <cell r="AG4911"/>
        </row>
        <row r="4912">
          <cell r="D4912"/>
          <cell r="E4912"/>
          <cell r="I4912"/>
          <cell r="J4912"/>
          <cell r="K4912"/>
          <cell r="L4912"/>
          <cell r="N4912"/>
          <cell r="R4912"/>
          <cell r="S4912"/>
          <cell r="T4912"/>
          <cell r="U4912"/>
          <cell r="V4912"/>
          <cell r="X4912"/>
          <cell r="Y4912"/>
          <cell r="Z4912"/>
          <cell r="AG4912"/>
        </row>
        <row r="4913">
          <cell r="D4913"/>
          <cell r="E4913"/>
          <cell r="I4913"/>
          <cell r="J4913"/>
          <cell r="K4913"/>
          <cell r="L4913"/>
          <cell r="N4913"/>
          <cell r="R4913"/>
          <cell r="S4913"/>
          <cell r="T4913"/>
          <cell r="U4913"/>
          <cell r="V4913"/>
          <cell r="X4913"/>
          <cell r="Y4913"/>
          <cell r="Z4913"/>
          <cell r="AG4913"/>
        </row>
        <row r="4914">
          <cell r="D4914"/>
          <cell r="E4914"/>
          <cell r="I4914"/>
          <cell r="J4914"/>
          <cell r="K4914"/>
          <cell r="L4914"/>
          <cell r="N4914"/>
          <cell r="R4914"/>
          <cell r="S4914"/>
          <cell r="T4914"/>
          <cell r="U4914"/>
          <cell r="V4914"/>
          <cell r="X4914"/>
          <cell r="Y4914"/>
          <cell r="Z4914"/>
          <cell r="AG4914"/>
        </row>
        <row r="4915">
          <cell r="D4915"/>
          <cell r="E4915"/>
          <cell r="I4915"/>
          <cell r="J4915"/>
          <cell r="K4915"/>
          <cell r="L4915"/>
          <cell r="N4915"/>
          <cell r="R4915"/>
          <cell r="S4915"/>
          <cell r="T4915"/>
          <cell r="U4915"/>
          <cell r="V4915"/>
          <cell r="X4915"/>
          <cell r="Y4915"/>
          <cell r="Z4915"/>
          <cell r="AG4915"/>
        </row>
        <row r="4916">
          <cell r="D4916"/>
          <cell r="E4916"/>
          <cell r="I4916"/>
          <cell r="J4916"/>
          <cell r="K4916"/>
          <cell r="L4916"/>
          <cell r="N4916"/>
          <cell r="R4916"/>
          <cell r="S4916"/>
          <cell r="T4916"/>
          <cell r="U4916"/>
          <cell r="V4916"/>
          <cell r="X4916"/>
          <cell r="Y4916"/>
          <cell r="Z4916"/>
          <cell r="AG4916"/>
        </row>
        <row r="4917">
          <cell r="D4917"/>
          <cell r="E4917"/>
          <cell r="I4917"/>
          <cell r="J4917"/>
          <cell r="K4917"/>
          <cell r="L4917"/>
          <cell r="N4917"/>
          <cell r="R4917"/>
          <cell r="S4917"/>
          <cell r="T4917"/>
          <cell r="U4917"/>
          <cell r="V4917"/>
          <cell r="X4917"/>
          <cell r="Y4917"/>
          <cell r="Z4917"/>
          <cell r="AG4917"/>
        </row>
        <row r="4918">
          <cell r="D4918"/>
          <cell r="E4918"/>
          <cell r="I4918"/>
          <cell r="J4918"/>
          <cell r="K4918"/>
          <cell r="L4918"/>
          <cell r="N4918"/>
          <cell r="R4918"/>
          <cell r="S4918"/>
          <cell r="T4918"/>
          <cell r="U4918"/>
          <cell r="V4918"/>
          <cell r="X4918"/>
          <cell r="Y4918"/>
          <cell r="Z4918"/>
          <cell r="AG4918"/>
        </row>
        <row r="4919">
          <cell r="D4919"/>
          <cell r="E4919"/>
          <cell r="I4919"/>
          <cell r="J4919"/>
          <cell r="K4919"/>
          <cell r="L4919"/>
          <cell r="N4919"/>
          <cell r="R4919"/>
          <cell r="S4919"/>
          <cell r="T4919"/>
          <cell r="U4919"/>
          <cell r="V4919"/>
          <cell r="X4919"/>
          <cell r="Y4919"/>
          <cell r="Z4919"/>
          <cell r="AG4919"/>
        </row>
        <row r="4920">
          <cell r="D4920"/>
          <cell r="E4920"/>
          <cell r="I4920"/>
          <cell r="J4920"/>
          <cell r="K4920"/>
          <cell r="L4920"/>
          <cell r="N4920"/>
          <cell r="R4920"/>
          <cell r="S4920"/>
          <cell r="T4920"/>
          <cell r="U4920"/>
          <cell r="V4920"/>
          <cell r="X4920"/>
          <cell r="Y4920"/>
          <cell r="Z4920"/>
          <cell r="AG4920"/>
        </row>
        <row r="4921">
          <cell r="D4921"/>
          <cell r="E4921"/>
          <cell r="I4921"/>
          <cell r="J4921"/>
          <cell r="K4921"/>
          <cell r="L4921"/>
          <cell r="N4921"/>
          <cell r="R4921"/>
          <cell r="S4921"/>
          <cell r="T4921"/>
          <cell r="U4921"/>
          <cell r="V4921"/>
          <cell r="X4921"/>
          <cell r="Y4921"/>
          <cell r="Z4921"/>
          <cell r="AG4921"/>
        </row>
        <row r="4922">
          <cell r="D4922"/>
          <cell r="E4922"/>
          <cell r="I4922"/>
          <cell r="J4922"/>
          <cell r="K4922"/>
          <cell r="L4922"/>
          <cell r="N4922"/>
          <cell r="R4922"/>
          <cell r="S4922"/>
          <cell r="T4922"/>
          <cell r="U4922"/>
          <cell r="V4922"/>
          <cell r="X4922"/>
          <cell r="Y4922"/>
          <cell r="Z4922"/>
          <cell r="AG4922"/>
        </row>
        <row r="4923">
          <cell r="D4923"/>
          <cell r="E4923"/>
          <cell r="I4923"/>
          <cell r="J4923"/>
          <cell r="K4923"/>
          <cell r="L4923"/>
          <cell r="N4923"/>
          <cell r="R4923"/>
          <cell r="S4923"/>
          <cell r="T4923"/>
          <cell r="U4923"/>
          <cell r="V4923"/>
          <cell r="X4923"/>
          <cell r="Y4923"/>
          <cell r="Z4923"/>
          <cell r="AG4923"/>
        </row>
        <row r="4924">
          <cell r="D4924"/>
          <cell r="E4924"/>
          <cell r="I4924"/>
          <cell r="J4924"/>
          <cell r="K4924"/>
          <cell r="L4924"/>
          <cell r="N4924"/>
          <cell r="R4924"/>
          <cell r="S4924"/>
          <cell r="T4924"/>
          <cell r="U4924"/>
          <cell r="V4924"/>
          <cell r="X4924"/>
          <cell r="Y4924"/>
          <cell r="Z4924"/>
          <cell r="AG4924"/>
        </row>
        <row r="4925">
          <cell r="D4925"/>
          <cell r="E4925"/>
          <cell r="I4925"/>
          <cell r="J4925"/>
          <cell r="K4925"/>
          <cell r="L4925"/>
          <cell r="N4925"/>
          <cell r="R4925"/>
          <cell r="S4925"/>
          <cell r="T4925"/>
          <cell r="U4925"/>
          <cell r="V4925"/>
          <cell r="X4925"/>
          <cell r="Y4925"/>
          <cell r="Z4925"/>
          <cell r="AG4925"/>
        </row>
        <row r="4926">
          <cell r="D4926"/>
          <cell r="E4926"/>
          <cell r="I4926"/>
          <cell r="J4926"/>
          <cell r="K4926"/>
          <cell r="L4926"/>
          <cell r="N4926"/>
          <cell r="R4926"/>
          <cell r="S4926"/>
          <cell r="T4926"/>
          <cell r="U4926"/>
          <cell r="V4926"/>
          <cell r="X4926"/>
          <cell r="Y4926"/>
          <cell r="Z4926"/>
          <cell r="AG4926"/>
        </row>
        <row r="4927">
          <cell r="D4927"/>
          <cell r="E4927"/>
          <cell r="I4927"/>
          <cell r="J4927"/>
          <cell r="K4927"/>
          <cell r="L4927"/>
          <cell r="N4927"/>
          <cell r="R4927"/>
          <cell r="S4927"/>
          <cell r="T4927"/>
          <cell r="U4927"/>
          <cell r="V4927"/>
          <cell r="X4927"/>
          <cell r="Y4927"/>
          <cell r="Z4927"/>
          <cell r="AG4927"/>
        </row>
        <row r="4928">
          <cell r="D4928"/>
          <cell r="E4928"/>
          <cell r="I4928"/>
          <cell r="J4928"/>
          <cell r="K4928"/>
          <cell r="L4928"/>
          <cell r="N4928"/>
          <cell r="R4928"/>
          <cell r="S4928"/>
          <cell r="T4928"/>
          <cell r="U4928"/>
          <cell r="V4928"/>
          <cell r="X4928"/>
          <cell r="Y4928"/>
          <cell r="Z4928"/>
          <cell r="AG4928"/>
        </row>
        <row r="4929">
          <cell r="D4929"/>
          <cell r="E4929"/>
          <cell r="I4929"/>
          <cell r="J4929"/>
          <cell r="K4929"/>
          <cell r="L4929"/>
          <cell r="N4929"/>
          <cell r="R4929"/>
          <cell r="S4929"/>
          <cell r="T4929"/>
          <cell r="U4929"/>
          <cell r="V4929"/>
          <cell r="X4929"/>
          <cell r="Y4929"/>
          <cell r="Z4929"/>
          <cell r="AG4929"/>
        </row>
        <row r="4930">
          <cell r="D4930"/>
          <cell r="E4930"/>
          <cell r="I4930"/>
          <cell r="J4930"/>
          <cell r="K4930"/>
          <cell r="L4930"/>
          <cell r="N4930"/>
          <cell r="R4930"/>
          <cell r="S4930"/>
          <cell r="T4930"/>
          <cell r="U4930"/>
          <cell r="V4930"/>
          <cell r="X4930"/>
          <cell r="Y4930"/>
          <cell r="Z4930"/>
          <cell r="AG4930"/>
        </row>
        <row r="4931">
          <cell r="D4931"/>
          <cell r="E4931"/>
          <cell r="I4931"/>
          <cell r="J4931"/>
          <cell r="K4931"/>
          <cell r="L4931"/>
          <cell r="N4931"/>
          <cell r="R4931"/>
          <cell r="S4931"/>
          <cell r="T4931"/>
          <cell r="U4931"/>
          <cell r="V4931"/>
          <cell r="X4931"/>
          <cell r="Y4931"/>
          <cell r="Z4931"/>
          <cell r="AG4931"/>
        </row>
        <row r="4932">
          <cell r="D4932"/>
          <cell r="E4932"/>
          <cell r="I4932"/>
          <cell r="J4932"/>
          <cell r="K4932"/>
          <cell r="L4932"/>
          <cell r="N4932"/>
          <cell r="R4932"/>
          <cell r="S4932"/>
          <cell r="T4932"/>
          <cell r="U4932"/>
          <cell r="V4932"/>
          <cell r="X4932"/>
          <cell r="Y4932"/>
          <cell r="Z4932"/>
          <cell r="AG4932"/>
        </row>
        <row r="4933">
          <cell r="D4933"/>
          <cell r="E4933"/>
          <cell r="I4933"/>
          <cell r="J4933"/>
          <cell r="K4933"/>
          <cell r="L4933"/>
          <cell r="N4933"/>
          <cell r="R4933"/>
          <cell r="S4933"/>
          <cell r="T4933"/>
          <cell r="U4933"/>
          <cell r="V4933"/>
          <cell r="X4933"/>
          <cell r="Y4933"/>
          <cell r="Z4933"/>
          <cell r="AG4933"/>
        </row>
        <row r="4934">
          <cell r="D4934"/>
          <cell r="E4934"/>
          <cell r="I4934"/>
          <cell r="J4934"/>
          <cell r="K4934"/>
          <cell r="L4934"/>
          <cell r="N4934"/>
          <cell r="R4934"/>
          <cell r="S4934"/>
          <cell r="T4934"/>
          <cell r="U4934"/>
          <cell r="V4934"/>
          <cell r="X4934"/>
          <cell r="Y4934"/>
          <cell r="Z4934"/>
          <cell r="AG4934"/>
        </row>
        <row r="4935">
          <cell r="D4935"/>
          <cell r="E4935"/>
          <cell r="I4935"/>
          <cell r="J4935"/>
          <cell r="K4935"/>
          <cell r="L4935"/>
          <cell r="N4935"/>
          <cell r="R4935"/>
          <cell r="S4935"/>
          <cell r="T4935"/>
          <cell r="U4935"/>
          <cell r="V4935"/>
          <cell r="X4935"/>
          <cell r="Y4935"/>
          <cell r="Z4935"/>
          <cell r="AG4935"/>
        </row>
        <row r="4936">
          <cell r="D4936"/>
          <cell r="E4936"/>
          <cell r="I4936"/>
          <cell r="J4936"/>
          <cell r="K4936"/>
          <cell r="L4936"/>
          <cell r="N4936"/>
          <cell r="R4936"/>
          <cell r="S4936"/>
          <cell r="T4936"/>
          <cell r="U4936"/>
          <cell r="V4936"/>
          <cell r="X4936"/>
          <cell r="Y4936"/>
          <cell r="Z4936"/>
          <cell r="AG4936"/>
        </row>
        <row r="4937">
          <cell r="D4937"/>
          <cell r="E4937"/>
          <cell r="I4937"/>
          <cell r="J4937"/>
          <cell r="K4937"/>
          <cell r="L4937"/>
          <cell r="N4937"/>
          <cell r="R4937"/>
          <cell r="S4937"/>
          <cell r="T4937"/>
          <cell r="U4937"/>
          <cell r="V4937"/>
          <cell r="X4937"/>
          <cell r="Y4937"/>
          <cell r="Z4937"/>
          <cell r="AG4937"/>
        </row>
        <row r="4938">
          <cell r="D4938"/>
          <cell r="E4938"/>
          <cell r="I4938"/>
          <cell r="J4938"/>
          <cell r="K4938"/>
          <cell r="L4938"/>
          <cell r="N4938"/>
          <cell r="R4938"/>
          <cell r="S4938"/>
          <cell r="T4938"/>
          <cell r="U4938"/>
          <cell r="V4938"/>
          <cell r="X4938"/>
          <cell r="Y4938"/>
          <cell r="Z4938"/>
          <cell r="AG4938"/>
        </row>
        <row r="4939">
          <cell r="D4939"/>
          <cell r="E4939"/>
          <cell r="I4939"/>
          <cell r="J4939"/>
          <cell r="K4939"/>
          <cell r="L4939"/>
          <cell r="N4939"/>
          <cell r="R4939"/>
          <cell r="S4939"/>
          <cell r="T4939"/>
          <cell r="U4939"/>
          <cell r="V4939"/>
          <cell r="X4939"/>
          <cell r="Y4939"/>
          <cell r="Z4939"/>
          <cell r="AG4939"/>
        </row>
        <row r="4940">
          <cell r="D4940"/>
          <cell r="E4940"/>
          <cell r="I4940"/>
          <cell r="J4940"/>
          <cell r="K4940"/>
          <cell r="L4940"/>
          <cell r="N4940"/>
          <cell r="R4940"/>
          <cell r="S4940"/>
          <cell r="T4940"/>
          <cell r="U4940"/>
          <cell r="V4940"/>
          <cell r="X4940"/>
          <cell r="Y4940"/>
          <cell r="Z4940"/>
          <cell r="AG4940"/>
        </row>
        <row r="4941">
          <cell r="D4941"/>
          <cell r="E4941"/>
          <cell r="I4941"/>
          <cell r="J4941"/>
          <cell r="K4941"/>
          <cell r="L4941"/>
          <cell r="N4941"/>
          <cell r="R4941"/>
          <cell r="S4941"/>
          <cell r="T4941"/>
          <cell r="U4941"/>
          <cell r="V4941"/>
          <cell r="X4941"/>
          <cell r="Y4941"/>
          <cell r="Z4941"/>
          <cell r="AG4941"/>
        </row>
        <row r="4942">
          <cell r="D4942"/>
          <cell r="E4942"/>
          <cell r="I4942"/>
          <cell r="J4942"/>
          <cell r="K4942"/>
          <cell r="L4942"/>
          <cell r="N4942"/>
          <cell r="R4942"/>
          <cell r="S4942"/>
          <cell r="T4942"/>
          <cell r="U4942"/>
          <cell r="V4942"/>
          <cell r="X4942"/>
          <cell r="Y4942"/>
          <cell r="Z4942"/>
          <cell r="AG4942"/>
        </row>
        <row r="4943">
          <cell r="D4943"/>
          <cell r="E4943"/>
          <cell r="I4943"/>
          <cell r="J4943"/>
          <cell r="K4943"/>
          <cell r="L4943"/>
          <cell r="N4943"/>
          <cell r="R4943"/>
          <cell r="S4943"/>
          <cell r="T4943"/>
          <cell r="U4943"/>
          <cell r="V4943"/>
          <cell r="X4943"/>
          <cell r="Y4943"/>
          <cell r="Z4943"/>
          <cell r="AG4943"/>
        </row>
        <row r="4944">
          <cell r="D4944"/>
          <cell r="E4944"/>
          <cell r="I4944"/>
          <cell r="J4944"/>
          <cell r="K4944"/>
          <cell r="L4944"/>
          <cell r="N4944"/>
          <cell r="R4944"/>
          <cell r="S4944"/>
          <cell r="T4944"/>
          <cell r="U4944"/>
          <cell r="V4944"/>
          <cell r="X4944"/>
          <cell r="Y4944"/>
          <cell r="Z4944"/>
          <cell r="AG4944"/>
        </row>
        <row r="4945">
          <cell r="D4945"/>
          <cell r="E4945"/>
          <cell r="I4945"/>
          <cell r="J4945"/>
          <cell r="K4945"/>
          <cell r="L4945"/>
          <cell r="N4945"/>
          <cell r="R4945"/>
          <cell r="S4945"/>
          <cell r="T4945"/>
          <cell r="U4945"/>
          <cell r="V4945"/>
          <cell r="X4945"/>
          <cell r="Y4945"/>
          <cell r="Z4945"/>
          <cell r="AG4945"/>
        </row>
        <row r="4946">
          <cell r="D4946"/>
          <cell r="E4946"/>
          <cell r="I4946"/>
          <cell r="J4946"/>
          <cell r="K4946"/>
          <cell r="L4946"/>
          <cell r="N4946"/>
          <cell r="R4946"/>
          <cell r="S4946"/>
          <cell r="T4946"/>
          <cell r="U4946"/>
          <cell r="V4946"/>
          <cell r="X4946"/>
          <cell r="Y4946"/>
          <cell r="Z4946"/>
          <cell r="AG4946"/>
        </row>
        <row r="4947">
          <cell r="D4947"/>
          <cell r="E4947"/>
          <cell r="I4947"/>
          <cell r="J4947"/>
          <cell r="K4947"/>
          <cell r="L4947"/>
          <cell r="N4947"/>
          <cell r="R4947"/>
          <cell r="S4947"/>
          <cell r="T4947"/>
          <cell r="U4947"/>
          <cell r="V4947"/>
          <cell r="X4947"/>
          <cell r="Y4947"/>
          <cell r="Z4947"/>
          <cell r="AG4947"/>
        </row>
        <row r="4948">
          <cell r="D4948"/>
          <cell r="E4948"/>
          <cell r="I4948"/>
          <cell r="J4948"/>
          <cell r="K4948"/>
          <cell r="L4948"/>
          <cell r="N4948"/>
          <cell r="R4948"/>
          <cell r="S4948"/>
          <cell r="T4948"/>
          <cell r="U4948"/>
          <cell r="V4948"/>
          <cell r="X4948"/>
          <cell r="Y4948"/>
          <cell r="Z4948"/>
          <cell r="AG4948"/>
        </row>
        <row r="4949">
          <cell r="D4949"/>
          <cell r="E4949"/>
          <cell r="I4949"/>
          <cell r="J4949"/>
          <cell r="K4949"/>
          <cell r="L4949"/>
          <cell r="N4949"/>
          <cell r="R4949"/>
          <cell r="S4949"/>
          <cell r="T4949"/>
          <cell r="U4949"/>
          <cell r="V4949"/>
          <cell r="X4949"/>
          <cell r="Y4949"/>
          <cell r="Z4949"/>
          <cell r="AG4949"/>
        </row>
        <row r="4950">
          <cell r="D4950"/>
          <cell r="E4950"/>
          <cell r="I4950"/>
          <cell r="J4950"/>
          <cell r="K4950"/>
          <cell r="L4950"/>
          <cell r="N4950"/>
          <cell r="R4950"/>
          <cell r="S4950"/>
          <cell r="T4950"/>
          <cell r="U4950"/>
          <cell r="V4950"/>
          <cell r="X4950"/>
          <cell r="Y4950"/>
          <cell r="Z4950"/>
          <cell r="AG4950"/>
        </row>
        <row r="4951">
          <cell r="D4951"/>
          <cell r="E4951"/>
          <cell r="I4951"/>
          <cell r="J4951"/>
          <cell r="K4951"/>
          <cell r="L4951"/>
          <cell r="N4951"/>
          <cell r="R4951"/>
          <cell r="S4951"/>
          <cell r="T4951"/>
          <cell r="U4951"/>
          <cell r="V4951"/>
          <cell r="X4951"/>
          <cell r="Y4951"/>
          <cell r="Z4951"/>
          <cell r="AG4951"/>
        </row>
        <row r="4952">
          <cell r="D4952"/>
          <cell r="E4952"/>
          <cell r="I4952"/>
          <cell r="J4952"/>
          <cell r="K4952"/>
          <cell r="L4952"/>
          <cell r="N4952"/>
          <cell r="R4952"/>
          <cell r="S4952"/>
          <cell r="T4952"/>
          <cell r="U4952"/>
          <cell r="V4952"/>
          <cell r="X4952"/>
          <cell r="Y4952"/>
          <cell r="Z4952"/>
          <cell r="AG4952"/>
        </row>
        <row r="4953">
          <cell r="D4953"/>
          <cell r="E4953"/>
          <cell r="I4953"/>
          <cell r="J4953"/>
          <cell r="K4953"/>
          <cell r="L4953"/>
          <cell r="N4953"/>
          <cell r="R4953"/>
          <cell r="S4953"/>
          <cell r="T4953"/>
          <cell r="U4953"/>
          <cell r="V4953"/>
          <cell r="X4953"/>
          <cell r="Y4953"/>
          <cell r="Z4953"/>
          <cell r="AG4953"/>
        </row>
        <row r="4954">
          <cell r="D4954"/>
          <cell r="E4954"/>
          <cell r="I4954"/>
          <cell r="J4954"/>
          <cell r="K4954"/>
          <cell r="L4954"/>
          <cell r="N4954"/>
          <cell r="R4954"/>
          <cell r="S4954"/>
          <cell r="T4954"/>
          <cell r="U4954"/>
          <cell r="V4954"/>
          <cell r="X4954"/>
          <cell r="Y4954"/>
          <cell r="Z4954"/>
          <cell r="AG4954"/>
        </row>
        <row r="4955">
          <cell r="D4955"/>
          <cell r="E4955"/>
          <cell r="I4955"/>
          <cell r="J4955"/>
          <cell r="K4955"/>
          <cell r="L4955"/>
          <cell r="N4955"/>
          <cell r="R4955"/>
          <cell r="S4955"/>
          <cell r="T4955"/>
          <cell r="U4955"/>
          <cell r="V4955"/>
          <cell r="X4955"/>
          <cell r="Y4955"/>
          <cell r="Z4955"/>
          <cell r="AG4955"/>
        </row>
        <row r="4956">
          <cell r="D4956"/>
          <cell r="E4956"/>
          <cell r="I4956"/>
          <cell r="J4956"/>
          <cell r="K4956"/>
          <cell r="L4956"/>
          <cell r="N4956"/>
          <cell r="R4956"/>
          <cell r="S4956"/>
          <cell r="T4956"/>
          <cell r="U4956"/>
          <cell r="V4956"/>
          <cell r="X4956"/>
          <cell r="Y4956"/>
          <cell r="Z4956"/>
          <cell r="AG4956"/>
        </row>
        <row r="4957">
          <cell r="D4957"/>
          <cell r="E4957"/>
          <cell r="I4957"/>
          <cell r="J4957"/>
          <cell r="K4957"/>
          <cell r="L4957"/>
          <cell r="N4957"/>
          <cell r="R4957"/>
          <cell r="S4957"/>
          <cell r="T4957"/>
          <cell r="U4957"/>
          <cell r="V4957"/>
          <cell r="X4957"/>
          <cell r="Y4957"/>
          <cell r="Z4957"/>
          <cell r="AG4957"/>
        </row>
        <row r="4958">
          <cell r="D4958"/>
          <cell r="E4958"/>
          <cell r="I4958"/>
          <cell r="J4958"/>
          <cell r="K4958"/>
          <cell r="L4958"/>
          <cell r="N4958"/>
          <cell r="R4958"/>
          <cell r="S4958"/>
          <cell r="T4958"/>
          <cell r="U4958"/>
          <cell r="V4958"/>
          <cell r="X4958"/>
          <cell r="Y4958"/>
          <cell r="Z4958"/>
          <cell r="AG4958"/>
        </row>
        <row r="4959">
          <cell r="D4959"/>
          <cell r="E4959"/>
          <cell r="I4959"/>
          <cell r="J4959"/>
          <cell r="K4959"/>
          <cell r="L4959"/>
          <cell r="N4959"/>
          <cell r="R4959"/>
          <cell r="S4959"/>
          <cell r="T4959"/>
          <cell r="U4959"/>
          <cell r="V4959"/>
          <cell r="X4959"/>
          <cell r="Y4959"/>
          <cell r="Z4959"/>
          <cell r="AG4959"/>
        </row>
        <row r="4960">
          <cell r="D4960"/>
          <cell r="E4960"/>
          <cell r="I4960"/>
          <cell r="J4960"/>
          <cell r="K4960"/>
          <cell r="L4960"/>
          <cell r="N4960"/>
          <cell r="R4960"/>
          <cell r="S4960"/>
          <cell r="T4960"/>
          <cell r="U4960"/>
          <cell r="V4960"/>
          <cell r="X4960"/>
          <cell r="Y4960"/>
          <cell r="Z4960"/>
          <cell r="AG4960"/>
        </row>
        <row r="4961">
          <cell r="D4961"/>
          <cell r="E4961"/>
          <cell r="I4961"/>
          <cell r="J4961"/>
          <cell r="K4961"/>
          <cell r="L4961"/>
          <cell r="N4961"/>
          <cell r="R4961"/>
          <cell r="S4961"/>
          <cell r="T4961"/>
          <cell r="U4961"/>
          <cell r="V4961"/>
          <cell r="X4961"/>
          <cell r="Y4961"/>
          <cell r="Z4961"/>
          <cell r="AG4961"/>
        </row>
        <row r="4962">
          <cell r="D4962"/>
          <cell r="E4962"/>
          <cell r="I4962"/>
          <cell r="J4962"/>
          <cell r="K4962"/>
          <cell r="L4962"/>
          <cell r="N4962"/>
          <cell r="R4962"/>
          <cell r="S4962"/>
          <cell r="T4962"/>
          <cell r="U4962"/>
          <cell r="V4962"/>
          <cell r="X4962"/>
          <cell r="Y4962"/>
          <cell r="Z4962"/>
          <cell r="AG4962"/>
        </row>
        <row r="4963">
          <cell r="D4963"/>
          <cell r="E4963"/>
          <cell r="I4963"/>
          <cell r="J4963"/>
          <cell r="K4963"/>
          <cell r="L4963"/>
          <cell r="N4963"/>
          <cell r="R4963"/>
          <cell r="S4963"/>
          <cell r="T4963"/>
          <cell r="U4963"/>
          <cell r="V4963"/>
          <cell r="X4963"/>
          <cell r="Y4963"/>
          <cell r="Z4963"/>
          <cell r="AG4963"/>
        </row>
        <row r="4964">
          <cell r="D4964"/>
          <cell r="E4964"/>
          <cell r="I4964"/>
          <cell r="J4964"/>
          <cell r="K4964"/>
          <cell r="L4964"/>
          <cell r="N4964"/>
          <cell r="R4964"/>
          <cell r="S4964"/>
          <cell r="T4964"/>
          <cell r="U4964"/>
          <cell r="V4964"/>
          <cell r="X4964"/>
          <cell r="Y4964"/>
          <cell r="Z4964"/>
          <cell r="AG4964"/>
        </row>
        <row r="4965">
          <cell r="D4965"/>
          <cell r="E4965"/>
          <cell r="I4965"/>
          <cell r="J4965"/>
          <cell r="K4965"/>
          <cell r="L4965"/>
          <cell r="N4965"/>
          <cell r="R4965"/>
          <cell r="S4965"/>
          <cell r="T4965"/>
          <cell r="U4965"/>
          <cell r="V4965"/>
          <cell r="X4965"/>
          <cell r="Y4965"/>
          <cell r="Z4965"/>
          <cell r="AG4965"/>
        </row>
        <row r="4966">
          <cell r="D4966"/>
          <cell r="E4966"/>
          <cell r="I4966"/>
          <cell r="J4966"/>
          <cell r="K4966"/>
          <cell r="L4966"/>
          <cell r="N4966"/>
          <cell r="R4966"/>
          <cell r="S4966"/>
          <cell r="T4966"/>
          <cell r="U4966"/>
          <cell r="V4966"/>
          <cell r="X4966"/>
          <cell r="Y4966"/>
          <cell r="Z4966"/>
          <cell r="AG4966"/>
        </row>
        <row r="4967">
          <cell r="D4967"/>
          <cell r="E4967"/>
          <cell r="I4967"/>
          <cell r="J4967"/>
          <cell r="K4967"/>
          <cell r="L4967"/>
          <cell r="N4967"/>
          <cell r="R4967"/>
          <cell r="S4967"/>
          <cell r="T4967"/>
          <cell r="U4967"/>
          <cell r="V4967"/>
          <cell r="X4967"/>
          <cell r="Y4967"/>
          <cell r="Z4967"/>
          <cell r="AG4967"/>
        </row>
        <row r="4968">
          <cell r="D4968"/>
          <cell r="E4968"/>
          <cell r="I4968"/>
          <cell r="J4968"/>
          <cell r="K4968"/>
          <cell r="L4968"/>
          <cell r="N4968"/>
          <cell r="R4968"/>
          <cell r="S4968"/>
          <cell r="T4968"/>
          <cell r="U4968"/>
          <cell r="V4968"/>
          <cell r="X4968"/>
          <cell r="Y4968"/>
          <cell r="Z4968"/>
          <cell r="AG4968"/>
        </row>
        <row r="4969">
          <cell r="D4969"/>
          <cell r="E4969"/>
          <cell r="I4969"/>
          <cell r="J4969"/>
          <cell r="K4969"/>
          <cell r="L4969"/>
          <cell r="N4969"/>
          <cell r="R4969"/>
          <cell r="S4969"/>
          <cell r="T4969"/>
          <cell r="U4969"/>
          <cell r="V4969"/>
          <cell r="X4969"/>
          <cell r="Y4969"/>
          <cell r="Z4969"/>
          <cell r="AG4969"/>
        </row>
        <row r="4970">
          <cell r="D4970"/>
          <cell r="E4970"/>
          <cell r="I4970"/>
          <cell r="J4970"/>
          <cell r="K4970"/>
          <cell r="L4970"/>
          <cell r="N4970"/>
          <cell r="R4970"/>
          <cell r="S4970"/>
          <cell r="T4970"/>
          <cell r="U4970"/>
          <cell r="V4970"/>
          <cell r="X4970"/>
          <cell r="Y4970"/>
          <cell r="Z4970"/>
          <cell r="AG4970"/>
        </row>
        <row r="4971">
          <cell r="D4971"/>
          <cell r="E4971"/>
          <cell r="I4971"/>
          <cell r="J4971"/>
          <cell r="K4971"/>
          <cell r="L4971"/>
          <cell r="N4971"/>
          <cell r="R4971"/>
          <cell r="S4971"/>
          <cell r="T4971"/>
          <cell r="U4971"/>
          <cell r="V4971"/>
          <cell r="X4971"/>
          <cell r="Y4971"/>
          <cell r="Z4971"/>
          <cell r="AG4971"/>
        </row>
        <row r="4972">
          <cell r="D4972"/>
          <cell r="E4972"/>
          <cell r="I4972"/>
          <cell r="J4972"/>
          <cell r="K4972"/>
          <cell r="L4972"/>
          <cell r="N4972"/>
          <cell r="R4972"/>
          <cell r="S4972"/>
          <cell r="T4972"/>
          <cell r="U4972"/>
          <cell r="V4972"/>
          <cell r="X4972"/>
          <cell r="Y4972"/>
          <cell r="Z4972"/>
          <cell r="AG4972"/>
        </row>
        <row r="4973">
          <cell r="D4973"/>
          <cell r="E4973"/>
          <cell r="I4973"/>
          <cell r="J4973"/>
          <cell r="K4973"/>
          <cell r="L4973"/>
          <cell r="N4973"/>
          <cell r="R4973"/>
          <cell r="S4973"/>
          <cell r="T4973"/>
          <cell r="U4973"/>
          <cell r="V4973"/>
          <cell r="X4973"/>
          <cell r="Y4973"/>
          <cell r="Z4973"/>
          <cell r="AG4973"/>
        </row>
        <row r="4974">
          <cell r="D4974"/>
          <cell r="E4974"/>
          <cell r="I4974"/>
          <cell r="J4974"/>
          <cell r="K4974"/>
          <cell r="L4974"/>
          <cell r="N4974"/>
          <cell r="R4974"/>
          <cell r="S4974"/>
          <cell r="T4974"/>
          <cell r="U4974"/>
          <cell r="V4974"/>
          <cell r="X4974"/>
          <cell r="Y4974"/>
          <cell r="Z4974"/>
          <cell r="AG4974"/>
        </row>
        <row r="4975">
          <cell r="D4975"/>
          <cell r="E4975"/>
          <cell r="I4975"/>
          <cell r="J4975"/>
          <cell r="K4975"/>
          <cell r="L4975"/>
          <cell r="N4975"/>
          <cell r="R4975"/>
          <cell r="S4975"/>
          <cell r="T4975"/>
          <cell r="U4975"/>
          <cell r="V4975"/>
          <cell r="X4975"/>
          <cell r="Y4975"/>
          <cell r="Z4975"/>
          <cell r="AG4975"/>
        </row>
        <row r="4976">
          <cell r="D4976"/>
          <cell r="E4976"/>
          <cell r="I4976"/>
          <cell r="J4976"/>
          <cell r="K4976"/>
          <cell r="L4976"/>
          <cell r="N4976"/>
          <cell r="R4976"/>
          <cell r="S4976"/>
          <cell r="T4976"/>
          <cell r="U4976"/>
          <cell r="V4976"/>
          <cell r="X4976"/>
          <cell r="Y4976"/>
          <cell r="Z4976"/>
          <cell r="AG4976"/>
        </row>
        <row r="4977">
          <cell r="D4977"/>
          <cell r="E4977"/>
          <cell r="I4977"/>
          <cell r="J4977"/>
          <cell r="K4977"/>
          <cell r="L4977"/>
          <cell r="N4977"/>
          <cell r="R4977"/>
          <cell r="S4977"/>
          <cell r="T4977"/>
          <cell r="U4977"/>
          <cell r="V4977"/>
          <cell r="X4977"/>
          <cell r="Y4977"/>
          <cell r="Z4977"/>
          <cell r="AG4977"/>
        </row>
        <row r="4978">
          <cell r="D4978"/>
          <cell r="E4978"/>
          <cell r="I4978"/>
          <cell r="J4978"/>
          <cell r="K4978"/>
          <cell r="L4978"/>
          <cell r="N4978"/>
          <cell r="R4978"/>
          <cell r="S4978"/>
          <cell r="T4978"/>
          <cell r="U4978"/>
          <cell r="V4978"/>
          <cell r="X4978"/>
          <cell r="Y4978"/>
          <cell r="Z4978"/>
          <cell r="AG4978"/>
        </row>
        <row r="4979">
          <cell r="D4979"/>
          <cell r="E4979"/>
          <cell r="I4979"/>
          <cell r="J4979"/>
          <cell r="K4979"/>
          <cell r="L4979"/>
          <cell r="N4979"/>
          <cell r="R4979"/>
          <cell r="S4979"/>
          <cell r="T4979"/>
          <cell r="U4979"/>
          <cell r="V4979"/>
          <cell r="X4979"/>
          <cell r="Y4979"/>
          <cell r="Z4979"/>
          <cell r="AG4979"/>
        </row>
        <row r="4980">
          <cell r="D4980"/>
          <cell r="E4980"/>
          <cell r="I4980"/>
          <cell r="J4980"/>
          <cell r="K4980"/>
          <cell r="L4980"/>
          <cell r="N4980"/>
          <cell r="R4980"/>
          <cell r="S4980"/>
          <cell r="T4980"/>
          <cell r="U4980"/>
          <cell r="V4980"/>
          <cell r="X4980"/>
          <cell r="Y4980"/>
          <cell r="Z4980"/>
          <cell r="AG4980"/>
        </row>
        <row r="4981">
          <cell r="D4981"/>
          <cell r="E4981"/>
          <cell r="I4981"/>
          <cell r="J4981"/>
          <cell r="K4981"/>
          <cell r="L4981"/>
          <cell r="N4981"/>
          <cell r="R4981"/>
          <cell r="S4981"/>
          <cell r="T4981"/>
          <cell r="U4981"/>
          <cell r="V4981"/>
          <cell r="X4981"/>
          <cell r="Y4981"/>
          <cell r="Z4981"/>
          <cell r="AG4981"/>
        </row>
        <row r="4982">
          <cell r="D4982"/>
          <cell r="E4982"/>
          <cell r="I4982"/>
          <cell r="J4982"/>
          <cell r="K4982"/>
          <cell r="L4982"/>
          <cell r="N4982"/>
          <cell r="R4982"/>
          <cell r="S4982"/>
          <cell r="T4982"/>
          <cell r="U4982"/>
          <cell r="V4982"/>
          <cell r="X4982"/>
          <cell r="Y4982"/>
          <cell r="Z4982"/>
          <cell r="AG4982"/>
        </row>
        <row r="4983">
          <cell r="D4983"/>
          <cell r="E4983"/>
          <cell r="I4983"/>
          <cell r="J4983"/>
          <cell r="K4983"/>
          <cell r="L4983"/>
          <cell r="N4983"/>
          <cell r="R4983"/>
          <cell r="S4983"/>
          <cell r="T4983"/>
          <cell r="U4983"/>
          <cell r="V4983"/>
          <cell r="X4983"/>
          <cell r="Y4983"/>
          <cell r="Z4983"/>
          <cell r="AG4983"/>
        </row>
        <row r="4984">
          <cell r="D4984"/>
          <cell r="E4984"/>
          <cell r="I4984"/>
          <cell r="J4984"/>
          <cell r="K4984"/>
          <cell r="L4984"/>
          <cell r="N4984"/>
          <cell r="R4984"/>
          <cell r="S4984"/>
          <cell r="T4984"/>
          <cell r="U4984"/>
          <cell r="V4984"/>
          <cell r="X4984"/>
          <cell r="Y4984"/>
          <cell r="Z4984"/>
          <cell r="AG4984"/>
        </row>
        <row r="4985">
          <cell r="D4985"/>
          <cell r="E4985"/>
          <cell r="I4985"/>
          <cell r="J4985"/>
          <cell r="K4985"/>
          <cell r="L4985"/>
          <cell r="N4985"/>
          <cell r="R4985"/>
          <cell r="S4985"/>
          <cell r="T4985"/>
          <cell r="U4985"/>
          <cell r="V4985"/>
          <cell r="X4985"/>
          <cell r="Y4985"/>
          <cell r="Z4985"/>
          <cell r="AG4985"/>
        </row>
        <row r="4986">
          <cell r="D4986"/>
          <cell r="E4986"/>
          <cell r="I4986"/>
          <cell r="J4986"/>
          <cell r="K4986"/>
          <cell r="L4986"/>
          <cell r="N4986"/>
          <cell r="R4986"/>
          <cell r="S4986"/>
          <cell r="T4986"/>
          <cell r="U4986"/>
          <cell r="V4986"/>
          <cell r="X4986"/>
          <cell r="Y4986"/>
          <cell r="Z4986"/>
          <cell r="AG4986"/>
        </row>
        <row r="4987">
          <cell r="D4987"/>
          <cell r="E4987"/>
          <cell r="I4987"/>
          <cell r="J4987"/>
          <cell r="K4987"/>
          <cell r="L4987"/>
          <cell r="N4987"/>
          <cell r="R4987"/>
          <cell r="S4987"/>
          <cell r="T4987"/>
          <cell r="U4987"/>
          <cell r="V4987"/>
          <cell r="X4987"/>
          <cell r="Y4987"/>
          <cell r="Z4987"/>
          <cell r="AG4987"/>
        </row>
        <row r="4988">
          <cell r="D4988"/>
          <cell r="E4988"/>
          <cell r="I4988"/>
          <cell r="J4988"/>
          <cell r="K4988"/>
          <cell r="L4988"/>
          <cell r="N4988"/>
          <cell r="R4988"/>
          <cell r="S4988"/>
          <cell r="T4988"/>
          <cell r="U4988"/>
          <cell r="V4988"/>
          <cell r="X4988"/>
          <cell r="Y4988"/>
          <cell r="Z4988"/>
          <cell r="AG4988"/>
        </row>
        <row r="4989">
          <cell r="D4989"/>
          <cell r="E4989"/>
          <cell r="I4989"/>
          <cell r="J4989"/>
          <cell r="K4989"/>
          <cell r="L4989"/>
          <cell r="N4989"/>
          <cell r="R4989"/>
          <cell r="S4989"/>
          <cell r="T4989"/>
          <cell r="U4989"/>
          <cell r="V4989"/>
          <cell r="X4989"/>
          <cell r="Y4989"/>
          <cell r="Z4989"/>
          <cell r="AG4989"/>
        </row>
        <row r="4990">
          <cell r="D4990"/>
          <cell r="E4990"/>
          <cell r="I4990"/>
          <cell r="J4990"/>
          <cell r="K4990"/>
          <cell r="L4990"/>
          <cell r="N4990"/>
          <cell r="R4990"/>
          <cell r="S4990"/>
          <cell r="T4990"/>
          <cell r="U4990"/>
          <cell r="V4990"/>
          <cell r="X4990"/>
          <cell r="Y4990"/>
          <cell r="Z4990"/>
          <cell r="AG4990"/>
        </row>
        <row r="4991">
          <cell r="D4991"/>
          <cell r="E4991"/>
          <cell r="I4991"/>
          <cell r="J4991"/>
          <cell r="K4991"/>
          <cell r="L4991"/>
          <cell r="N4991"/>
          <cell r="R4991"/>
          <cell r="S4991"/>
          <cell r="T4991"/>
          <cell r="U4991"/>
          <cell r="V4991"/>
          <cell r="X4991"/>
          <cell r="Y4991"/>
          <cell r="Z4991"/>
          <cell r="AG4991"/>
        </row>
        <row r="4992">
          <cell r="D4992"/>
          <cell r="E4992"/>
          <cell r="I4992"/>
          <cell r="J4992"/>
          <cell r="K4992"/>
          <cell r="L4992"/>
          <cell r="N4992"/>
          <cell r="R4992"/>
          <cell r="S4992"/>
          <cell r="T4992"/>
          <cell r="U4992"/>
          <cell r="V4992"/>
          <cell r="X4992"/>
          <cell r="Y4992"/>
          <cell r="Z4992"/>
          <cell r="AG4992"/>
        </row>
        <row r="4993">
          <cell r="D4993"/>
          <cell r="E4993"/>
          <cell r="I4993"/>
          <cell r="J4993"/>
          <cell r="K4993"/>
          <cell r="L4993"/>
          <cell r="N4993"/>
          <cell r="R4993"/>
          <cell r="S4993"/>
          <cell r="T4993"/>
          <cell r="U4993"/>
          <cell r="V4993"/>
          <cell r="X4993"/>
          <cell r="Y4993"/>
          <cell r="Z4993"/>
          <cell r="AG4993"/>
        </row>
        <row r="4994">
          <cell r="D4994"/>
          <cell r="E4994"/>
          <cell r="I4994"/>
          <cell r="J4994"/>
          <cell r="K4994"/>
          <cell r="L4994"/>
          <cell r="N4994"/>
          <cell r="R4994"/>
          <cell r="S4994"/>
          <cell r="T4994"/>
          <cell r="U4994"/>
          <cell r="V4994"/>
          <cell r="X4994"/>
          <cell r="Y4994"/>
          <cell r="Z4994"/>
          <cell r="AG4994"/>
        </row>
        <row r="4995">
          <cell r="D4995"/>
          <cell r="E4995"/>
          <cell r="I4995"/>
          <cell r="J4995"/>
          <cell r="K4995"/>
          <cell r="L4995"/>
          <cell r="N4995"/>
          <cell r="R4995"/>
          <cell r="S4995"/>
          <cell r="T4995"/>
          <cell r="U4995"/>
          <cell r="V4995"/>
          <cell r="X4995"/>
          <cell r="Y4995"/>
          <cell r="Z4995"/>
          <cell r="AG4995"/>
        </row>
        <row r="4996">
          <cell r="D4996"/>
          <cell r="E4996"/>
          <cell r="I4996"/>
          <cell r="J4996"/>
          <cell r="K4996"/>
          <cell r="L4996"/>
          <cell r="N4996"/>
          <cell r="R4996"/>
          <cell r="S4996"/>
          <cell r="T4996"/>
          <cell r="U4996"/>
          <cell r="V4996"/>
          <cell r="X4996"/>
          <cell r="Y4996"/>
          <cell r="Z4996"/>
          <cell r="AG4996"/>
        </row>
        <row r="4997">
          <cell r="D4997"/>
          <cell r="E4997"/>
          <cell r="I4997"/>
          <cell r="J4997"/>
          <cell r="K4997"/>
          <cell r="L4997"/>
          <cell r="N4997"/>
          <cell r="R4997"/>
          <cell r="S4997"/>
          <cell r="T4997"/>
          <cell r="U4997"/>
          <cell r="V4997"/>
          <cell r="X4997"/>
          <cell r="Y4997"/>
          <cell r="Z4997"/>
          <cell r="AG4997"/>
        </row>
        <row r="4998">
          <cell r="D4998"/>
          <cell r="E4998"/>
          <cell r="I4998"/>
          <cell r="J4998"/>
          <cell r="K4998"/>
          <cell r="L4998"/>
          <cell r="N4998"/>
          <cell r="R4998"/>
          <cell r="S4998"/>
          <cell r="T4998"/>
          <cell r="U4998"/>
          <cell r="V4998"/>
          <cell r="X4998"/>
          <cell r="Y4998"/>
          <cell r="Z4998"/>
          <cell r="AG4998"/>
        </row>
        <row r="4999">
          <cell r="D4999"/>
          <cell r="E4999"/>
          <cell r="I4999"/>
          <cell r="J4999"/>
          <cell r="K4999"/>
          <cell r="L4999"/>
          <cell r="N4999"/>
          <cell r="R4999"/>
          <cell r="S4999"/>
          <cell r="T4999"/>
          <cell r="U4999"/>
          <cell r="V4999"/>
          <cell r="X4999"/>
          <cell r="Y4999"/>
          <cell r="Z4999"/>
          <cell r="AG4999"/>
        </row>
        <row r="5000">
          <cell r="D5000"/>
          <cell r="E5000"/>
          <cell r="I5000"/>
          <cell r="J5000"/>
          <cell r="K5000"/>
          <cell r="L5000"/>
          <cell r="N5000"/>
          <cell r="R5000"/>
          <cell r="S5000"/>
          <cell r="T5000"/>
          <cell r="U5000"/>
          <cell r="V5000"/>
          <cell r="X5000"/>
          <cell r="Y5000"/>
          <cell r="Z5000"/>
          <cell r="AG5000"/>
        </row>
        <row r="5001">
          <cell r="D5001"/>
          <cell r="E5001"/>
          <cell r="I5001"/>
          <cell r="J5001"/>
          <cell r="K5001"/>
          <cell r="L5001"/>
          <cell r="N5001"/>
          <cell r="R5001"/>
          <cell r="S5001"/>
          <cell r="T5001"/>
          <cell r="U5001"/>
          <cell r="V5001"/>
          <cell r="X5001"/>
          <cell r="Y5001"/>
          <cell r="Z5001"/>
          <cell r="AG5001"/>
        </row>
        <row r="5002">
          <cell r="D5002"/>
          <cell r="E5002"/>
          <cell r="I5002"/>
          <cell r="J5002"/>
          <cell r="K5002"/>
          <cell r="L5002"/>
          <cell r="N5002"/>
          <cell r="R5002"/>
          <cell r="S5002"/>
          <cell r="T5002"/>
          <cell r="U5002"/>
          <cell r="V5002"/>
          <cell r="X5002"/>
          <cell r="Y5002"/>
          <cell r="Z5002"/>
          <cell r="AG5002"/>
        </row>
        <row r="5003">
          <cell r="D5003"/>
          <cell r="E5003"/>
          <cell r="I5003"/>
          <cell r="J5003"/>
          <cell r="K5003"/>
          <cell r="L5003"/>
          <cell r="N5003"/>
          <cell r="R5003"/>
          <cell r="S5003"/>
          <cell r="T5003"/>
          <cell r="U5003"/>
          <cell r="V5003"/>
          <cell r="X5003"/>
          <cell r="Y5003"/>
          <cell r="Z5003"/>
          <cell r="AG5003"/>
        </row>
        <row r="5004">
          <cell r="D5004"/>
          <cell r="E5004"/>
          <cell r="I5004"/>
          <cell r="J5004"/>
          <cell r="K5004"/>
          <cell r="L5004"/>
          <cell r="N5004"/>
          <cell r="R5004"/>
          <cell r="S5004"/>
          <cell r="T5004"/>
          <cell r="U5004"/>
          <cell r="V5004"/>
          <cell r="X5004"/>
          <cell r="Y5004"/>
          <cell r="Z5004"/>
          <cell r="AG5004"/>
        </row>
        <row r="5005">
          <cell r="D5005"/>
          <cell r="E5005"/>
          <cell r="I5005"/>
          <cell r="J5005"/>
          <cell r="K5005"/>
          <cell r="L5005"/>
          <cell r="N5005"/>
          <cell r="R5005"/>
          <cell r="S5005"/>
          <cell r="T5005"/>
          <cell r="U5005"/>
          <cell r="V5005"/>
          <cell r="X5005"/>
          <cell r="Y5005"/>
          <cell r="Z5005"/>
          <cell r="AG5005"/>
        </row>
        <row r="5006">
          <cell r="D5006"/>
          <cell r="E5006"/>
          <cell r="I5006"/>
          <cell r="J5006"/>
          <cell r="K5006"/>
          <cell r="L5006"/>
          <cell r="N5006"/>
          <cell r="R5006"/>
          <cell r="S5006"/>
          <cell r="T5006"/>
          <cell r="U5006"/>
          <cell r="V5006"/>
          <cell r="X5006"/>
          <cell r="Y5006"/>
          <cell r="Z5006"/>
          <cell r="AG5006"/>
        </row>
        <row r="5007">
          <cell r="D5007"/>
          <cell r="E5007"/>
          <cell r="I5007"/>
          <cell r="J5007"/>
          <cell r="K5007"/>
          <cell r="L5007"/>
          <cell r="N5007"/>
          <cell r="R5007"/>
          <cell r="S5007"/>
          <cell r="T5007"/>
          <cell r="U5007"/>
          <cell r="V5007"/>
          <cell r="X5007"/>
          <cell r="Y5007"/>
          <cell r="Z5007"/>
          <cell r="AG5007"/>
        </row>
        <row r="5008">
          <cell r="D5008"/>
          <cell r="E5008"/>
          <cell r="I5008"/>
          <cell r="J5008"/>
          <cell r="K5008"/>
          <cell r="L5008"/>
          <cell r="N5008"/>
          <cell r="R5008"/>
          <cell r="S5008"/>
          <cell r="T5008"/>
          <cell r="U5008"/>
          <cell r="V5008"/>
          <cell r="X5008"/>
          <cell r="Y5008"/>
          <cell r="Z5008"/>
          <cell r="AG5008"/>
        </row>
        <row r="5009">
          <cell r="D5009"/>
          <cell r="E5009"/>
          <cell r="I5009"/>
          <cell r="J5009"/>
          <cell r="K5009"/>
          <cell r="L5009"/>
          <cell r="N5009"/>
          <cell r="R5009"/>
          <cell r="S5009"/>
          <cell r="T5009"/>
          <cell r="U5009"/>
          <cell r="V5009"/>
          <cell r="X5009"/>
          <cell r="Y5009"/>
          <cell r="Z5009"/>
          <cell r="AG5009"/>
        </row>
        <row r="5010">
          <cell r="D5010"/>
          <cell r="E5010"/>
          <cell r="I5010"/>
          <cell r="J5010"/>
          <cell r="K5010"/>
          <cell r="L5010"/>
          <cell r="N5010"/>
          <cell r="R5010"/>
          <cell r="S5010"/>
          <cell r="T5010"/>
          <cell r="U5010"/>
          <cell r="V5010"/>
          <cell r="X5010"/>
          <cell r="Y5010"/>
          <cell r="Z5010"/>
          <cell r="AG5010"/>
        </row>
        <row r="5011">
          <cell r="D5011"/>
          <cell r="E5011"/>
          <cell r="I5011"/>
          <cell r="J5011"/>
          <cell r="K5011"/>
          <cell r="L5011"/>
          <cell r="N5011"/>
          <cell r="R5011"/>
          <cell r="S5011"/>
          <cell r="T5011"/>
          <cell r="U5011"/>
          <cell r="V5011"/>
          <cell r="X5011"/>
          <cell r="Y5011"/>
          <cell r="Z5011"/>
          <cell r="AG5011"/>
        </row>
        <row r="5012">
          <cell r="D5012"/>
          <cell r="E5012"/>
          <cell r="I5012"/>
          <cell r="J5012"/>
          <cell r="K5012"/>
          <cell r="L5012"/>
          <cell r="N5012"/>
          <cell r="R5012"/>
          <cell r="S5012"/>
          <cell r="T5012"/>
          <cell r="U5012"/>
          <cell r="V5012"/>
          <cell r="X5012"/>
          <cell r="Y5012"/>
          <cell r="Z5012"/>
          <cell r="AG5012"/>
        </row>
        <row r="5013">
          <cell r="D5013"/>
          <cell r="E5013"/>
          <cell r="I5013"/>
          <cell r="J5013"/>
          <cell r="K5013"/>
          <cell r="L5013"/>
          <cell r="N5013"/>
          <cell r="R5013"/>
          <cell r="S5013"/>
          <cell r="T5013"/>
          <cell r="U5013"/>
          <cell r="V5013"/>
          <cell r="X5013"/>
          <cell r="Y5013"/>
          <cell r="Z5013"/>
          <cell r="AG5013"/>
        </row>
        <row r="5014">
          <cell r="D5014"/>
          <cell r="E5014"/>
          <cell r="I5014"/>
          <cell r="J5014"/>
          <cell r="K5014"/>
          <cell r="L5014"/>
          <cell r="N5014"/>
          <cell r="R5014"/>
          <cell r="S5014"/>
          <cell r="T5014"/>
          <cell r="U5014"/>
          <cell r="V5014"/>
          <cell r="X5014"/>
          <cell r="Y5014"/>
          <cell r="Z5014"/>
          <cell r="AG5014"/>
        </row>
        <row r="5015">
          <cell r="D5015"/>
          <cell r="E5015"/>
          <cell r="I5015"/>
          <cell r="J5015"/>
          <cell r="K5015"/>
          <cell r="L5015"/>
          <cell r="N5015"/>
          <cell r="R5015"/>
          <cell r="S5015"/>
          <cell r="T5015"/>
          <cell r="U5015"/>
          <cell r="V5015"/>
          <cell r="X5015"/>
          <cell r="Y5015"/>
          <cell r="Z5015"/>
          <cell r="AG5015"/>
        </row>
        <row r="5016">
          <cell r="D5016"/>
          <cell r="E5016"/>
          <cell r="I5016"/>
          <cell r="J5016"/>
          <cell r="K5016"/>
          <cell r="L5016"/>
          <cell r="N5016"/>
          <cell r="R5016"/>
          <cell r="S5016"/>
          <cell r="T5016"/>
          <cell r="U5016"/>
          <cell r="V5016"/>
          <cell r="X5016"/>
          <cell r="Y5016"/>
          <cell r="Z5016"/>
          <cell r="AG5016"/>
        </row>
        <row r="5017">
          <cell r="D5017"/>
          <cell r="E5017"/>
          <cell r="I5017"/>
          <cell r="J5017"/>
          <cell r="K5017"/>
          <cell r="L5017"/>
          <cell r="N5017"/>
          <cell r="R5017"/>
          <cell r="S5017"/>
          <cell r="T5017"/>
          <cell r="U5017"/>
          <cell r="V5017"/>
          <cell r="X5017"/>
          <cell r="Y5017"/>
          <cell r="Z5017"/>
          <cell r="AG5017"/>
        </row>
        <row r="5018">
          <cell r="D5018"/>
          <cell r="E5018"/>
          <cell r="I5018"/>
          <cell r="J5018"/>
          <cell r="K5018"/>
          <cell r="L5018"/>
          <cell r="N5018"/>
          <cell r="R5018"/>
          <cell r="S5018"/>
          <cell r="T5018"/>
          <cell r="U5018"/>
          <cell r="V5018"/>
          <cell r="X5018"/>
          <cell r="Y5018"/>
          <cell r="Z5018"/>
          <cell r="AG5018"/>
        </row>
        <row r="5019">
          <cell r="D5019"/>
          <cell r="E5019"/>
          <cell r="I5019"/>
          <cell r="J5019"/>
          <cell r="K5019"/>
          <cell r="L5019"/>
          <cell r="N5019"/>
          <cell r="R5019"/>
          <cell r="S5019"/>
          <cell r="T5019"/>
          <cell r="U5019"/>
          <cell r="V5019"/>
          <cell r="X5019"/>
          <cell r="Y5019"/>
          <cell r="Z5019"/>
          <cell r="AG5019"/>
        </row>
        <row r="5020">
          <cell r="D5020"/>
          <cell r="E5020"/>
          <cell r="I5020"/>
          <cell r="J5020"/>
          <cell r="K5020"/>
          <cell r="L5020"/>
          <cell r="N5020"/>
          <cell r="R5020"/>
          <cell r="S5020"/>
          <cell r="T5020"/>
          <cell r="U5020"/>
          <cell r="V5020"/>
          <cell r="X5020"/>
          <cell r="Y5020"/>
          <cell r="Z5020"/>
          <cell r="AG5020"/>
        </row>
        <row r="5021">
          <cell r="D5021"/>
          <cell r="E5021"/>
          <cell r="I5021"/>
          <cell r="J5021"/>
          <cell r="K5021"/>
          <cell r="L5021"/>
          <cell r="N5021"/>
          <cell r="R5021"/>
          <cell r="S5021"/>
          <cell r="T5021"/>
          <cell r="U5021"/>
          <cell r="V5021"/>
          <cell r="X5021"/>
          <cell r="Y5021"/>
          <cell r="Z5021"/>
          <cell r="AG5021"/>
        </row>
        <row r="5022">
          <cell r="D5022"/>
          <cell r="E5022"/>
          <cell r="I5022"/>
          <cell r="J5022"/>
          <cell r="K5022"/>
          <cell r="L5022"/>
          <cell r="N5022"/>
          <cell r="R5022"/>
          <cell r="S5022"/>
          <cell r="T5022"/>
          <cell r="U5022"/>
          <cell r="V5022"/>
          <cell r="X5022"/>
          <cell r="Y5022"/>
          <cell r="Z5022"/>
          <cell r="AG5022"/>
        </row>
        <row r="5023">
          <cell r="D5023"/>
          <cell r="E5023"/>
          <cell r="I5023"/>
          <cell r="J5023"/>
          <cell r="K5023"/>
          <cell r="L5023"/>
          <cell r="N5023"/>
          <cell r="R5023"/>
          <cell r="S5023"/>
          <cell r="T5023"/>
          <cell r="U5023"/>
          <cell r="V5023"/>
          <cell r="X5023"/>
          <cell r="Y5023"/>
          <cell r="Z5023"/>
          <cell r="AG5023"/>
        </row>
        <row r="5024">
          <cell r="D5024"/>
          <cell r="E5024"/>
          <cell r="I5024"/>
          <cell r="J5024"/>
          <cell r="K5024"/>
          <cell r="L5024"/>
          <cell r="N5024"/>
          <cell r="R5024"/>
          <cell r="S5024"/>
          <cell r="T5024"/>
          <cell r="U5024"/>
          <cell r="V5024"/>
          <cell r="X5024"/>
          <cell r="Y5024"/>
          <cell r="Z5024"/>
          <cell r="AG5024"/>
        </row>
        <row r="5025">
          <cell r="D5025"/>
          <cell r="E5025"/>
          <cell r="I5025"/>
          <cell r="J5025"/>
          <cell r="K5025"/>
          <cell r="L5025"/>
          <cell r="N5025"/>
          <cell r="R5025"/>
          <cell r="S5025"/>
          <cell r="T5025"/>
          <cell r="U5025"/>
          <cell r="V5025"/>
          <cell r="X5025"/>
          <cell r="Y5025"/>
          <cell r="Z5025"/>
          <cell r="AG5025"/>
        </row>
        <row r="5026">
          <cell r="D5026"/>
          <cell r="E5026"/>
          <cell r="I5026"/>
          <cell r="J5026"/>
          <cell r="K5026"/>
          <cell r="L5026"/>
          <cell r="N5026"/>
          <cell r="R5026"/>
          <cell r="S5026"/>
          <cell r="T5026"/>
          <cell r="U5026"/>
          <cell r="V5026"/>
          <cell r="X5026"/>
          <cell r="Y5026"/>
          <cell r="Z5026"/>
          <cell r="AG5026"/>
        </row>
        <row r="5027">
          <cell r="D5027"/>
          <cell r="E5027"/>
          <cell r="I5027"/>
          <cell r="J5027"/>
          <cell r="K5027"/>
          <cell r="L5027"/>
          <cell r="N5027"/>
          <cell r="R5027"/>
          <cell r="S5027"/>
          <cell r="T5027"/>
          <cell r="U5027"/>
          <cell r="V5027"/>
          <cell r="X5027"/>
          <cell r="Y5027"/>
          <cell r="Z5027"/>
          <cell r="AG5027"/>
        </row>
        <row r="5028">
          <cell r="D5028"/>
          <cell r="E5028"/>
          <cell r="I5028"/>
          <cell r="J5028"/>
          <cell r="K5028"/>
          <cell r="L5028"/>
          <cell r="N5028"/>
          <cell r="R5028"/>
          <cell r="S5028"/>
          <cell r="T5028"/>
          <cell r="U5028"/>
          <cell r="V5028"/>
          <cell r="X5028"/>
          <cell r="Y5028"/>
          <cell r="Z5028"/>
          <cell r="AG5028"/>
        </row>
        <row r="5029">
          <cell r="D5029"/>
          <cell r="E5029"/>
          <cell r="I5029"/>
          <cell r="J5029"/>
          <cell r="K5029"/>
          <cell r="L5029"/>
          <cell r="N5029"/>
          <cell r="R5029"/>
          <cell r="S5029"/>
          <cell r="T5029"/>
          <cell r="U5029"/>
          <cell r="V5029"/>
          <cell r="X5029"/>
          <cell r="Y5029"/>
          <cell r="Z5029"/>
          <cell r="AG5029"/>
        </row>
        <row r="5030">
          <cell r="D5030"/>
          <cell r="E5030"/>
          <cell r="I5030"/>
          <cell r="J5030"/>
          <cell r="K5030"/>
          <cell r="L5030"/>
          <cell r="N5030"/>
          <cell r="R5030"/>
          <cell r="S5030"/>
          <cell r="T5030"/>
          <cell r="U5030"/>
          <cell r="V5030"/>
          <cell r="X5030"/>
          <cell r="Y5030"/>
          <cell r="Z5030"/>
          <cell r="AG5030"/>
        </row>
        <row r="5031">
          <cell r="D5031"/>
          <cell r="E5031"/>
          <cell r="I5031"/>
          <cell r="J5031"/>
          <cell r="K5031"/>
          <cell r="L5031"/>
          <cell r="N5031"/>
          <cell r="R5031"/>
          <cell r="S5031"/>
          <cell r="T5031"/>
          <cell r="U5031"/>
          <cell r="V5031"/>
          <cell r="X5031"/>
          <cell r="Y5031"/>
          <cell r="Z5031"/>
          <cell r="AG5031"/>
        </row>
        <row r="5032">
          <cell r="D5032"/>
          <cell r="E5032"/>
          <cell r="I5032"/>
          <cell r="J5032"/>
          <cell r="K5032"/>
          <cell r="L5032"/>
          <cell r="N5032"/>
          <cell r="R5032"/>
          <cell r="S5032"/>
          <cell r="T5032"/>
          <cell r="U5032"/>
          <cell r="V5032"/>
          <cell r="X5032"/>
          <cell r="Y5032"/>
          <cell r="Z5032"/>
          <cell r="AG5032"/>
        </row>
        <row r="5033">
          <cell r="D5033"/>
          <cell r="E5033"/>
          <cell r="I5033"/>
          <cell r="J5033"/>
          <cell r="K5033"/>
          <cell r="L5033"/>
          <cell r="N5033"/>
          <cell r="R5033"/>
          <cell r="S5033"/>
          <cell r="T5033"/>
          <cell r="U5033"/>
          <cell r="V5033"/>
          <cell r="X5033"/>
          <cell r="Y5033"/>
          <cell r="Z5033"/>
          <cell r="AG5033"/>
        </row>
        <row r="5034">
          <cell r="D5034"/>
          <cell r="E5034"/>
          <cell r="I5034"/>
          <cell r="J5034"/>
          <cell r="K5034"/>
          <cell r="L5034"/>
          <cell r="N5034"/>
          <cell r="R5034"/>
          <cell r="S5034"/>
          <cell r="T5034"/>
          <cell r="U5034"/>
          <cell r="V5034"/>
          <cell r="X5034"/>
          <cell r="Y5034"/>
          <cell r="Z5034"/>
          <cell r="AG5034"/>
        </row>
        <row r="5035">
          <cell r="D5035"/>
          <cell r="E5035"/>
          <cell r="I5035"/>
          <cell r="J5035"/>
          <cell r="K5035"/>
          <cell r="L5035"/>
          <cell r="N5035"/>
          <cell r="R5035"/>
          <cell r="S5035"/>
          <cell r="T5035"/>
          <cell r="U5035"/>
          <cell r="V5035"/>
          <cell r="X5035"/>
          <cell r="Y5035"/>
          <cell r="Z5035"/>
          <cell r="AG5035"/>
        </row>
        <row r="5036">
          <cell r="D5036"/>
          <cell r="E5036"/>
          <cell r="I5036"/>
          <cell r="J5036"/>
          <cell r="K5036"/>
          <cell r="L5036"/>
          <cell r="N5036"/>
          <cell r="R5036"/>
          <cell r="S5036"/>
          <cell r="T5036"/>
          <cell r="U5036"/>
          <cell r="V5036"/>
          <cell r="X5036"/>
          <cell r="Y5036"/>
          <cell r="Z5036"/>
          <cell r="AG5036"/>
        </row>
        <row r="5037">
          <cell r="D5037"/>
          <cell r="E5037"/>
          <cell r="I5037"/>
          <cell r="J5037"/>
          <cell r="K5037"/>
          <cell r="L5037"/>
          <cell r="N5037"/>
          <cell r="R5037"/>
          <cell r="S5037"/>
          <cell r="T5037"/>
          <cell r="U5037"/>
          <cell r="V5037"/>
          <cell r="X5037"/>
          <cell r="Y5037"/>
          <cell r="Z5037"/>
          <cell r="AG5037"/>
        </row>
        <row r="5038">
          <cell r="D5038"/>
          <cell r="E5038"/>
          <cell r="I5038"/>
          <cell r="J5038"/>
          <cell r="K5038"/>
          <cell r="L5038"/>
          <cell r="N5038"/>
          <cell r="R5038"/>
          <cell r="S5038"/>
          <cell r="T5038"/>
          <cell r="U5038"/>
          <cell r="V5038"/>
          <cell r="X5038"/>
          <cell r="Y5038"/>
          <cell r="Z5038"/>
          <cell r="AG5038"/>
        </row>
        <row r="5039">
          <cell r="D5039"/>
          <cell r="E5039"/>
          <cell r="I5039"/>
          <cell r="J5039"/>
          <cell r="K5039"/>
          <cell r="L5039"/>
          <cell r="N5039"/>
          <cell r="R5039"/>
          <cell r="S5039"/>
          <cell r="T5039"/>
          <cell r="U5039"/>
          <cell r="V5039"/>
          <cell r="X5039"/>
          <cell r="Y5039"/>
          <cell r="Z5039"/>
          <cell r="AG5039"/>
        </row>
        <row r="5040">
          <cell r="D5040"/>
          <cell r="E5040"/>
          <cell r="I5040"/>
          <cell r="J5040"/>
          <cell r="K5040"/>
          <cell r="L5040"/>
          <cell r="N5040"/>
          <cell r="R5040"/>
          <cell r="S5040"/>
          <cell r="T5040"/>
          <cell r="U5040"/>
          <cell r="V5040"/>
          <cell r="X5040"/>
          <cell r="Y5040"/>
          <cell r="Z5040"/>
          <cell r="AG5040"/>
        </row>
        <row r="5041">
          <cell r="D5041"/>
          <cell r="E5041"/>
          <cell r="I5041"/>
          <cell r="J5041"/>
          <cell r="K5041"/>
          <cell r="L5041"/>
          <cell r="N5041"/>
          <cell r="R5041"/>
          <cell r="S5041"/>
          <cell r="T5041"/>
          <cell r="U5041"/>
          <cell r="V5041"/>
          <cell r="X5041"/>
          <cell r="Y5041"/>
          <cell r="Z5041"/>
          <cell r="AG5041"/>
        </row>
        <row r="5042">
          <cell r="D5042"/>
          <cell r="E5042"/>
          <cell r="I5042"/>
          <cell r="J5042"/>
          <cell r="K5042"/>
          <cell r="L5042"/>
          <cell r="N5042"/>
          <cell r="R5042"/>
          <cell r="S5042"/>
          <cell r="T5042"/>
          <cell r="U5042"/>
          <cell r="V5042"/>
          <cell r="X5042"/>
          <cell r="Y5042"/>
          <cell r="Z5042"/>
          <cell r="AG5042"/>
        </row>
        <row r="5043">
          <cell r="D5043"/>
          <cell r="E5043"/>
          <cell r="I5043"/>
          <cell r="J5043"/>
          <cell r="K5043"/>
          <cell r="L5043"/>
          <cell r="N5043"/>
          <cell r="R5043"/>
          <cell r="S5043"/>
          <cell r="T5043"/>
          <cell r="U5043"/>
          <cell r="V5043"/>
          <cell r="X5043"/>
          <cell r="Y5043"/>
          <cell r="Z5043"/>
          <cell r="AG5043"/>
        </row>
        <row r="5044">
          <cell r="D5044"/>
          <cell r="E5044"/>
          <cell r="I5044"/>
          <cell r="J5044"/>
          <cell r="K5044"/>
          <cell r="L5044"/>
          <cell r="N5044"/>
          <cell r="R5044"/>
          <cell r="S5044"/>
          <cell r="T5044"/>
          <cell r="U5044"/>
          <cell r="V5044"/>
          <cell r="X5044"/>
          <cell r="Y5044"/>
          <cell r="Z5044"/>
          <cell r="AG5044"/>
        </row>
        <row r="5045">
          <cell r="D5045"/>
          <cell r="E5045"/>
          <cell r="I5045"/>
          <cell r="J5045"/>
          <cell r="K5045"/>
          <cell r="L5045"/>
          <cell r="N5045"/>
          <cell r="R5045"/>
          <cell r="S5045"/>
          <cell r="T5045"/>
          <cell r="U5045"/>
          <cell r="V5045"/>
          <cell r="X5045"/>
          <cell r="Y5045"/>
          <cell r="Z5045"/>
          <cell r="AG5045"/>
        </row>
        <row r="5046">
          <cell r="D5046"/>
          <cell r="E5046"/>
          <cell r="I5046"/>
          <cell r="J5046"/>
          <cell r="K5046"/>
          <cell r="L5046"/>
          <cell r="N5046"/>
          <cell r="R5046"/>
          <cell r="S5046"/>
          <cell r="T5046"/>
          <cell r="U5046"/>
          <cell r="V5046"/>
          <cell r="X5046"/>
          <cell r="Y5046"/>
          <cell r="Z5046"/>
          <cell r="AG5046"/>
        </row>
        <row r="5047">
          <cell r="D5047"/>
          <cell r="E5047"/>
          <cell r="I5047"/>
          <cell r="J5047"/>
          <cell r="K5047"/>
          <cell r="L5047"/>
          <cell r="N5047"/>
          <cell r="R5047"/>
          <cell r="S5047"/>
          <cell r="T5047"/>
          <cell r="U5047"/>
          <cell r="V5047"/>
          <cell r="X5047"/>
          <cell r="Y5047"/>
          <cell r="Z5047"/>
          <cell r="AG5047"/>
        </row>
        <row r="5048">
          <cell r="D5048"/>
          <cell r="E5048"/>
          <cell r="I5048"/>
          <cell r="J5048"/>
          <cell r="K5048"/>
          <cell r="L5048"/>
          <cell r="N5048"/>
          <cell r="R5048"/>
          <cell r="S5048"/>
          <cell r="T5048"/>
          <cell r="U5048"/>
          <cell r="V5048"/>
          <cell r="X5048"/>
          <cell r="Y5048"/>
          <cell r="Z5048"/>
          <cell r="AG5048"/>
        </row>
        <row r="5049">
          <cell r="D5049"/>
          <cell r="E5049"/>
          <cell r="I5049"/>
          <cell r="J5049"/>
          <cell r="K5049"/>
          <cell r="L5049"/>
          <cell r="N5049"/>
          <cell r="R5049"/>
          <cell r="S5049"/>
          <cell r="T5049"/>
          <cell r="U5049"/>
          <cell r="V5049"/>
          <cell r="X5049"/>
          <cell r="Y5049"/>
          <cell r="Z5049"/>
          <cell r="AG5049"/>
        </row>
        <row r="5050">
          <cell r="D5050"/>
          <cell r="E5050"/>
          <cell r="I5050"/>
          <cell r="J5050"/>
          <cell r="K5050"/>
          <cell r="L5050"/>
          <cell r="N5050"/>
          <cell r="R5050"/>
          <cell r="S5050"/>
          <cell r="T5050"/>
          <cell r="U5050"/>
          <cell r="V5050"/>
          <cell r="X5050"/>
          <cell r="Y5050"/>
          <cell r="Z5050"/>
          <cell r="AG5050"/>
        </row>
        <row r="5051">
          <cell r="D5051"/>
          <cell r="E5051"/>
          <cell r="I5051"/>
          <cell r="J5051"/>
          <cell r="K5051"/>
          <cell r="L5051"/>
          <cell r="N5051"/>
          <cell r="R5051"/>
          <cell r="S5051"/>
          <cell r="T5051"/>
          <cell r="U5051"/>
          <cell r="V5051"/>
          <cell r="X5051"/>
          <cell r="Y5051"/>
          <cell r="Z5051"/>
          <cell r="AG5051"/>
        </row>
        <row r="5052">
          <cell r="D5052"/>
          <cell r="E5052"/>
          <cell r="I5052"/>
          <cell r="J5052"/>
          <cell r="K5052"/>
          <cell r="L5052"/>
          <cell r="N5052"/>
          <cell r="R5052"/>
          <cell r="S5052"/>
          <cell r="T5052"/>
          <cell r="U5052"/>
          <cell r="V5052"/>
          <cell r="X5052"/>
          <cell r="Y5052"/>
          <cell r="Z5052"/>
          <cell r="AG5052"/>
        </row>
        <row r="5053">
          <cell r="D5053"/>
          <cell r="E5053"/>
          <cell r="I5053"/>
          <cell r="J5053"/>
          <cell r="K5053"/>
          <cell r="L5053"/>
          <cell r="N5053"/>
          <cell r="R5053"/>
          <cell r="S5053"/>
          <cell r="T5053"/>
          <cell r="U5053"/>
          <cell r="V5053"/>
          <cell r="X5053"/>
          <cell r="Y5053"/>
          <cell r="Z5053"/>
          <cell r="AG5053"/>
        </row>
        <row r="5054">
          <cell r="D5054"/>
          <cell r="E5054"/>
          <cell r="I5054"/>
          <cell r="J5054"/>
          <cell r="K5054"/>
          <cell r="L5054"/>
          <cell r="N5054"/>
          <cell r="R5054"/>
          <cell r="S5054"/>
          <cell r="T5054"/>
          <cell r="U5054"/>
          <cell r="V5054"/>
          <cell r="X5054"/>
          <cell r="Y5054"/>
          <cell r="Z5054"/>
          <cell r="AG5054"/>
        </row>
        <row r="5055">
          <cell r="D5055"/>
          <cell r="E5055"/>
          <cell r="I5055"/>
          <cell r="J5055"/>
          <cell r="K5055"/>
          <cell r="L5055"/>
          <cell r="N5055"/>
          <cell r="R5055"/>
          <cell r="S5055"/>
          <cell r="T5055"/>
          <cell r="U5055"/>
          <cell r="V5055"/>
          <cell r="X5055"/>
          <cell r="Y5055"/>
          <cell r="Z5055"/>
          <cell r="AG5055"/>
        </row>
        <row r="5056">
          <cell r="D5056"/>
          <cell r="E5056"/>
          <cell r="I5056"/>
          <cell r="J5056"/>
          <cell r="K5056"/>
          <cell r="L5056"/>
          <cell r="N5056"/>
          <cell r="R5056"/>
          <cell r="S5056"/>
          <cell r="T5056"/>
          <cell r="U5056"/>
          <cell r="V5056"/>
          <cell r="X5056"/>
          <cell r="Y5056"/>
          <cell r="Z5056"/>
          <cell r="AG5056"/>
        </row>
        <row r="5057">
          <cell r="D5057"/>
          <cell r="E5057"/>
          <cell r="I5057"/>
          <cell r="J5057"/>
          <cell r="K5057"/>
          <cell r="L5057"/>
          <cell r="N5057"/>
          <cell r="R5057"/>
          <cell r="S5057"/>
          <cell r="T5057"/>
          <cell r="U5057"/>
          <cell r="V5057"/>
          <cell r="X5057"/>
          <cell r="Y5057"/>
          <cell r="Z5057"/>
          <cell r="AG5057"/>
        </row>
        <row r="5058">
          <cell r="D5058"/>
          <cell r="E5058"/>
          <cell r="I5058"/>
          <cell r="J5058"/>
          <cell r="K5058"/>
          <cell r="L5058"/>
          <cell r="N5058"/>
          <cell r="R5058"/>
          <cell r="S5058"/>
          <cell r="T5058"/>
          <cell r="U5058"/>
          <cell r="V5058"/>
          <cell r="X5058"/>
          <cell r="Y5058"/>
          <cell r="Z5058"/>
          <cell r="AG5058"/>
        </row>
        <row r="5059">
          <cell r="D5059"/>
          <cell r="E5059"/>
          <cell r="I5059"/>
          <cell r="J5059"/>
          <cell r="K5059"/>
          <cell r="L5059"/>
          <cell r="N5059"/>
          <cell r="R5059"/>
          <cell r="S5059"/>
          <cell r="T5059"/>
          <cell r="U5059"/>
          <cell r="V5059"/>
          <cell r="X5059"/>
          <cell r="Y5059"/>
          <cell r="Z5059"/>
          <cell r="AG5059"/>
        </row>
        <row r="5060">
          <cell r="D5060"/>
          <cell r="E5060"/>
          <cell r="I5060"/>
          <cell r="J5060"/>
          <cell r="K5060"/>
          <cell r="L5060"/>
          <cell r="N5060"/>
          <cell r="R5060"/>
          <cell r="S5060"/>
          <cell r="T5060"/>
          <cell r="U5060"/>
          <cell r="V5060"/>
          <cell r="X5060"/>
          <cell r="Y5060"/>
          <cell r="Z5060"/>
          <cell r="AG5060"/>
        </row>
        <row r="5061">
          <cell r="D5061"/>
          <cell r="E5061"/>
          <cell r="I5061"/>
          <cell r="J5061"/>
          <cell r="K5061"/>
          <cell r="L5061"/>
          <cell r="N5061"/>
          <cell r="R5061"/>
          <cell r="S5061"/>
          <cell r="T5061"/>
          <cell r="U5061"/>
          <cell r="V5061"/>
          <cell r="X5061"/>
          <cell r="Y5061"/>
          <cell r="Z5061"/>
          <cell r="AG5061"/>
        </row>
        <row r="5062">
          <cell r="D5062"/>
          <cell r="E5062"/>
          <cell r="I5062"/>
          <cell r="J5062"/>
          <cell r="K5062"/>
          <cell r="L5062"/>
          <cell r="N5062"/>
          <cell r="R5062"/>
          <cell r="S5062"/>
          <cell r="T5062"/>
          <cell r="U5062"/>
          <cell r="V5062"/>
          <cell r="X5062"/>
          <cell r="Y5062"/>
          <cell r="Z5062"/>
          <cell r="AG5062"/>
        </row>
        <row r="5063">
          <cell r="D5063"/>
          <cell r="E5063"/>
          <cell r="I5063"/>
          <cell r="J5063"/>
          <cell r="K5063"/>
          <cell r="L5063"/>
          <cell r="N5063"/>
          <cell r="R5063"/>
          <cell r="S5063"/>
          <cell r="T5063"/>
          <cell r="U5063"/>
          <cell r="V5063"/>
          <cell r="X5063"/>
          <cell r="Y5063"/>
          <cell r="Z5063"/>
          <cell r="AG5063"/>
        </row>
        <row r="5064">
          <cell r="D5064"/>
          <cell r="E5064"/>
          <cell r="I5064"/>
          <cell r="J5064"/>
          <cell r="K5064"/>
          <cell r="L5064"/>
          <cell r="N5064"/>
          <cell r="R5064"/>
          <cell r="S5064"/>
          <cell r="T5064"/>
          <cell r="U5064"/>
          <cell r="V5064"/>
          <cell r="X5064"/>
          <cell r="Y5064"/>
          <cell r="Z5064"/>
          <cell r="AG5064"/>
        </row>
        <row r="5065">
          <cell r="D5065"/>
          <cell r="E5065"/>
          <cell r="I5065"/>
          <cell r="J5065"/>
          <cell r="K5065"/>
          <cell r="L5065"/>
          <cell r="N5065"/>
          <cell r="R5065"/>
          <cell r="S5065"/>
          <cell r="T5065"/>
          <cell r="U5065"/>
          <cell r="V5065"/>
          <cell r="X5065"/>
          <cell r="Y5065"/>
          <cell r="Z5065"/>
          <cell r="AG5065"/>
        </row>
        <row r="5066">
          <cell r="D5066"/>
          <cell r="E5066"/>
          <cell r="I5066"/>
          <cell r="J5066"/>
          <cell r="K5066"/>
          <cell r="L5066"/>
          <cell r="N5066"/>
          <cell r="R5066"/>
          <cell r="S5066"/>
          <cell r="T5066"/>
          <cell r="U5066"/>
          <cell r="V5066"/>
          <cell r="X5066"/>
          <cell r="Y5066"/>
          <cell r="Z5066"/>
          <cell r="AG5066"/>
        </row>
        <row r="5067">
          <cell r="D5067"/>
          <cell r="E5067"/>
          <cell r="I5067"/>
          <cell r="J5067"/>
          <cell r="K5067"/>
          <cell r="L5067"/>
          <cell r="N5067"/>
          <cell r="R5067"/>
          <cell r="S5067"/>
          <cell r="T5067"/>
          <cell r="U5067"/>
          <cell r="V5067"/>
          <cell r="X5067"/>
          <cell r="Y5067"/>
          <cell r="Z5067"/>
          <cell r="AG5067"/>
        </row>
        <row r="5068">
          <cell r="D5068"/>
          <cell r="E5068"/>
          <cell r="I5068"/>
          <cell r="J5068"/>
          <cell r="K5068"/>
          <cell r="L5068"/>
          <cell r="N5068"/>
          <cell r="R5068"/>
          <cell r="S5068"/>
          <cell r="T5068"/>
          <cell r="U5068"/>
          <cell r="V5068"/>
          <cell r="X5068"/>
          <cell r="Y5068"/>
          <cell r="Z5068"/>
          <cell r="AG5068"/>
        </row>
        <row r="5069">
          <cell r="D5069"/>
          <cell r="E5069"/>
          <cell r="I5069"/>
          <cell r="J5069"/>
          <cell r="K5069"/>
          <cell r="L5069"/>
          <cell r="N5069"/>
          <cell r="R5069"/>
          <cell r="S5069"/>
          <cell r="T5069"/>
          <cell r="U5069"/>
          <cell r="V5069"/>
          <cell r="X5069"/>
          <cell r="Y5069"/>
          <cell r="Z5069"/>
          <cell r="AG5069"/>
        </row>
        <row r="5070">
          <cell r="D5070"/>
          <cell r="E5070"/>
          <cell r="I5070"/>
          <cell r="J5070"/>
          <cell r="K5070"/>
          <cell r="L5070"/>
          <cell r="N5070"/>
          <cell r="R5070"/>
          <cell r="S5070"/>
          <cell r="T5070"/>
          <cell r="U5070"/>
          <cell r="V5070"/>
          <cell r="X5070"/>
          <cell r="Y5070"/>
          <cell r="Z5070"/>
          <cell r="AG5070"/>
        </row>
        <row r="5071">
          <cell r="D5071"/>
          <cell r="E5071"/>
          <cell r="I5071"/>
          <cell r="J5071"/>
          <cell r="K5071"/>
          <cell r="L5071"/>
          <cell r="N5071"/>
          <cell r="R5071"/>
          <cell r="S5071"/>
          <cell r="T5071"/>
          <cell r="U5071"/>
          <cell r="V5071"/>
          <cell r="X5071"/>
          <cell r="Y5071"/>
          <cell r="Z5071"/>
          <cell r="AG5071"/>
        </row>
        <row r="5072">
          <cell r="D5072"/>
          <cell r="E5072"/>
          <cell r="I5072"/>
          <cell r="J5072"/>
          <cell r="K5072"/>
          <cell r="L5072"/>
          <cell r="N5072"/>
          <cell r="R5072"/>
          <cell r="S5072"/>
          <cell r="T5072"/>
          <cell r="U5072"/>
          <cell r="V5072"/>
          <cell r="X5072"/>
          <cell r="Y5072"/>
          <cell r="Z5072"/>
          <cell r="AG5072"/>
        </row>
        <row r="5073">
          <cell r="D5073"/>
          <cell r="E5073"/>
          <cell r="I5073"/>
          <cell r="J5073"/>
          <cell r="K5073"/>
          <cell r="L5073"/>
          <cell r="N5073"/>
          <cell r="R5073"/>
          <cell r="S5073"/>
          <cell r="T5073"/>
          <cell r="U5073"/>
          <cell r="V5073"/>
          <cell r="X5073"/>
          <cell r="Y5073"/>
          <cell r="Z5073"/>
          <cell r="AG5073"/>
        </row>
        <row r="5074">
          <cell r="D5074"/>
          <cell r="E5074"/>
          <cell r="I5074"/>
          <cell r="J5074"/>
          <cell r="K5074"/>
          <cell r="L5074"/>
          <cell r="N5074"/>
          <cell r="R5074"/>
          <cell r="S5074"/>
          <cell r="T5074"/>
          <cell r="U5074"/>
          <cell r="V5074"/>
          <cell r="X5074"/>
          <cell r="Y5074"/>
          <cell r="Z5074"/>
          <cell r="AG5074"/>
        </row>
        <row r="5075">
          <cell r="D5075"/>
          <cell r="E5075"/>
          <cell r="I5075"/>
          <cell r="J5075"/>
          <cell r="K5075"/>
          <cell r="L5075"/>
          <cell r="N5075"/>
          <cell r="R5075"/>
          <cell r="S5075"/>
          <cell r="T5075"/>
          <cell r="U5075"/>
          <cell r="V5075"/>
          <cell r="X5075"/>
          <cell r="Y5075"/>
          <cell r="Z5075"/>
          <cell r="AG5075"/>
        </row>
        <row r="5076">
          <cell r="D5076"/>
          <cell r="E5076"/>
          <cell r="I5076"/>
          <cell r="J5076"/>
          <cell r="K5076"/>
          <cell r="L5076"/>
          <cell r="N5076"/>
          <cell r="R5076"/>
          <cell r="S5076"/>
          <cell r="T5076"/>
          <cell r="U5076"/>
          <cell r="V5076"/>
          <cell r="X5076"/>
          <cell r="Y5076"/>
          <cell r="Z5076"/>
          <cell r="AG5076"/>
        </row>
        <row r="5077">
          <cell r="D5077"/>
          <cell r="E5077"/>
          <cell r="I5077"/>
          <cell r="J5077"/>
          <cell r="K5077"/>
          <cell r="L5077"/>
          <cell r="N5077"/>
          <cell r="R5077"/>
          <cell r="S5077"/>
          <cell r="T5077"/>
          <cell r="U5077"/>
          <cell r="V5077"/>
          <cell r="X5077"/>
          <cell r="Y5077"/>
          <cell r="Z5077"/>
          <cell r="AG5077"/>
        </row>
        <row r="5078">
          <cell r="D5078"/>
          <cell r="E5078"/>
          <cell r="I5078"/>
          <cell r="J5078"/>
          <cell r="K5078"/>
          <cell r="L5078"/>
          <cell r="N5078"/>
          <cell r="R5078"/>
          <cell r="S5078"/>
          <cell r="T5078"/>
          <cell r="U5078"/>
          <cell r="V5078"/>
          <cell r="X5078"/>
          <cell r="Y5078"/>
          <cell r="Z5078"/>
          <cell r="AG5078"/>
        </row>
        <row r="5079">
          <cell r="D5079"/>
          <cell r="E5079"/>
          <cell r="I5079"/>
          <cell r="J5079"/>
          <cell r="K5079"/>
          <cell r="L5079"/>
          <cell r="N5079"/>
          <cell r="R5079"/>
          <cell r="S5079"/>
          <cell r="T5079"/>
          <cell r="U5079"/>
          <cell r="V5079"/>
          <cell r="X5079"/>
          <cell r="Y5079"/>
          <cell r="Z5079"/>
          <cell r="AG5079"/>
        </row>
        <row r="5080">
          <cell r="D5080"/>
          <cell r="E5080"/>
          <cell r="I5080"/>
          <cell r="J5080"/>
          <cell r="K5080"/>
          <cell r="L5080"/>
          <cell r="N5080"/>
          <cell r="R5080"/>
          <cell r="S5080"/>
          <cell r="T5080"/>
          <cell r="U5080"/>
          <cell r="V5080"/>
          <cell r="X5080"/>
          <cell r="Y5080"/>
          <cell r="Z5080"/>
          <cell r="AG5080"/>
        </row>
        <row r="5081">
          <cell r="D5081"/>
          <cell r="E5081"/>
          <cell r="I5081"/>
          <cell r="J5081"/>
          <cell r="K5081"/>
          <cell r="L5081"/>
          <cell r="N5081"/>
          <cell r="R5081"/>
          <cell r="S5081"/>
          <cell r="T5081"/>
          <cell r="U5081"/>
          <cell r="V5081"/>
          <cell r="X5081"/>
          <cell r="Y5081"/>
          <cell r="Z5081"/>
          <cell r="AG5081"/>
        </row>
        <row r="5082">
          <cell r="D5082"/>
          <cell r="E5082"/>
          <cell r="I5082"/>
          <cell r="J5082"/>
          <cell r="K5082"/>
          <cell r="L5082"/>
          <cell r="N5082"/>
          <cell r="R5082"/>
          <cell r="S5082"/>
          <cell r="T5082"/>
          <cell r="U5082"/>
          <cell r="V5082"/>
          <cell r="X5082"/>
          <cell r="Y5082"/>
          <cell r="Z5082"/>
          <cell r="AG5082"/>
        </row>
        <row r="5083">
          <cell r="D5083"/>
          <cell r="E5083"/>
          <cell r="I5083"/>
          <cell r="J5083"/>
          <cell r="K5083"/>
          <cell r="L5083"/>
          <cell r="N5083"/>
          <cell r="R5083"/>
          <cell r="S5083"/>
          <cell r="T5083"/>
          <cell r="U5083"/>
          <cell r="V5083"/>
          <cell r="X5083"/>
          <cell r="Y5083"/>
          <cell r="Z5083"/>
          <cell r="AG5083"/>
        </row>
        <row r="5084">
          <cell r="D5084"/>
          <cell r="E5084"/>
          <cell r="I5084"/>
          <cell r="J5084"/>
          <cell r="K5084"/>
          <cell r="L5084"/>
          <cell r="N5084"/>
          <cell r="R5084"/>
          <cell r="S5084"/>
          <cell r="T5084"/>
          <cell r="U5084"/>
          <cell r="V5084"/>
          <cell r="X5084"/>
          <cell r="Y5084"/>
          <cell r="Z5084"/>
          <cell r="AG5084"/>
        </row>
        <row r="5085">
          <cell r="D5085"/>
          <cell r="E5085"/>
          <cell r="I5085"/>
          <cell r="J5085"/>
          <cell r="K5085"/>
          <cell r="L5085"/>
          <cell r="N5085"/>
          <cell r="R5085"/>
          <cell r="S5085"/>
          <cell r="T5085"/>
          <cell r="U5085"/>
          <cell r="V5085"/>
          <cell r="X5085"/>
          <cell r="Y5085"/>
          <cell r="Z5085"/>
          <cell r="AG5085"/>
        </row>
        <row r="5086">
          <cell r="D5086"/>
          <cell r="E5086"/>
          <cell r="I5086"/>
          <cell r="J5086"/>
          <cell r="K5086"/>
          <cell r="L5086"/>
          <cell r="N5086"/>
          <cell r="R5086"/>
          <cell r="S5086"/>
          <cell r="T5086"/>
          <cell r="U5086"/>
          <cell r="V5086"/>
          <cell r="X5086"/>
          <cell r="Y5086"/>
          <cell r="Z5086"/>
          <cell r="AG5086"/>
        </row>
        <row r="5087">
          <cell r="D5087"/>
          <cell r="E5087"/>
          <cell r="I5087"/>
          <cell r="J5087"/>
          <cell r="K5087"/>
          <cell r="L5087"/>
          <cell r="N5087"/>
          <cell r="R5087"/>
          <cell r="S5087"/>
          <cell r="T5087"/>
          <cell r="U5087"/>
          <cell r="V5087"/>
          <cell r="X5087"/>
          <cell r="Y5087"/>
          <cell r="Z5087"/>
          <cell r="AG5087"/>
        </row>
        <row r="5088">
          <cell r="D5088"/>
          <cell r="E5088"/>
          <cell r="I5088"/>
          <cell r="J5088"/>
          <cell r="K5088"/>
          <cell r="L5088"/>
          <cell r="N5088"/>
          <cell r="R5088"/>
          <cell r="S5088"/>
          <cell r="T5088"/>
          <cell r="U5088"/>
          <cell r="V5088"/>
          <cell r="X5088"/>
          <cell r="Y5088"/>
          <cell r="Z5088"/>
          <cell r="AG5088"/>
        </row>
        <row r="5089">
          <cell r="D5089"/>
          <cell r="E5089"/>
          <cell r="I5089"/>
          <cell r="J5089"/>
          <cell r="K5089"/>
          <cell r="L5089"/>
          <cell r="N5089"/>
          <cell r="R5089"/>
          <cell r="S5089"/>
          <cell r="T5089"/>
          <cell r="U5089"/>
          <cell r="V5089"/>
          <cell r="X5089"/>
          <cell r="Y5089"/>
          <cell r="Z5089"/>
          <cell r="AG5089"/>
        </row>
        <row r="5090">
          <cell r="D5090"/>
          <cell r="E5090"/>
          <cell r="I5090"/>
          <cell r="J5090"/>
          <cell r="K5090"/>
          <cell r="L5090"/>
          <cell r="N5090"/>
          <cell r="R5090"/>
          <cell r="S5090"/>
          <cell r="T5090"/>
          <cell r="U5090"/>
          <cell r="V5090"/>
          <cell r="X5090"/>
          <cell r="Y5090"/>
          <cell r="Z5090"/>
          <cell r="AG5090"/>
        </row>
        <row r="5091">
          <cell r="D5091"/>
          <cell r="E5091"/>
          <cell r="I5091"/>
          <cell r="J5091"/>
          <cell r="K5091"/>
          <cell r="L5091"/>
          <cell r="N5091"/>
          <cell r="R5091"/>
          <cell r="S5091"/>
          <cell r="T5091"/>
          <cell r="U5091"/>
          <cell r="V5091"/>
          <cell r="X5091"/>
          <cell r="Y5091"/>
          <cell r="Z5091"/>
          <cell r="AG5091"/>
        </row>
        <row r="5092">
          <cell r="D5092"/>
          <cell r="E5092"/>
          <cell r="I5092"/>
          <cell r="J5092"/>
          <cell r="K5092"/>
          <cell r="L5092"/>
          <cell r="N5092"/>
          <cell r="R5092"/>
          <cell r="S5092"/>
          <cell r="T5092"/>
          <cell r="U5092"/>
          <cell r="V5092"/>
          <cell r="X5092"/>
          <cell r="Y5092"/>
          <cell r="Z5092"/>
          <cell r="AG5092"/>
        </row>
        <row r="5093">
          <cell r="D5093"/>
          <cell r="E5093"/>
          <cell r="I5093"/>
          <cell r="J5093"/>
          <cell r="K5093"/>
          <cell r="L5093"/>
          <cell r="N5093"/>
          <cell r="R5093"/>
          <cell r="S5093"/>
          <cell r="T5093"/>
          <cell r="U5093"/>
          <cell r="V5093"/>
          <cell r="X5093"/>
          <cell r="Y5093"/>
          <cell r="Z5093"/>
          <cell r="AG5093"/>
        </row>
        <row r="5094">
          <cell r="D5094"/>
          <cell r="E5094"/>
          <cell r="I5094"/>
          <cell r="J5094"/>
          <cell r="K5094"/>
          <cell r="L5094"/>
          <cell r="N5094"/>
          <cell r="R5094"/>
          <cell r="S5094"/>
          <cell r="T5094"/>
          <cell r="U5094"/>
          <cell r="V5094"/>
          <cell r="X5094"/>
          <cell r="Y5094"/>
          <cell r="Z5094"/>
          <cell r="AG5094"/>
        </row>
        <row r="5095">
          <cell r="D5095"/>
          <cell r="E5095"/>
          <cell r="I5095"/>
          <cell r="J5095"/>
          <cell r="K5095"/>
          <cell r="L5095"/>
          <cell r="N5095"/>
          <cell r="R5095"/>
          <cell r="S5095"/>
          <cell r="T5095"/>
          <cell r="U5095"/>
          <cell r="V5095"/>
          <cell r="X5095"/>
          <cell r="Y5095"/>
          <cell r="Z5095"/>
          <cell r="AG5095"/>
        </row>
        <row r="5096">
          <cell r="D5096"/>
          <cell r="E5096"/>
          <cell r="I5096"/>
          <cell r="J5096"/>
          <cell r="K5096"/>
          <cell r="L5096"/>
          <cell r="N5096"/>
          <cell r="R5096"/>
          <cell r="S5096"/>
          <cell r="T5096"/>
          <cell r="U5096"/>
          <cell r="V5096"/>
          <cell r="X5096"/>
          <cell r="Y5096"/>
          <cell r="Z5096"/>
          <cell r="AG5096"/>
        </row>
        <row r="5097">
          <cell r="D5097"/>
          <cell r="E5097"/>
          <cell r="I5097"/>
          <cell r="J5097"/>
          <cell r="K5097"/>
          <cell r="L5097"/>
          <cell r="N5097"/>
          <cell r="R5097"/>
          <cell r="S5097"/>
          <cell r="T5097"/>
          <cell r="U5097"/>
          <cell r="V5097"/>
          <cell r="X5097"/>
          <cell r="Y5097"/>
          <cell r="Z5097"/>
          <cell r="AG5097"/>
        </row>
        <row r="5098">
          <cell r="D5098"/>
          <cell r="E5098"/>
          <cell r="I5098"/>
          <cell r="J5098"/>
          <cell r="K5098"/>
          <cell r="L5098"/>
          <cell r="N5098"/>
          <cell r="R5098"/>
          <cell r="S5098"/>
          <cell r="T5098"/>
          <cell r="U5098"/>
          <cell r="V5098"/>
          <cell r="X5098"/>
          <cell r="Y5098"/>
          <cell r="Z5098"/>
          <cell r="AG5098"/>
        </row>
        <row r="5099">
          <cell r="D5099"/>
          <cell r="E5099"/>
          <cell r="I5099"/>
          <cell r="J5099"/>
          <cell r="K5099"/>
          <cell r="L5099"/>
          <cell r="N5099"/>
          <cell r="R5099"/>
          <cell r="S5099"/>
          <cell r="T5099"/>
          <cell r="U5099"/>
          <cell r="V5099"/>
          <cell r="X5099"/>
          <cell r="Y5099"/>
          <cell r="Z5099"/>
          <cell r="AG5099"/>
        </row>
        <row r="5100">
          <cell r="D5100"/>
          <cell r="E5100"/>
          <cell r="I5100"/>
          <cell r="J5100"/>
          <cell r="K5100"/>
          <cell r="L5100"/>
          <cell r="N5100"/>
          <cell r="R5100"/>
          <cell r="S5100"/>
          <cell r="T5100"/>
          <cell r="U5100"/>
          <cell r="V5100"/>
          <cell r="X5100"/>
          <cell r="Y5100"/>
          <cell r="Z5100"/>
          <cell r="AG5100"/>
        </row>
        <row r="5101">
          <cell r="D5101"/>
          <cell r="E5101"/>
          <cell r="I5101"/>
          <cell r="J5101"/>
          <cell r="K5101"/>
          <cell r="L5101"/>
          <cell r="N5101"/>
          <cell r="R5101"/>
          <cell r="S5101"/>
          <cell r="T5101"/>
          <cell r="U5101"/>
          <cell r="V5101"/>
          <cell r="X5101"/>
          <cell r="Y5101"/>
          <cell r="Z5101"/>
          <cell r="AG5101"/>
        </row>
        <row r="5102">
          <cell r="D5102"/>
          <cell r="E5102"/>
          <cell r="I5102"/>
          <cell r="J5102"/>
          <cell r="K5102"/>
          <cell r="L5102"/>
          <cell r="N5102"/>
          <cell r="R5102"/>
          <cell r="S5102"/>
          <cell r="T5102"/>
          <cell r="U5102"/>
          <cell r="V5102"/>
          <cell r="X5102"/>
          <cell r="Y5102"/>
          <cell r="Z5102"/>
          <cell r="AG5102"/>
        </row>
        <row r="5103">
          <cell r="D5103"/>
          <cell r="E5103"/>
          <cell r="I5103"/>
          <cell r="J5103"/>
          <cell r="K5103"/>
          <cell r="L5103"/>
          <cell r="N5103"/>
          <cell r="R5103"/>
          <cell r="S5103"/>
          <cell r="T5103"/>
          <cell r="U5103"/>
          <cell r="V5103"/>
          <cell r="X5103"/>
          <cell r="Y5103"/>
          <cell r="Z5103"/>
          <cell r="AG5103"/>
        </row>
        <row r="5104">
          <cell r="D5104"/>
          <cell r="E5104"/>
          <cell r="I5104"/>
          <cell r="J5104"/>
          <cell r="K5104"/>
          <cell r="L5104"/>
          <cell r="N5104"/>
          <cell r="R5104"/>
          <cell r="S5104"/>
          <cell r="T5104"/>
          <cell r="U5104"/>
          <cell r="V5104"/>
          <cell r="X5104"/>
          <cell r="Y5104"/>
          <cell r="Z5104"/>
          <cell r="AG5104"/>
        </row>
        <row r="5105">
          <cell r="D5105"/>
          <cell r="E5105"/>
          <cell r="I5105"/>
          <cell r="J5105"/>
          <cell r="K5105"/>
          <cell r="L5105"/>
          <cell r="N5105"/>
          <cell r="R5105"/>
          <cell r="S5105"/>
          <cell r="T5105"/>
          <cell r="U5105"/>
          <cell r="V5105"/>
          <cell r="X5105"/>
          <cell r="Y5105"/>
          <cell r="Z5105"/>
          <cell r="AG5105"/>
        </row>
        <row r="5106">
          <cell r="D5106"/>
          <cell r="E5106"/>
          <cell r="I5106"/>
          <cell r="J5106"/>
          <cell r="K5106"/>
          <cell r="L5106"/>
          <cell r="N5106"/>
          <cell r="R5106"/>
          <cell r="S5106"/>
          <cell r="T5106"/>
          <cell r="U5106"/>
          <cell r="V5106"/>
          <cell r="X5106"/>
          <cell r="Y5106"/>
          <cell r="Z5106"/>
          <cell r="AG5106"/>
        </row>
        <row r="5107">
          <cell r="D5107"/>
          <cell r="E5107"/>
          <cell r="I5107"/>
          <cell r="J5107"/>
          <cell r="K5107"/>
          <cell r="L5107"/>
          <cell r="N5107"/>
          <cell r="R5107"/>
          <cell r="S5107"/>
          <cell r="T5107"/>
          <cell r="U5107"/>
          <cell r="V5107"/>
          <cell r="X5107"/>
          <cell r="Y5107"/>
          <cell r="Z5107"/>
          <cell r="AG5107"/>
        </row>
        <row r="5108">
          <cell r="D5108"/>
          <cell r="E5108"/>
          <cell r="I5108"/>
          <cell r="J5108"/>
          <cell r="K5108"/>
          <cell r="L5108"/>
          <cell r="N5108"/>
          <cell r="R5108"/>
          <cell r="S5108"/>
          <cell r="T5108"/>
          <cell r="U5108"/>
          <cell r="V5108"/>
          <cell r="X5108"/>
          <cell r="Y5108"/>
          <cell r="Z5108"/>
          <cell r="AG5108"/>
        </row>
        <row r="5109">
          <cell r="D5109"/>
          <cell r="E5109"/>
          <cell r="I5109"/>
          <cell r="J5109"/>
          <cell r="K5109"/>
          <cell r="L5109"/>
          <cell r="N5109"/>
          <cell r="R5109"/>
          <cell r="S5109"/>
          <cell r="T5109"/>
          <cell r="U5109"/>
          <cell r="V5109"/>
          <cell r="X5109"/>
          <cell r="Y5109"/>
          <cell r="Z5109"/>
          <cell r="AG5109"/>
        </row>
        <row r="5110">
          <cell r="D5110"/>
          <cell r="E5110"/>
          <cell r="I5110"/>
          <cell r="J5110"/>
          <cell r="K5110"/>
          <cell r="L5110"/>
          <cell r="N5110"/>
          <cell r="R5110"/>
          <cell r="S5110"/>
          <cell r="T5110"/>
          <cell r="U5110"/>
          <cell r="V5110"/>
          <cell r="X5110"/>
          <cell r="Y5110"/>
          <cell r="Z5110"/>
          <cell r="AG5110"/>
        </row>
        <row r="5111">
          <cell r="D5111"/>
          <cell r="E5111"/>
          <cell r="I5111"/>
          <cell r="J5111"/>
          <cell r="K5111"/>
          <cell r="L5111"/>
          <cell r="N5111"/>
          <cell r="R5111"/>
          <cell r="S5111"/>
          <cell r="T5111"/>
          <cell r="U5111"/>
          <cell r="V5111"/>
          <cell r="X5111"/>
          <cell r="Y5111"/>
          <cell r="Z5111"/>
          <cell r="AG5111"/>
        </row>
        <row r="5112">
          <cell r="D5112"/>
          <cell r="E5112"/>
          <cell r="I5112"/>
          <cell r="J5112"/>
          <cell r="K5112"/>
          <cell r="L5112"/>
          <cell r="N5112"/>
          <cell r="R5112"/>
          <cell r="S5112"/>
          <cell r="T5112"/>
          <cell r="U5112"/>
          <cell r="V5112"/>
          <cell r="X5112"/>
          <cell r="Y5112"/>
          <cell r="Z5112"/>
          <cell r="AG5112"/>
        </row>
        <row r="5113">
          <cell r="D5113"/>
          <cell r="E5113"/>
          <cell r="I5113"/>
          <cell r="J5113"/>
          <cell r="K5113"/>
          <cell r="L5113"/>
          <cell r="N5113"/>
          <cell r="R5113"/>
          <cell r="S5113"/>
          <cell r="T5113"/>
          <cell r="U5113"/>
          <cell r="V5113"/>
          <cell r="X5113"/>
          <cell r="Y5113"/>
          <cell r="Z5113"/>
          <cell r="AG5113"/>
        </row>
        <row r="5114">
          <cell r="D5114"/>
          <cell r="E5114"/>
          <cell r="I5114"/>
          <cell r="J5114"/>
          <cell r="K5114"/>
          <cell r="L5114"/>
          <cell r="N5114"/>
          <cell r="R5114"/>
          <cell r="S5114"/>
          <cell r="T5114"/>
          <cell r="U5114"/>
          <cell r="V5114"/>
          <cell r="X5114"/>
          <cell r="Y5114"/>
          <cell r="Z5114"/>
          <cell r="AG5114"/>
        </row>
        <row r="5115">
          <cell r="D5115"/>
          <cell r="E5115"/>
          <cell r="I5115"/>
          <cell r="J5115"/>
          <cell r="K5115"/>
          <cell r="L5115"/>
          <cell r="N5115"/>
          <cell r="R5115"/>
          <cell r="S5115"/>
          <cell r="T5115"/>
          <cell r="U5115"/>
          <cell r="V5115"/>
          <cell r="X5115"/>
          <cell r="Y5115"/>
          <cell r="Z5115"/>
          <cell r="AG5115"/>
        </row>
        <row r="5116">
          <cell r="D5116"/>
          <cell r="E5116"/>
          <cell r="I5116"/>
          <cell r="J5116"/>
          <cell r="K5116"/>
          <cell r="L5116"/>
          <cell r="N5116"/>
          <cell r="R5116"/>
          <cell r="S5116"/>
          <cell r="T5116"/>
          <cell r="U5116"/>
          <cell r="V5116"/>
          <cell r="X5116"/>
          <cell r="Y5116"/>
          <cell r="Z5116"/>
          <cell r="AG5116"/>
        </row>
        <row r="5117">
          <cell r="D5117"/>
          <cell r="E5117"/>
          <cell r="I5117"/>
          <cell r="J5117"/>
          <cell r="K5117"/>
          <cell r="L5117"/>
          <cell r="N5117"/>
          <cell r="R5117"/>
          <cell r="S5117"/>
          <cell r="T5117"/>
          <cell r="U5117"/>
          <cell r="V5117"/>
          <cell r="X5117"/>
          <cell r="Y5117"/>
          <cell r="Z5117"/>
          <cell r="AG5117"/>
        </row>
        <row r="5118">
          <cell r="D5118"/>
          <cell r="E5118"/>
          <cell r="I5118"/>
          <cell r="J5118"/>
          <cell r="K5118"/>
          <cell r="L5118"/>
          <cell r="N5118"/>
          <cell r="R5118"/>
          <cell r="S5118"/>
          <cell r="T5118"/>
          <cell r="U5118"/>
          <cell r="V5118"/>
          <cell r="X5118"/>
          <cell r="Y5118"/>
          <cell r="Z5118"/>
          <cell r="AG5118"/>
        </row>
        <row r="5119">
          <cell r="D5119"/>
          <cell r="E5119"/>
          <cell r="I5119"/>
          <cell r="J5119"/>
          <cell r="K5119"/>
          <cell r="L5119"/>
          <cell r="N5119"/>
          <cell r="R5119"/>
          <cell r="S5119"/>
          <cell r="T5119"/>
          <cell r="U5119"/>
          <cell r="V5119"/>
          <cell r="X5119"/>
          <cell r="Y5119"/>
          <cell r="Z5119"/>
          <cell r="AG5119"/>
        </row>
        <row r="5120">
          <cell r="D5120"/>
          <cell r="E5120"/>
          <cell r="I5120"/>
          <cell r="J5120"/>
          <cell r="K5120"/>
          <cell r="L5120"/>
          <cell r="N5120"/>
          <cell r="R5120"/>
          <cell r="S5120"/>
          <cell r="T5120"/>
          <cell r="U5120"/>
          <cell r="V5120"/>
          <cell r="X5120"/>
          <cell r="Y5120"/>
          <cell r="Z5120"/>
          <cell r="AG5120"/>
        </row>
        <row r="5121">
          <cell r="D5121"/>
          <cell r="E5121"/>
          <cell r="I5121"/>
          <cell r="J5121"/>
          <cell r="K5121"/>
          <cell r="L5121"/>
          <cell r="N5121"/>
          <cell r="R5121"/>
          <cell r="S5121"/>
          <cell r="T5121"/>
          <cell r="U5121"/>
          <cell r="V5121"/>
          <cell r="X5121"/>
          <cell r="Y5121"/>
          <cell r="Z5121"/>
          <cell r="AG5121"/>
        </row>
        <row r="5122">
          <cell r="D5122"/>
          <cell r="E5122"/>
          <cell r="I5122"/>
          <cell r="J5122"/>
          <cell r="K5122"/>
          <cell r="L5122"/>
          <cell r="N5122"/>
          <cell r="R5122"/>
          <cell r="S5122"/>
          <cell r="T5122"/>
          <cell r="U5122"/>
          <cell r="V5122"/>
          <cell r="X5122"/>
          <cell r="Y5122"/>
          <cell r="Z5122"/>
          <cell r="AG5122"/>
        </row>
        <row r="5123">
          <cell r="D5123"/>
          <cell r="E5123"/>
          <cell r="I5123"/>
          <cell r="J5123"/>
          <cell r="K5123"/>
          <cell r="L5123"/>
          <cell r="N5123"/>
          <cell r="R5123"/>
          <cell r="S5123"/>
          <cell r="T5123"/>
          <cell r="U5123"/>
          <cell r="V5123"/>
          <cell r="X5123"/>
          <cell r="Y5123"/>
          <cell r="Z5123"/>
          <cell r="AG5123"/>
        </row>
        <row r="5124">
          <cell r="D5124"/>
          <cell r="E5124"/>
          <cell r="I5124"/>
          <cell r="J5124"/>
          <cell r="K5124"/>
          <cell r="L5124"/>
          <cell r="N5124"/>
          <cell r="R5124"/>
          <cell r="S5124"/>
          <cell r="T5124"/>
          <cell r="U5124"/>
          <cell r="V5124"/>
          <cell r="X5124"/>
          <cell r="Y5124"/>
          <cell r="Z5124"/>
          <cell r="AG5124"/>
        </row>
        <row r="5125">
          <cell r="D5125"/>
          <cell r="E5125"/>
          <cell r="I5125"/>
          <cell r="J5125"/>
          <cell r="K5125"/>
          <cell r="L5125"/>
          <cell r="N5125"/>
          <cell r="R5125"/>
          <cell r="S5125"/>
          <cell r="T5125"/>
          <cell r="U5125"/>
          <cell r="V5125"/>
          <cell r="X5125"/>
          <cell r="Y5125"/>
          <cell r="Z5125"/>
          <cell r="AG5125"/>
        </row>
        <row r="5126">
          <cell r="D5126"/>
          <cell r="E5126"/>
          <cell r="I5126"/>
          <cell r="J5126"/>
          <cell r="K5126"/>
          <cell r="L5126"/>
          <cell r="N5126"/>
          <cell r="R5126"/>
          <cell r="S5126"/>
          <cell r="T5126"/>
          <cell r="U5126"/>
          <cell r="V5126"/>
          <cell r="X5126"/>
          <cell r="Y5126"/>
          <cell r="Z5126"/>
          <cell r="AG5126"/>
        </row>
        <row r="5127">
          <cell r="D5127"/>
          <cell r="E5127"/>
          <cell r="I5127"/>
          <cell r="J5127"/>
          <cell r="K5127"/>
          <cell r="L5127"/>
          <cell r="N5127"/>
          <cell r="R5127"/>
          <cell r="S5127"/>
          <cell r="T5127"/>
          <cell r="U5127"/>
          <cell r="V5127"/>
          <cell r="X5127"/>
          <cell r="Y5127"/>
          <cell r="Z5127"/>
          <cell r="AG5127"/>
        </row>
        <row r="5128">
          <cell r="D5128"/>
          <cell r="E5128"/>
          <cell r="I5128"/>
          <cell r="J5128"/>
          <cell r="K5128"/>
          <cell r="L5128"/>
          <cell r="N5128"/>
          <cell r="R5128"/>
          <cell r="S5128"/>
          <cell r="T5128"/>
          <cell r="U5128"/>
          <cell r="V5128"/>
          <cell r="X5128"/>
          <cell r="Y5128"/>
          <cell r="Z5128"/>
          <cell r="AG5128"/>
        </row>
        <row r="5129">
          <cell r="D5129"/>
          <cell r="E5129"/>
          <cell r="I5129"/>
          <cell r="J5129"/>
          <cell r="K5129"/>
          <cell r="L5129"/>
          <cell r="N5129"/>
          <cell r="R5129"/>
          <cell r="S5129"/>
          <cell r="T5129"/>
          <cell r="U5129"/>
          <cell r="V5129"/>
          <cell r="X5129"/>
          <cell r="Y5129"/>
          <cell r="Z5129"/>
          <cell r="AG5129"/>
        </row>
        <row r="5130">
          <cell r="D5130"/>
          <cell r="E5130"/>
          <cell r="I5130"/>
          <cell r="J5130"/>
          <cell r="K5130"/>
          <cell r="L5130"/>
          <cell r="N5130"/>
          <cell r="R5130"/>
          <cell r="S5130"/>
          <cell r="T5130"/>
          <cell r="U5130"/>
          <cell r="V5130"/>
          <cell r="X5130"/>
          <cell r="Y5130"/>
          <cell r="Z5130"/>
          <cell r="AG5130"/>
        </row>
        <row r="5131">
          <cell r="D5131"/>
          <cell r="E5131"/>
          <cell r="I5131"/>
          <cell r="J5131"/>
          <cell r="K5131"/>
          <cell r="L5131"/>
          <cell r="N5131"/>
          <cell r="R5131"/>
          <cell r="S5131"/>
          <cell r="T5131"/>
          <cell r="U5131"/>
          <cell r="V5131"/>
          <cell r="X5131"/>
          <cell r="Y5131"/>
          <cell r="Z5131"/>
          <cell r="AG5131"/>
        </row>
        <row r="5132">
          <cell r="D5132"/>
          <cell r="E5132"/>
          <cell r="I5132"/>
          <cell r="J5132"/>
          <cell r="K5132"/>
          <cell r="L5132"/>
          <cell r="N5132"/>
          <cell r="R5132"/>
          <cell r="S5132"/>
          <cell r="T5132"/>
          <cell r="U5132"/>
          <cell r="V5132"/>
          <cell r="X5132"/>
          <cell r="Y5132"/>
          <cell r="Z5132"/>
          <cell r="AG5132"/>
        </row>
        <row r="5133">
          <cell r="D5133"/>
          <cell r="E5133"/>
          <cell r="I5133"/>
          <cell r="J5133"/>
          <cell r="K5133"/>
          <cell r="L5133"/>
          <cell r="N5133"/>
          <cell r="R5133"/>
          <cell r="S5133"/>
          <cell r="T5133"/>
          <cell r="U5133"/>
          <cell r="V5133"/>
          <cell r="X5133"/>
          <cell r="Y5133"/>
          <cell r="Z5133"/>
          <cell r="AG5133"/>
        </row>
        <row r="5134">
          <cell r="D5134"/>
          <cell r="E5134"/>
          <cell r="I5134"/>
          <cell r="J5134"/>
          <cell r="K5134"/>
          <cell r="L5134"/>
          <cell r="N5134"/>
          <cell r="R5134"/>
          <cell r="S5134"/>
          <cell r="T5134"/>
          <cell r="U5134"/>
          <cell r="V5134"/>
          <cell r="X5134"/>
          <cell r="Y5134"/>
          <cell r="Z5134"/>
          <cell r="AG5134"/>
        </row>
        <row r="5135">
          <cell r="D5135"/>
          <cell r="E5135"/>
          <cell r="I5135"/>
          <cell r="J5135"/>
          <cell r="K5135"/>
          <cell r="L5135"/>
          <cell r="N5135"/>
          <cell r="R5135"/>
          <cell r="S5135"/>
          <cell r="T5135"/>
          <cell r="U5135"/>
          <cell r="V5135"/>
          <cell r="X5135"/>
          <cell r="Y5135"/>
          <cell r="Z5135"/>
          <cell r="AG5135"/>
        </row>
        <row r="5136">
          <cell r="D5136"/>
          <cell r="E5136"/>
          <cell r="I5136"/>
          <cell r="J5136"/>
          <cell r="K5136"/>
          <cell r="L5136"/>
          <cell r="N5136"/>
          <cell r="R5136"/>
          <cell r="S5136"/>
          <cell r="T5136"/>
          <cell r="U5136"/>
          <cell r="V5136"/>
          <cell r="X5136"/>
          <cell r="Y5136"/>
          <cell r="Z5136"/>
          <cell r="AG5136"/>
        </row>
        <row r="5137">
          <cell r="D5137"/>
          <cell r="E5137"/>
          <cell r="I5137"/>
          <cell r="J5137"/>
          <cell r="K5137"/>
          <cell r="L5137"/>
          <cell r="N5137"/>
          <cell r="R5137"/>
          <cell r="S5137"/>
          <cell r="T5137"/>
          <cell r="U5137"/>
          <cell r="V5137"/>
          <cell r="X5137"/>
          <cell r="Y5137"/>
          <cell r="Z5137"/>
          <cell r="AG5137"/>
        </row>
        <row r="5138">
          <cell r="D5138"/>
          <cell r="E5138"/>
          <cell r="I5138"/>
          <cell r="J5138"/>
          <cell r="K5138"/>
          <cell r="L5138"/>
          <cell r="N5138"/>
          <cell r="R5138"/>
          <cell r="S5138"/>
          <cell r="T5138"/>
          <cell r="U5138"/>
          <cell r="V5138"/>
          <cell r="X5138"/>
          <cell r="Y5138"/>
          <cell r="Z5138"/>
          <cell r="AG5138"/>
        </row>
        <row r="5139">
          <cell r="D5139"/>
          <cell r="E5139"/>
          <cell r="I5139"/>
          <cell r="J5139"/>
          <cell r="K5139"/>
          <cell r="L5139"/>
          <cell r="N5139"/>
          <cell r="R5139"/>
          <cell r="S5139"/>
          <cell r="T5139"/>
          <cell r="U5139"/>
          <cell r="V5139"/>
          <cell r="X5139"/>
          <cell r="Y5139"/>
          <cell r="Z5139"/>
          <cell r="AG5139"/>
        </row>
        <row r="5140">
          <cell r="D5140"/>
          <cell r="E5140"/>
          <cell r="I5140"/>
          <cell r="J5140"/>
          <cell r="K5140"/>
          <cell r="L5140"/>
          <cell r="N5140"/>
          <cell r="R5140"/>
          <cell r="S5140"/>
          <cell r="T5140"/>
          <cell r="U5140"/>
          <cell r="V5140"/>
          <cell r="X5140"/>
          <cell r="Y5140"/>
          <cell r="Z5140"/>
          <cell r="AG5140"/>
        </row>
        <row r="5141">
          <cell r="D5141"/>
          <cell r="E5141"/>
          <cell r="I5141"/>
          <cell r="J5141"/>
          <cell r="K5141"/>
          <cell r="L5141"/>
          <cell r="N5141"/>
          <cell r="R5141"/>
          <cell r="S5141"/>
          <cell r="T5141"/>
          <cell r="U5141"/>
          <cell r="V5141"/>
          <cell r="X5141"/>
          <cell r="Y5141"/>
          <cell r="Z5141"/>
          <cell r="AG5141"/>
        </row>
        <row r="5142">
          <cell r="D5142"/>
          <cell r="E5142"/>
          <cell r="I5142"/>
          <cell r="J5142"/>
          <cell r="K5142"/>
          <cell r="L5142"/>
          <cell r="N5142"/>
          <cell r="R5142"/>
          <cell r="S5142"/>
          <cell r="T5142"/>
          <cell r="U5142"/>
          <cell r="V5142"/>
          <cell r="X5142"/>
          <cell r="Y5142"/>
          <cell r="Z5142"/>
          <cell r="AG5142"/>
        </row>
        <row r="5143">
          <cell r="D5143"/>
          <cell r="E5143"/>
          <cell r="I5143"/>
          <cell r="J5143"/>
          <cell r="K5143"/>
          <cell r="L5143"/>
          <cell r="N5143"/>
          <cell r="R5143"/>
          <cell r="S5143"/>
          <cell r="T5143"/>
          <cell r="U5143"/>
          <cell r="V5143"/>
          <cell r="X5143"/>
          <cell r="Y5143"/>
          <cell r="Z5143"/>
          <cell r="AG5143"/>
        </row>
        <row r="5144">
          <cell r="D5144"/>
          <cell r="E5144"/>
          <cell r="I5144"/>
          <cell r="J5144"/>
          <cell r="K5144"/>
          <cell r="L5144"/>
          <cell r="N5144"/>
          <cell r="R5144"/>
          <cell r="S5144"/>
          <cell r="T5144"/>
          <cell r="U5144"/>
          <cell r="V5144"/>
          <cell r="X5144"/>
          <cell r="Y5144"/>
          <cell r="Z5144"/>
          <cell r="AG5144"/>
        </row>
        <row r="5145">
          <cell r="D5145"/>
          <cell r="E5145"/>
          <cell r="I5145"/>
          <cell r="J5145"/>
          <cell r="K5145"/>
          <cell r="L5145"/>
          <cell r="N5145"/>
          <cell r="R5145"/>
          <cell r="S5145"/>
          <cell r="T5145"/>
          <cell r="U5145"/>
          <cell r="V5145"/>
          <cell r="X5145"/>
          <cell r="Y5145"/>
          <cell r="Z5145"/>
          <cell r="AG5145"/>
        </row>
        <row r="5146">
          <cell r="D5146"/>
          <cell r="E5146"/>
          <cell r="I5146"/>
          <cell r="J5146"/>
          <cell r="K5146"/>
          <cell r="L5146"/>
          <cell r="N5146"/>
          <cell r="R5146"/>
          <cell r="S5146"/>
          <cell r="T5146"/>
          <cell r="U5146"/>
          <cell r="V5146"/>
          <cell r="X5146"/>
          <cell r="Y5146"/>
          <cell r="Z5146"/>
          <cell r="AG5146"/>
        </row>
        <row r="5147">
          <cell r="D5147"/>
          <cell r="E5147"/>
          <cell r="I5147"/>
          <cell r="J5147"/>
          <cell r="K5147"/>
          <cell r="L5147"/>
          <cell r="N5147"/>
          <cell r="R5147"/>
          <cell r="S5147"/>
          <cell r="T5147"/>
          <cell r="U5147"/>
          <cell r="V5147"/>
          <cell r="X5147"/>
          <cell r="Y5147"/>
          <cell r="Z5147"/>
          <cell r="AG5147"/>
        </row>
        <row r="5148">
          <cell r="D5148"/>
          <cell r="E5148"/>
          <cell r="I5148"/>
          <cell r="J5148"/>
          <cell r="K5148"/>
          <cell r="L5148"/>
          <cell r="N5148"/>
          <cell r="R5148"/>
          <cell r="S5148"/>
          <cell r="T5148"/>
          <cell r="U5148"/>
          <cell r="V5148"/>
          <cell r="X5148"/>
          <cell r="Y5148"/>
          <cell r="Z5148"/>
          <cell r="AG5148"/>
        </row>
        <row r="5149">
          <cell r="D5149"/>
          <cell r="E5149"/>
          <cell r="I5149"/>
          <cell r="J5149"/>
          <cell r="K5149"/>
          <cell r="L5149"/>
          <cell r="N5149"/>
          <cell r="R5149"/>
          <cell r="S5149"/>
          <cell r="T5149"/>
          <cell r="U5149"/>
          <cell r="V5149"/>
          <cell r="X5149"/>
          <cell r="Y5149"/>
          <cell r="Z5149"/>
          <cell r="AG5149"/>
        </row>
        <row r="5150">
          <cell r="D5150"/>
          <cell r="E5150"/>
          <cell r="I5150"/>
          <cell r="J5150"/>
          <cell r="K5150"/>
          <cell r="L5150"/>
          <cell r="N5150"/>
          <cell r="R5150"/>
          <cell r="S5150"/>
          <cell r="T5150"/>
          <cell r="U5150"/>
          <cell r="V5150"/>
          <cell r="X5150"/>
          <cell r="Y5150"/>
          <cell r="Z5150"/>
          <cell r="AG5150"/>
        </row>
        <row r="5151">
          <cell r="D5151"/>
          <cell r="E5151"/>
          <cell r="I5151"/>
          <cell r="J5151"/>
          <cell r="K5151"/>
          <cell r="L5151"/>
          <cell r="N5151"/>
          <cell r="R5151"/>
          <cell r="S5151"/>
          <cell r="T5151"/>
          <cell r="U5151"/>
          <cell r="V5151"/>
          <cell r="X5151"/>
          <cell r="Y5151"/>
          <cell r="Z5151"/>
          <cell r="AG5151"/>
        </row>
        <row r="5152">
          <cell r="D5152"/>
          <cell r="E5152"/>
          <cell r="I5152"/>
          <cell r="J5152"/>
          <cell r="K5152"/>
          <cell r="L5152"/>
          <cell r="N5152"/>
          <cell r="R5152"/>
          <cell r="S5152"/>
          <cell r="T5152"/>
          <cell r="U5152"/>
          <cell r="V5152"/>
          <cell r="X5152"/>
          <cell r="Y5152"/>
          <cell r="Z5152"/>
          <cell r="AG5152"/>
        </row>
        <row r="5153">
          <cell r="D5153"/>
          <cell r="E5153"/>
          <cell r="I5153"/>
          <cell r="J5153"/>
          <cell r="K5153"/>
          <cell r="L5153"/>
          <cell r="N5153"/>
          <cell r="R5153"/>
          <cell r="S5153"/>
          <cell r="T5153"/>
          <cell r="U5153"/>
          <cell r="V5153"/>
          <cell r="X5153"/>
          <cell r="Y5153"/>
          <cell r="Z5153"/>
          <cell r="AG5153"/>
        </row>
        <row r="5154">
          <cell r="D5154"/>
          <cell r="E5154"/>
          <cell r="I5154"/>
          <cell r="J5154"/>
          <cell r="K5154"/>
          <cell r="L5154"/>
          <cell r="N5154"/>
          <cell r="R5154"/>
          <cell r="S5154"/>
          <cell r="T5154"/>
          <cell r="U5154"/>
          <cell r="V5154"/>
          <cell r="X5154"/>
          <cell r="Y5154"/>
          <cell r="Z5154"/>
          <cell r="AG5154"/>
        </row>
        <row r="5155">
          <cell r="D5155"/>
          <cell r="E5155"/>
          <cell r="I5155"/>
          <cell r="J5155"/>
          <cell r="K5155"/>
          <cell r="L5155"/>
          <cell r="N5155"/>
          <cell r="R5155"/>
          <cell r="S5155"/>
          <cell r="T5155"/>
          <cell r="U5155"/>
          <cell r="V5155"/>
          <cell r="X5155"/>
          <cell r="Y5155"/>
          <cell r="Z5155"/>
          <cell r="AG5155"/>
        </row>
        <row r="5156">
          <cell r="D5156"/>
          <cell r="E5156"/>
          <cell r="I5156"/>
          <cell r="J5156"/>
          <cell r="K5156"/>
          <cell r="L5156"/>
          <cell r="N5156"/>
          <cell r="R5156"/>
          <cell r="S5156"/>
          <cell r="T5156"/>
          <cell r="U5156"/>
          <cell r="V5156"/>
          <cell r="X5156"/>
          <cell r="Y5156"/>
          <cell r="Z5156"/>
          <cell r="AG5156"/>
        </row>
        <row r="5157">
          <cell r="D5157"/>
          <cell r="E5157"/>
          <cell r="I5157"/>
          <cell r="J5157"/>
          <cell r="K5157"/>
          <cell r="L5157"/>
          <cell r="N5157"/>
          <cell r="R5157"/>
          <cell r="S5157"/>
          <cell r="T5157"/>
          <cell r="U5157"/>
          <cell r="V5157"/>
          <cell r="X5157"/>
          <cell r="Y5157"/>
          <cell r="Z5157"/>
          <cell r="AG5157"/>
        </row>
        <row r="5158">
          <cell r="D5158"/>
          <cell r="E5158"/>
          <cell r="I5158"/>
          <cell r="J5158"/>
          <cell r="K5158"/>
          <cell r="L5158"/>
          <cell r="N5158"/>
          <cell r="R5158"/>
          <cell r="S5158"/>
          <cell r="T5158"/>
          <cell r="U5158"/>
          <cell r="V5158"/>
          <cell r="X5158"/>
          <cell r="Y5158"/>
          <cell r="Z5158"/>
          <cell r="AG5158"/>
        </row>
        <row r="5159">
          <cell r="D5159"/>
          <cell r="E5159"/>
          <cell r="I5159"/>
          <cell r="J5159"/>
          <cell r="K5159"/>
          <cell r="L5159"/>
          <cell r="N5159"/>
          <cell r="R5159"/>
          <cell r="S5159"/>
          <cell r="T5159"/>
          <cell r="U5159"/>
          <cell r="V5159"/>
          <cell r="X5159"/>
          <cell r="Y5159"/>
          <cell r="Z5159"/>
          <cell r="AG5159"/>
        </row>
        <row r="5160">
          <cell r="D5160"/>
          <cell r="E5160"/>
          <cell r="I5160"/>
          <cell r="J5160"/>
          <cell r="K5160"/>
          <cell r="L5160"/>
          <cell r="N5160"/>
          <cell r="R5160"/>
          <cell r="S5160"/>
          <cell r="T5160"/>
          <cell r="U5160"/>
          <cell r="V5160"/>
          <cell r="X5160"/>
          <cell r="Y5160"/>
          <cell r="Z5160"/>
          <cell r="AG5160"/>
        </row>
        <row r="5161">
          <cell r="D5161"/>
          <cell r="E5161"/>
          <cell r="I5161"/>
          <cell r="J5161"/>
          <cell r="K5161"/>
          <cell r="L5161"/>
          <cell r="N5161"/>
          <cell r="R5161"/>
          <cell r="S5161"/>
          <cell r="T5161"/>
          <cell r="U5161"/>
          <cell r="V5161"/>
          <cell r="X5161"/>
          <cell r="Y5161"/>
          <cell r="Z5161"/>
          <cell r="AG5161"/>
        </row>
        <row r="5162">
          <cell r="D5162"/>
          <cell r="E5162"/>
          <cell r="I5162"/>
          <cell r="J5162"/>
          <cell r="K5162"/>
          <cell r="L5162"/>
          <cell r="N5162"/>
          <cell r="R5162"/>
          <cell r="S5162"/>
          <cell r="T5162"/>
          <cell r="U5162"/>
          <cell r="V5162"/>
          <cell r="X5162"/>
          <cell r="Y5162"/>
          <cell r="Z5162"/>
          <cell r="AG5162"/>
        </row>
        <row r="5163">
          <cell r="D5163"/>
          <cell r="E5163"/>
          <cell r="I5163"/>
          <cell r="J5163"/>
          <cell r="K5163"/>
          <cell r="L5163"/>
          <cell r="N5163"/>
          <cell r="R5163"/>
          <cell r="S5163"/>
          <cell r="T5163"/>
          <cell r="U5163"/>
          <cell r="V5163"/>
          <cell r="X5163"/>
          <cell r="Y5163"/>
          <cell r="Z5163"/>
          <cell r="AG5163"/>
        </row>
        <row r="5164">
          <cell r="D5164"/>
          <cell r="E5164"/>
          <cell r="I5164"/>
          <cell r="J5164"/>
          <cell r="K5164"/>
          <cell r="L5164"/>
          <cell r="N5164"/>
          <cell r="R5164"/>
          <cell r="S5164"/>
          <cell r="T5164"/>
          <cell r="U5164"/>
          <cell r="V5164"/>
          <cell r="X5164"/>
          <cell r="Y5164"/>
          <cell r="Z5164"/>
          <cell r="AG5164"/>
        </row>
        <row r="5165">
          <cell r="D5165"/>
          <cell r="E5165"/>
          <cell r="I5165"/>
          <cell r="J5165"/>
          <cell r="K5165"/>
          <cell r="L5165"/>
          <cell r="N5165"/>
          <cell r="R5165"/>
          <cell r="S5165"/>
          <cell r="T5165"/>
          <cell r="U5165"/>
          <cell r="V5165"/>
          <cell r="X5165"/>
          <cell r="Y5165"/>
          <cell r="Z5165"/>
          <cell r="AG5165"/>
        </row>
        <row r="5166">
          <cell r="D5166"/>
          <cell r="E5166"/>
          <cell r="I5166"/>
          <cell r="J5166"/>
          <cell r="K5166"/>
          <cell r="L5166"/>
          <cell r="N5166"/>
          <cell r="R5166"/>
          <cell r="S5166"/>
          <cell r="T5166"/>
          <cell r="U5166"/>
          <cell r="V5166"/>
          <cell r="X5166"/>
          <cell r="Y5166"/>
          <cell r="Z5166"/>
          <cell r="AG5166"/>
        </row>
        <row r="5167">
          <cell r="D5167"/>
          <cell r="E5167"/>
          <cell r="I5167"/>
          <cell r="J5167"/>
          <cell r="K5167"/>
          <cell r="L5167"/>
          <cell r="N5167"/>
          <cell r="R5167"/>
          <cell r="S5167"/>
          <cell r="T5167"/>
          <cell r="U5167"/>
          <cell r="V5167"/>
          <cell r="X5167"/>
          <cell r="Y5167"/>
          <cell r="Z5167"/>
          <cell r="AG5167"/>
        </row>
        <row r="5168">
          <cell r="D5168"/>
          <cell r="E5168"/>
          <cell r="I5168"/>
          <cell r="J5168"/>
          <cell r="K5168"/>
          <cell r="L5168"/>
          <cell r="N5168"/>
          <cell r="R5168"/>
          <cell r="S5168"/>
          <cell r="T5168"/>
          <cell r="U5168"/>
          <cell r="V5168"/>
          <cell r="X5168"/>
          <cell r="Y5168"/>
          <cell r="Z5168"/>
          <cell r="AG5168"/>
        </row>
        <row r="5169">
          <cell r="D5169"/>
          <cell r="E5169"/>
          <cell r="I5169"/>
          <cell r="J5169"/>
          <cell r="K5169"/>
          <cell r="L5169"/>
          <cell r="N5169"/>
          <cell r="R5169"/>
          <cell r="S5169"/>
          <cell r="T5169"/>
          <cell r="U5169"/>
          <cell r="V5169"/>
          <cell r="X5169"/>
          <cell r="Y5169"/>
          <cell r="Z5169"/>
          <cell r="AG5169"/>
        </row>
        <row r="5170">
          <cell r="D5170"/>
          <cell r="E5170"/>
          <cell r="I5170"/>
          <cell r="J5170"/>
          <cell r="K5170"/>
          <cell r="L5170"/>
          <cell r="N5170"/>
          <cell r="R5170"/>
          <cell r="S5170"/>
          <cell r="T5170"/>
          <cell r="U5170"/>
          <cell r="V5170"/>
          <cell r="X5170"/>
          <cell r="Y5170"/>
          <cell r="Z5170"/>
          <cell r="AG5170"/>
        </row>
        <row r="5171">
          <cell r="D5171"/>
          <cell r="E5171"/>
          <cell r="I5171"/>
          <cell r="J5171"/>
          <cell r="K5171"/>
          <cell r="L5171"/>
          <cell r="N5171"/>
          <cell r="R5171"/>
          <cell r="S5171"/>
          <cell r="T5171"/>
          <cell r="U5171"/>
          <cell r="V5171"/>
          <cell r="X5171"/>
          <cell r="Y5171"/>
          <cell r="Z5171"/>
          <cell r="AG5171"/>
        </row>
        <row r="5172">
          <cell r="D5172"/>
          <cell r="E5172"/>
          <cell r="I5172"/>
          <cell r="J5172"/>
          <cell r="K5172"/>
          <cell r="L5172"/>
          <cell r="N5172"/>
          <cell r="R5172"/>
          <cell r="S5172"/>
          <cell r="T5172"/>
          <cell r="U5172"/>
          <cell r="V5172"/>
          <cell r="X5172"/>
          <cell r="Y5172"/>
          <cell r="Z5172"/>
          <cell r="AG5172"/>
        </row>
        <row r="5173">
          <cell r="D5173"/>
          <cell r="E5173"/>
          <cell r="I5173"/>
          <cell r="J5173"/>
          <cell r="K5173"/>
          <cell r="L5173"/>
          <cell r="N5173"/>
          <cell r="R5173"/>
          <cell r="S5173"/>
          <cell r="T5173"/>
          <cell r="U5173"/>
          <cell r="V5173"/>
          <cell r="X5173"/>
          <cell r="Y5173"/>
          <cell r="Z5173"/>
          <cell r="AG5173"/>
        </row>
        <row r="5174">
          <cell r="D5174"/>
          <cell r="E5174"/>
          <cell r="I5174"/>
          <cell r="J5174"/>
          <cell r="K5174"/>
          <cell r="L5174"/>
          <cell r="N5174"/>
          <cell r="R5174"/>
          <cell r="S5174"/>
          <cell r="T5174"/>
          <cell r="U5174"/>
          <cell r="V5174"/>
          <cell r="X5174"/>
          <cell r="Y5174"/>
          <cell r="Z5174"/>
          <cell r="AG5174"/>
        </row>
        <row r="5175">
          <cell r="D5175"/>
          <cell r="E5175"/>
          <cell r="I5175"/>
          <cell r="J5175"/>
          <cell r="K5175"/>
          <cell r="L5175"/>
          <cell r="N5175"/>
          <cell r="R5175"/>
          <cell r="S5175"/>
          <cell r="T5175"/>
          <cell r="U5175"/>
          <cell r="V5175"/>
          <cell r="X5175"/>
          <cell r="Y5175"/>
          <cell r="Z5175"/>
          <cell r="AG5175"/>
        </row>
        <row r="5176">
          <cell r="D5176"/>
          <cell r="E5176"/>
          <cell r="I5176"/>
          <cell r="J5176"/>
          <cell r="K5176"/>
          <cell r="L5176"/>
          <cell r="N5176"/>
          <cell r="R5176"/>
          <cell r="S5176"/>
          <cell r="T5176"/>
          <cell r="U5176"/>
          <cell r="V5176"/>
          <cell r="X5176"/>
          <cell r="Y5176"/>
          <cell r="Z5176"/>
          <cell r="AG5176"/>
        </row>
        <row r="5177">
          <cell r="D5177"/>
          <cell r="E5177"/>
          <cell r="I5177"/>
          <cell r="J5177"/>
          <cell r="K5177"/>
          <cell r="L5177"/>
          <cell r="N5177"/>
          <cell r="R5177"/>
          <cell r="S5177"/>
          <cell r="T5177"/>
          <cell r="U5177"/>
          <cell r="V5177"/>
          <cell r="X5177"/>
          <cell r="Y5177"/>
          <cell r="Z5177"/>
          <cell r="AG5177"/>
        </row>
        <row r="5178">
          <cell r="D5178"/>
          <cell r="E5178"/>
          <cell r="I5178"/>
          <cell r="J5178"/>
          <cell r="K5178"/>
          <cell r="L5178"/>
          <cell r="N5178"/>
          <cell r="R5178"/>
          <cell r="S5178"/>
          <cell r="T5178"/>
          <cell r="U5178"/>
          <cell r="V5178"/>
          <cell r="X5178"/>
          <cell r="Y5178"/>
          <cell r="Z5178"/>
          <cell r="AG5178"/>
        </row>
        <row r="5179">
          <cell r="D5179"/>
          <cell r="E5179"/>
          <cell r="I5179"/>
          <cell r="J5179"/>
          <cell r="K5179"/>
          <cell r="L5179"/>
          <cell r="N5179"/>
          <cell r="R5179"/>
          <cell r="S5179"/>
          <cell r="T5179"/>
          <cell r="U5179"/>
          <cell r="V5179"/>
          <cell r="X5179"/>
          <cell r="Y5179"/>
          <cell r="Z5179"/>
          <cell r="AG5179"/>
        </row>
        <row r="5180">
          <cell r="D5180"/>
          <cell r="E5180"/>
          <cell r="I5180"/>
          <cell r="J5180"/>
          <cell r="K5180"/>
          <cell r="L5180"/>
          <cell r="N5180"/>
          <cell r="R5180"/>
          <cell r="S5180"/>
          <cell r="T5180"/>
          <cell r="U5180"/>
          <cell r="V5180"/>
          <cell r="X5180"/>
          <cell r="Y5180"/>
          <cell r="Z5180"/>
          <cell r="AG5180"/>
        </row>
        <row r="5181">
          <cell r="D5181"/>
          <cell r="E5181"/>
          <cell r="I5181"/>
          <cell r="J5181"/>
          <cell r="K5181"/>
          <cell r="L5181"/>
          <cell r="N5181"/>
          <cell r="R5181"/>
          <cell r="S5181"/>
          <cell r="T5181"/>
          <cell r="U5181"/>
          <cell r="V5181"/>
          <cell r="X5181"/>
          <cell r="Y5181"/>
          <cell r="Z5181"/>
          <cell r="AG5181"/>
        </row>
        <row r="5182">
          <cell r="D5182"/>
          <cell r="E5182"/>
          <cell r="I5182"/>
          <cell r="J5182"/>
          <cell r="K5182"/>
          <cell r="L5182"/>
          <cell r="N5182"/>
          <cell r="R5182"/>
          <cell r="S5182"/>
          <cell r="T5182"/>
          <cell r="U5182"/>
          <cell r="V5182"/>
          <cell r="X5182"/>
          <cell r="Y5182"/>
          <cell r="Z5182"/>
          <cell r="AG5182"/>
        </row>
        <row r="5183">
          <cell r="D5183"/>
          <cell r="E5183"/>
          <cell r="I5183"/>
          <cell r="J5183"/>
          <cell r="K5183"/>
          <cell r="L5183"/>
          <cell r="N5183"/>
          <cell r="R5183"/>
          <cell r="S5183"/>
          <cell r="T5183"/>
          <cell r="U5183"/>
          <cell r="V5183"/>
          <cell r="X5183"/>
          <cell r="Y5183"/>
          <cell r="Z5183"/>
          <cell r="AG5183"/>
        </row>
        <row r="5184">
          <cell r="D5184"/>
          <cell r="E5184"/>
          <cell r="I5184"/>
          <cell r="J5184"/>
          <cell r="K5184"/>
          <cell r="L5184"/>
          <cell r="N5184"/>
          <cell r="R5184"/>
          <cell r="S5184"/>
          <cell r="T5184"/>
          <cell r="U5184"/>
          <cell r="V5184"/>
          <cell r="X5184"/>
          <cell r="Y5184"/>
          <cell r="Z5184"/>
          <cell r="AG5184"/>
        </row>
        <row r="5185">
          <cell r="D5185"/>
          <cell r="E5185"/>
          <cell r="I5185"/>
          <cell r="J5185"/>
          <cell r="K5185"/>
          <cell r="L5185"/>
          <cell r="N5185"/>
          <cell r="R5185"/>
          <cell r="S5185"/>
          <cell r="T5185"/>
          <cell r="U5185"/>
          <cell r="V5185"/>
          <cell r="X5185"/>
          <cell r="Y5185"/>
          <cell r="Z5185"/>
          <cell r="AG5185"/>
        </row>
        <row r="5186">
          <cell r="D5186"/>
          <cell r="E5186"/>
          <cell r="I5186"/>
          <cell r="J5186"/>
          <cell r="K5186"/>
          <cell r="L5186"/>
          <cell r="N5186"/>
          <cell r="R5186"/>
          <cell r="S5186"/>
          <cell r="T5186"/>
          <cell r="U5186"/>
          <cell r="V5186"/>
          <cell r="X5186"/>
          <cell r="Y5186"/>
          <cell r="Z5186"/>
          <cell r="AG5186"/>
        </row>
        <row r="5187">
          <cell r="D5187"/>
          <cell r="E5187"/>
          <cell r="I5187"/>
          <cell r="J5187"/>
          <cell r="K5187"/>
          <cell r="L5187"/>
          <cell r="N5187"/>
          <cell r="R5187"/>
          <cell r="S5187"/>
          <cell r="T5187"/>
          <cell r="U5187"/>
          <cell r="V5187"/>
          <cell r="X5187"/>
          <cell r="Y5187"/>
          <cell r="Z5187"/>
          <cell r="AG5187"/>
        </row>
        <row r="5188">
          <cell r="D5188"/>
          <cell r="E5188"/>
          <cell r="I5188"/>
          <cell r="J5188"/>
          <cell r="K5188"/>
          <cell r="L5188"/>
          <cell r="N5188"/>
          <cell r="R5188"/>
          <cell r="S5188"/>
          <cell r="T5188"/>
          <cell r="U5188"/>
          <cell r="V5188"/>
          <cell r="X5188"/>
          <cell r="Y5188"/>
          <cell r="Z5188"/>
          <cell r="AG5188"/>
        </row>
        <row r="5189">
          <cell r="D5189"/>
          <cell r="E5189"/>
          <cell r="I5189"/>
          <cell r="J5189"/>
          <cell r="K5189"/>
          <cell r="L5189"/>
          <cell r="N5189"/>
          <cell r="R5189"/>
          <cell r="S5189"/>
          <cell r="T5189"/>
          <cell r="U5189"/>
          <cell r="V5189"/>
          <cell r="X5189"/>
          <cell r="Y5189"/>
          <cell r="Z5189"/>
          <cell r="AG5189"/>
        </row>
        <row r="5190">
          <cell r="D5190"/>
          <cell r="E5190"/>
          <cell r="I5190"/>
          <cell r="J5190"/>
          <cell r="K5190"/>
          <cell r="L5190"/>
          <cell r="N5190"/>
          <cell r="R5190"/>
          <cell r="S5190"/>
          <cell r="T5190"/>
          <cell r="U5190"/>
          <cell r="V5190"/>
          <cell r="X5190"/>
          <cell r="Y5190"/>
          <cell r="Z5190"/>
          <cell r="AG5190"/>
        </row>
        <row r="5191">
          <cell r="D5191"/>
          <cell r="E5191"/>
          <cell r="I5191"/>
          <cell r="J5191"/>
          <cell r="K5191"/>
          <cell r="L5191"/>
          <cell r="N5191"/>
          <cell r="R5191"/>
          <cell r="S5191"/>
          <cell r="T5191"/>
          <cell r="U5191"/>
          <cell r="V5191"/>
          <cell r="X5191"/>
          <cell r="Y5191"/>
          <cell r="Z5191"/>
          <cell r="AG5191"/>
        </row>
        <row r="5192">
          <cell r="D5192"/>
          <cell r="E5192"/>
          <cell r="I5192"/>
          <cell r="J5192"/>
          <cell r="K5192"/>
          <cell r="L5192"/>
          <cell r="N5192"/>
          <cell r="R5192"/>
          <cell r="S5192"/>
          <cell r="T5192"/>
          <cell r="U5192"/>
          <cell r="V5192"/>
          <cell r="X5192"/>
          <cell r="Y5192"/>
          <cell r="Z5192"/>
          <cell r="AG5192"/>
        </row>
        <row r="5193">
          <cell r="D5193"/>
          <cell r="E5193"/>
          <cell r="I5193"/>
          <cell r="J5193"/>
          <cell r="K5193"/>
          <cell r="L5193"/>
          <cell r="N5193"/>
          <cell r="R5193"/>
          <cell r="S5193"/>
          <cell r="T5193"/>
          <cell r="U5193"/>
          <cell r="V5193"/>
          <cell r="X5193"/>
          <cell r="Y5193"/>
          <cell r="Z5193"/>
          <cell r="AG5193"/>
        </row>
        <row r="5194">
          <cell r="D5194"/>
          <cell r="E5194"/>
          <cell r="I5194"/>
          <cell r="J5194"/>
          <cell r="K5194"/>
          <cell r="L5194"/>
          <cell r="N5194"/>
          <cell r="R5194"/>
          <cell r="S5194"/>
          <cell r="T5194"/>
          <cell r="U5194"/>
          <cell r="V5194"/>
          <cell r="X5194"/>
          <cell r="Y5194"/>
          <cell r="Z5194"/>
          <cell r="AG5194"/>
        </row>
        <row r="5195">
          <cell r="D5195"/>
          <cell r="E5195"/>
          <cell r="I5195"/>
          <cell r="J5195"/>
          <cell r="K5195"/>
          <cell r="L5195"/>
          <cell r="N5195"/>
          <cell r="R5195"/>
          <cell r="S5195"/>
          <cell r="T5195"/>
          <cell r="U5195"/>
          <cell r="V5195"/>
          <cell r="X5195"/>
          <cell r="Y5195"/>
          <cell r="Z5195"/>
          <cell r="AG5195"/>
        </row>
        <row r="5196">
          <cell r="D5196"/>
          <cell r="E5196"/>
          <cell r="I5196"/>
          <cell r="J5196"/>
          <cell r="K5196"/>
          <cell r="L5196"/>
          <cell r="N5196"/>
          <cell r="R5196"/>
          <cell r="S5196"/>
          <cell r="T5196"/>
          <cell r="U5196"/>
          <cell r="V5196"/>
          <cell r="X5196"/>
          <cell r="Y5196"/>
          <cell r="Z5196"/>
          <cell r="AG5196"/>
        </row>
        <row r="5197">
          <cell r="D5197"/>
          <cell r="E5197"/>
          <cell r="I5197"/>
          <cell r="J5197"/>
          <cell r="K5197"/>
          <cell r="L5197"/>
          <cell r="N5197"/>
          <cell r="R5197"/>
          <cell r="S5197"/>
          <cell r="T5197"/>
          <cell r="U5197"/>
          <cell r="V5197"/>
          <cell r="X5197"/>
          <cell r="Y5197"/>
          <cell r="Z5197"/>
          <cell r="AG5197"/>
        </row>
        <row r="5198">
          <cell r="D5198"/>
          <cell r="E5198"/>
          <cell r="I5198"/>
          <cell r="J5198"/>
          <cell r="K5198"/>
          <cell r="L5198"/>
          <cell r="N5198"/>
          <cell r="R5198"/>
          <cell r="S5198"/>
          <cell r="T5198"/>
          <cell r="U5198"/>
          <cell r="V5198"/>
          <cell r="X5198"/>
          <cell r="Y5198"/>
          <cell r="Z5198"/>
          <cell r="AG5198"/>
        </row>
        <row r="5199">
          <cell r="D5199"/>
          <cell r="E5199"/>
          <cell r="I5199"/>
          <cell r="J5199"/>
          <cell r="K5199"/>
          <cell r="L5199"/>
          <cell r="N5199"/>
          <cell r="R5199"/>
          <cell r="S5199"/>
          <cell r="T5199"/>
          <cell r="U5199"/>
          <cell r="V5199"/>
          <cell r="X5199"/>
          <cell r="Y5199"/>
          <cell r="Z5199"/>
          <cell r="AG5199"/>
        </row>
        <row r="5200">
          <cell r="D5200"/>
          <cell r="E5200"/>
          <cell r="I5200"/>
          <cell r="J5200"/>
          <cell r="K5200"/>
          <cell r="L5200"/>
          <cell r="N5200"/>
          <cell r="R5200"/>
          <cell r="S5200"/>
          <cell r="T5200"/>
          <cell r="U5200"/>
          <cell r="V5200"/>
          <cell r="X5200"/>
          <cell r="Y5200"/>
          <cell r="Z5200"/>
          <cell r="AG5200"/>
        </row>
        <row r="5201">
          <cell r="D5201"/>
          <cell r="E5201"/>
          <cell r="I5201"/>
          <cell r="J5201"/>
          <cell r="K5201"/>
          <cell r="L5201"/>
          <cell r="N5201"/>
          <cell r="R5201"/>
          <cell r="S5201"/>
          <cell r="T5201"/>
          <cell r="U5201"/>
          <cell r="V5201"/>
          <cell r="X5201"/>
          <cell r="Y5201"/>
          <cell r="Z5201"/>
          <cell r="AG5201"/>
        </row>
        <row r="5202">
          <cell r="D5202"/>
          <cell r="E5202"/>
          <cell r="I5202"/>
          <cell r="J5202"/>
          <cell r="K5202"/>
          <cell r="L5202"/>
          <cell r="N5202"/>
          <cell r="R5202"/>
          <cell r="S5202"/>
          <cell r="T5202"/>
          <cell r="U5202"/>
          <cell r="V5202"/>
          <cell r="X5202"/>
          <cell r="Y5202"/>
          <cell r="Z5202"/>
          <cell r="AG5202"/>
        </row>
        <row r="5203">
          <cell r="D5203"/>
          <cell r="E5203"/>
          <cell r="I5203"/>
          <cell r="J5203"/>
          <cell r="K5203"/>
          <cell r="L5203"/>
          <cell r="N5203"/>
          <cell r="R5203"/>
          <cell r="S5203"/>
          <cell r="T5203"/>
          <cell r="U5203"/>
          <cell r="V5203"/>
          <cell r="X5203"/>
          <cell r="Y5203"/>
          <cell r="Z5203"/>
          <cell r="AG5203"/>
        </row>
        <row r="5204">
          <cell r="D5204"/>
          <cell r="E5204"/>
          <cell r="I5204"/>
          <cell r="J5204"/>
          <cell r="K5204"/>
          <cell r="L5204"/>
          <cell r="N5204"/>
          <cell r="R5204"/>
          <cell r="S5204"/>
          <cell r="T5204"/>
          <cell r="U5204"/>
          <cell r="V5204"/>
          <cell r="X5204"/>
          <cell r="Y5204"/>
          <cell r="Z5204"/>
          <cell r="AG5204"/>
        </row>
        <row r="5205">
          <cell r="D5205"/>
          <cell r="E5205"/>
          <cell r="I5205"/>
          <cell r="J5205"/>
          <cell r="K5205"/>
          <cell r="L5205"/>
          <cell r="N5205"/>
          <cell r="R5205"/>
          <cell r="S5205"/>
          <cell r="T5205"/>
          <cell r="U5205"/>
          <cell r="V5205"/>
          <cell r="X5205"/>
          <cell r="Y5205"/>
          <cell r="Z5205"/>
          <cell r="AG5205"/>
        </row>
        <row r="5206">
          <cell r="D5206"/>
          <cell r="E5206"/>
          <cell r="I5206"/>
          <cell r="J5206"/>
          <cell r="K5206"/>
          <cell r="L5206"/>
          <cell r="N5206"/>
          <cell r="R5206"/>
          <cell r="S5206"/>
          <cell r="T5206"/>
          <cell r="U5206"/>
          <cell r="V5206"/>
          <cell r="X5206"/>
          <cell r="Y5206"/>
          <cell r="Z5206"/>
          <cell r="AG5206"/>
        </row>
        <row r="5207">
          <cell r="D5207"/>
          <cell r="E5207"/>
          <cell r="I5207"/>
          <cell r="J5207"/>
          <cell r="K5207"/>
          <cell r="L5207"/>
          <cell r="N5207"/>
          <cell r="R5207"/>
          <cell r="S5207"/>
          <cell r="T5207"/>
          <cell r="U5207"/>
          <cell r="V5207"/>
          <cell r="X5207"/>
          <cell r="Y5207"/>
          <cell r="Z5207"/>
          <cell r="AG5207"/>
        </row>
        <row r="5208">
          <cell r="D5208"/>
          <cell r="E5208"/>
          <cell r="I5208"/>
          <cell r="J5208"/>
          <cell r="K5208"/>
          <cell r="L5208"/>
          <cell r="N5208"/>
          <cell r="R5208"/>
          <cell r="S5208"/>
          <cell r="T5208"/>
          <cell r="U5208"/>
          <cell r="V5208"/>
          <cell r="X5208"/>
          <cell r="Y5208"/>
          <cell r="Z5208"/>
          <cell r="AG5208"/>
        </row>
        <row r="5209">
          <cell r="D5209"/>
          <cell r="E5209"/>
          <cell r="I5209"/>
          <cell r="J5209"/>
          <cell r="K5209"/>
          <cell r="L5209"/>
          <cell r="N5209"/>
          <cell r="R5209"/>
          <cell r="S5209"/>
          <cell r="T5209"/>
          <cell r="U5209"/>
          <cell r="V5209"/>
          <cell r="X5209"/>
          <cell r="Y5209"/>
          <cell r="Z5209"/>
          <cell r="AG5209"/>
        </row>
        <row r="5210">
          <cell r="D5210"/>
          <cell r="E5210"/>
          <cell r="I5210"/>
          <cell r="J5210"/>
          <cell r="K5210"/>
          <cell r="L5210"/>
          <cell r="N5210"/>
          <cell r="R5210"/>
          <cell r="S5210"/>
          <cell r="T5210"/>
          <cell r="U5210"/>
          <cell r="V5210"/>
          <cell r="X5210"/>
          <cell r="Y5210"/>
          <cell r="Z5210"/>
          <cell r="AG5210"/>
        </row>
        <row r="5211">
          <cell r="D5211"/>
          <cell r="E5211"/>
          <cell r="I5211"/>
          <cell r="J5211"/>
          <cell r="K5211"/>
          <cell r="L5211"/>
          <cell r="N5211"/>
          <cell r="R5211"/>
          <cell r="S5211"/>
          <cell r="T5211"/>
          <cell r="U5211"/>
          <cell r="V5211"/>
          <cell r="X5211"/>
          <cell r="Y5211"/>
          <cell r="Z5211"/>
          <cell r="AG5211"/>
        </row>
        <row r="5212">
          <cell r="D5212"/>
          <cell r="E5212"/>
          <cell r="I5212"/>
          <cell r="J5212"/>
          <cell r="K5212"/>
          <cell r="L5212"/>
          <cell r="N5212"/>
          <cell r="R5212"/>
          <cell r="S5212"/>
          <cell r="T5212"/>
          <cell r="U5212"/>
          <cell r="V5212"/>
          <cell r="X5212"/>
          <cell r="Y5212"/>
          <cell r="Z5212"/>
          <cell r="AG5212"/>
        </row>
        <row r="5213">
          <cell r="D5213"/>
          <cell r="E5213"/>
          <cell r="I5213"/>
          <cell r="J5213"/>
          <cell r="K5213"/>
          <cell r="L5213"/>
          <cell r="N5213"/>
          <cell r="R5213"/>
          <cell r="S5213"/>
          <cell r="T5213"/>
          <cell r="U5213"/>
          <cell r="V5213"/>
          <cell r="X5213"/>
          <cell r="Y5213"/>
          <cell r="Z5213"/>
          <cell r="AG5213"/>
        </row>
        <row r="5214">
          <cell r="D5214"/>
          <cell r="E5214"/>
          <cell r="I5214"/>
          <cell r="J5214"/>
          <cell r="K5214"/>
          <cell r="L5214"/>
          <cell r="N5214"/>
          <cell r="R5214"/>
          <cell r="S5214"/>
          <cell r="T5214"/>
          <cell r="U5214"/>
          <cell r="V5214"/>
          <cell r="X5214"/>
          <cell r="Y5214"/>
          <cell r="Z5214"/>
          <cell r="AG5214"/>
        </row>
        <row r="5215">
          <cell r="D5215"/>
          <cell r="E5215"/>
          <cell r="I5215"/>
          <cell r="J5215"/>
          <cell r="K5215"/>
          <cell r="L5215"/>
          <cell r="N5215"/>
          <cell r="R5215"/>
          <cell r="S5215"/>
          <cell r="T5215"/>
          <cell r="U5215"/>
          <cell r="V5215"/>
          <cell r="X5215"/>
          <cell r="Y5215"/>
          <cell r="Z5215"/>
          <cell r="AG5215"/>
        </row>
        <row r="5216">
          <cell r="D5216"/>
          <cell r="E5216"/>
          <cell r="I5216"/>
          <cell r="J5216"/>
          <cell r="K5216"/>
          <cell r="L5216"/>
          <cell r="N5216"/>
          <cell r="R5216"/>
          <cell r="S5216"/>
          <cell r="T5216"/>
          <cell r="U5216"/>
          <cell r="V5216"/>
          <cell r="X5216"/>
          <cell r="Y5216"/>
          <cell r="Z5216"/>
          <cell r="AG5216"/>
        </row>
        <row r="5217">
          <cell r="D5217"/>
          <cell r="E5217"/>
          <cell r="I5217"/>
          <cell r="J5217"/>
          <cell r="K5217"/>
          <cell r="L5217"/>
          <cell r="N5217"/>
          <cell r="R5217"/>
          <cell r="S5217"/>
          <cell r="T5217"/>
          <cell r="U5217"/>
          <cell r="V5217"/>
          <cell r="X5217"/>
          <cell r="Y5217"/>
          <cell r="Z5217"/>
          <cell r="AG5217"/>
        </row>
        <row r="5218">
          <cell r="D5218"/>
          <cell r="E5218"/>
          <cell r="I5218"/>
          <cell r="J5218"/>
          <cell r="K5218"/>
          <cell r="L5218"/>
          <cell r="N5218"/>
          <cell r="R5218"/>
          <cell r="S5218"/>
          <cell r="T5218"/>
          <cell r="U5218"/>
          <cell r="V5218"/>
          <cell r="X5218"/>
          <cell r="Y5218"/>
          <cell r="Z5218"/>
          <cell r="AG5218"/>
        </row>
        <row r="5219">
          <cell r="D5219"/>
          <cell r="E5219"/>
          <cell r="I5219"/>
          <cell r="J5219"/>
          <cell r="K5219"/>
          <cell r="L5219"/>
          <cell r="N5219"/>
          <cell r="R5219"/>
          <cell r="S5219"/>
          <cell r="T5219"/>
          <cell r="U5219"/>
          <cell r="V5219"/>
          <cell r="X5219"/>
          <cell r="Y5219"/>
          <cell r="Z5219"/>
          <cell r="AG5219"/>
        </row>
        <row r="5220">
          <cell r="D5220"/>
          <cell r="E5220"/>
          <cell r="I5220"/>
          <cell r="J5220"/>
          <cell r="K5220"/>
          <cell r="L5220"/>
          <cell r="N5220"/>
          <cell r="R5220"/>
          <cell r="S5220"/>
          <cell r="T5220"/>
          <cell r="U5220"/>
          <cell r="V5220"/>
          <cell r="X5220"/>
          <cell r="Y5220"/>
          <cell r="Z5220"/>
          <cell r="AG5220"/>
        </row>
        <row r="5221">
          <cell r="D5221"/>
          <cell r="E5221"/>
          <cell r="I5221"/>
          <cell r="J5221"/>
          <cell r="K5221"/>
          <cell r="L5221"/>
          <cell r="N5221"/>
          <cell r="R5221"/>
          <cell r="S5221"/>
          <cell r="T5221"/>
          <cell r="U5221"/>
          <cell r="V5221"/>
          <cell r="X5221"/>
          <cell r="Y5221"/>
          <cell r="Z5221"/>
          <cell r="AG5221"/>
        </row>
        <row r="5222">
          <cell r="D5222"/>
          <cell r="E5222"/>
          <cell r="I5222"/>
          <cell r="J5222"/>
          <cell r="K5222"/>
          <cell r="L5222"/>
          <cell r="N5222"/>
          <cell r="R5222"/>
          <cell r="S5222"/>
          <cell r="T5222"/>
          <cell r="U5222"/>
          <cell r="V5222"/>
          <cell r="X5222"/>
          <cell r="Y5222"/>
          <cell r="Z5222"/>
          <cell r="AG5222"/>
        </row>
        <row r="5223">
          <cell r="D5223"/>
          <cell r="E5223"/>
          <cell r="I5223"/>
          <cell r="J5223"/>
          <cell r="K5223"/>
          <cell r="L5223"/>
          <cell r="N5223"/>
          <cell r="R5223"/>
          <cell r="S5223"/>
          <cell r="T5223"/>
          <cell r="U5223"/>
          <cell r="V5223"/>
          <cell r="X5223"/>
          <cell r="Y5223"/>
          <cell r="Z5223"/>
          <cell r="AG5223"/>
        </row>
        <row r="5224">
          <cell r="D5224"/>
          <cell r="E5224"/>
          <cell r="I5224"/>
          <cell r="J5224"/>
          <cell r="K5224"/>
          <cell r="L5224"/>
          <cell r="N5224"/>
          <cell r="R5224"/>
          <cell r="S5224"/>
          <cell r="T5224"/>
          <cell r="U5224"/>
          <cell r="V5224"/>
          <cell r="X5224"/>
          <cell r="Y5224"/>
          <cell r="Z5224"/>
          <cell r="AG5224"/>
        </row>
        <row r="5225">
          <cell r="D5225"/>
          <cell r="E5225"/>
          <cell r="I5225"/>
          <cell r="J5225"/>
          <cell r="K5225"/>
          <cell r="L5225"/>
          <cell r="N5225"/>
          <cell r="R5225"/>
          <cell r="S5225"/>
          <cell r="T5225"/>
          <cell r="U5225"/>
          <cell r="V5225"/>
          <cell r="X5225"/>
          <cell r="Y5225"/>
          <cell r="Z5225"/>
          <cell r="AG5225"/>
        </row>
        <row r="5226">
          <cell r="D5226"/>
          <cell r="E5226"/>
          <cell r="I5226"/>
          <cell r="J5226"/>
          <cell r="K5226"/>
          <cell r="L5226"/>
          <cell r="N5226"/>
          <cell r="R5226"/>
          <cell r="S5226"/>
          <cell r="T5226"/>
          <cell r="U5226"/>
          <cell r="V5226"/>
          <cell r="X5226"/>
          <cell r="Y5226"/>
          <cell r="Z5226"/>
          <cell r="AG5226"/>
        </row>
        <row r="5227">
          <cell r="D5227"/>
          <cell r="E5227"/>
          <cell r="I5227"/>
          <cell r="J5227"/>
          <cell r="K5227"/>
          <cell r="L5227"/>
          <cell r="N5227"/>
          <cell r="R5227"/>
          <cell r="S5227"/>
          <cell r="T5227"/>
          <cell r="U5227"/>
          <cell r="V5227"/>
          <cell r="X5227"/>
          <cell r="Y5227"/>
          <cell r="Z5227"/>
          <cell r="AG5227"/>
        </row>
        <row r="5228">
          <cell r="D5228"/>
          <cell r="E5228"/>
          <cell r="I5228"/>
          <cell r="J5228"/>
          <cell r="K5228"/>
          <cell r="L5228"/>
          <cell r="N5228"/>
          <cell r="R5228"/>
          <cell r="S5228"/>
          <cell r="T5228"/>
          <cell r="U5228"/>
          <cell r="V5228"/>
          <cell r="X5228"/>
          <cell r="Y5228"/>
          <cell r="Z5228"/>
          <cell r="AG5228"/>
        </row>
        <row r="5229">
          <cell r="D5229"/>
          <cell r="E5229"/>
          <cell r="I5229"/>
          <cell r="J5229"/>
          <cell r="K5229"/>
          <cell r="L5229"/>
          <cell r="N5229"/>
          <cell r="R5229"/>
          <cell r="S5229"/>
          <cell r="T5229"/>
          <cell r="U5229"/>
          <cell r="V5229"/>
          <cell r="X5229"/>
          <cell r="Y5229"/>
          <cell r="Z5229"/>
          <cell r="AG5229"/>
        </row>
        <row r="5230">
          <cell r="D5230"/>
          <cell r="E5230"/>
          <cell r="I5230"/>
          <cell r="J5230"/>
          <cell r="K5230"/>
          <cell r="L5230"/>
          <cell r="N5230"/>
          <cell r="R5230"/>
          <cell r="S5230"/>
          <cell r="T5230"/>
          <cell r="U5230"/>
          <cell r="V5230"/>
          <cell r="X5230"/>
          <cell r="Y5230"/>
          <cell r="Z5230"/>
          <cell r="AG5230"/>
        </row>
        <row r="5231">
          <cell r="D5231"/>
          <cell r="E5231"/>
          <cell r="I5231"/>
          <cell r="J5231"/>
          <cell r="K5231"/>
          <cell r="L5231"/>
          <cell r="N5231"/>
          <cell r="R5231"/>
          <cell r="S5231"/>
          <cell r="T5231"/>
          <cell r="U5231"/>
          <cell r="V5231"/>
          <cell r="X5231"/>
          <cell r="Y5231"/>
          <cell r="Z5231"/>
          <cell r="AG5231"/>
        </row>
        <row r="5232">
          <cell r="D5232"/>
          <cell r="E5232"/>
          <cell r="I5232"/>
          <cell r="J5232"/>
          <cell r="K5232"/>
          <cell r="L5232"/>
          <cell r="N5232"/>
          <cell r="R5232"/>
          <cell r="S5232"/>
          <cell r="T5232"/>
          <cell r="U5232"/>
          <cell r="V5232"/>
          <cell r="X5232"/>
          <cell r="Y5232"/>
          <cell r="Z5232"/>
          <cell r="AG5232"/>
        </row>
        <row r="5233">
          <cell r="D5233"/>
          <cell r="E5233"/>
          <cell r="I5233"/>
          <cell r="J5233"/>
          <cell r="K5233"/>
          <cell r="L5233"/>
          <cell r="N5233"/>
          <cell r="R5233"/>
          <cell r="S5233"/>
          <cell r="T5233"/>
          <cell r="U5233"/>
          <cell r="V5233"/>
          <cell r="X5233"/>
          <cell r="Y5233"/>
          <cell r="Z5233"/>
          <cell r="AG5233"/>
        </row>
        <row r="5234">
          <cell r="D5234"/>
          <cell r="E5234"/>
          <cell r="I5234"/>
          <cell r="J5234"/>
          <cell r="K5234"/>
          <cell r="L5234"/>
          <cell r="N5234"/>
          <cell r="R5234"/>
          <cell r="S5234"/>
          <cell r="T5234"/>
          <cell r="U5234"/>
          <cell r="V5234"/>
          <cell r="X5234"/>
          <cell r="Y5234"/>
          <cell r="Z5234"/>
          <cell r="AG5234"/>
        </row>
        <row r="5235">
          <cell r="D5235"/>
          <cell r="E5235"/>
          <cell r="I5235"/>
          <cell r="J5235"/>
          <cell r="K5235"/>
          <cell r="L5235"/>
          <cell r="N5235"/>
          <cell r="R5235"/>
          <cell r="S5235"/>
          <cell r="T5235"/>
          <cell r="U5235"/>
          <cell r="V5235"/>
          <cell r="X5235"/>
          <cell r="Y5235"/>
          <cell r="Z5235"/>
          <cell r="AG5235"/>
        </row>
        <row r="5236">
          <cell r="D5236"/>
          <cell r="E5236"/>
          <cell r="I5236"/>
          <cell r="J5236"/>
          <cell r="K5236"/>
          <cell r="L5236"/>
          <cell r="N5236"/>
          <cell r="R5236"/>
          <cell r="S5236"/>
          <cell r="T5236"/>
          <cell r="U5236"/>
          <cell r="V5236"/>
          <cell r="X5236"/>
          <cell r="Y5236"/>
          <cell r="Z5236"/>
          <cell r="AG5236"/>
        </row>
        <row r="5237">
          <cell r="D5237"/>
          <cell r="E5237"/>
          <cell r="I5237"/>
          <cell r="J5237"/>
          <cell r="K5237"/>
          <cell r="L5237"/>
          <cell r="N5237"/>
          <cell r="R5237"/>
          <cell r="S5237"/>
          <cell r="T5237"/>
          <cell r="U5237"/>
          <cell r="V5237"/>
          <cell r="X5237"/>
          <cell r="Y5237"/>
          <cell r="Z5237"/>
          <cell r="AG5237"/>
        </row>
        <row r="5238">
          <cell r="D5238"/>
          <cell r="E5238"/>
          <cell r="I5238"/>
          <cell r="J5238"/>
          <cell r="K5238"/>
          <cell r="L5238"/>
          <cell r="N5238"/>
          <cell r="R5238"/>
          <cell r="S5238"/>
          <cell r="T5238"/>
          <cell r="U5238"/>
          <cell r="V5238"/>
          <cell r="X5238"/>
          <cell r="Y5238"/>
          <cell r="Z5238"/>
          <cell r="AG5238"/>
        </row>
        <row r="5239">
          <cell r="D5239"/>
          <cell r="E5239"/>
          <cell r="I5239"/>
          <cell r="J5239"/>
          <cell r="K5239"/>
          <cell r="L5239"/>
          <cell r="N5239"/>
          <cell r="R5239"/>
          <cell r="S5239"/>
          <cell r="T5239"/>
          <cell r="U5239"/>
          <cell r="V5239"/>
          <cell r="X5239"/>
          <cell r="Y5239"/>
          <cell r="Z5239"/>
          <cell r="AG5239"/>
        </row>
        <row r="5240">
          <cell r="D5240"/>
          <cell r="E5240"/>
          <cell r="I5240"/>
          <cell r="J5240"/>
          <cell r="K5240"/>
          <cell r="L5240"/>
          <cell r="N5240"/>
          <cell r="R5240"/>
          <cell r="S5240"/>
          <cell r="T5240"/>
          <cell r="U5240"/>
          <cell r="V5240"/>
          <cell r="X5240"/>
          <cell r="Y5240"/>
          <cell r="Z5240"/>
          <cell r="AG5240"/>
        </row>
        <row r="5241">
          <cell r="D5241"/>
          <cell r="E5241"/>
          <cell r="I5241"/>
          <cell r="J5241"/>
          <cell r="K5241"/>
          <cell r="L5241"/>
          <cell r="N5241"/>
          <cell r="R5241"/>
          <cell r="S5241"/>
          <cell r="T5241"/>
          <cell r="U5241"/>
          <cell r="V5241"/>
          <cell r="X5241"/>
          <cell r="Y5241"/>
          <cell r="Z5241"/>
          <cell r="AG5241"/>
        </row>
        <row r="5242">
          <cell r="D5242"/>
          <cell r="E5242"/>
          <cell r="I5242"/>
          <cell r="J5242"/>
          <cell r="K5242"/>
          <cell r="L5242"/>
          <cell r="N5242"/>
          <cell r="R5242"/>
          <cell r="S5242"/>
          <cell r="T5242"/>
          <cell r="U5242"/>
          <cell r="V5242"/>
          <cell r="X5242"/>
          <cell r="Y5242"/>
          <cell r="Z5242"/>
          <cell r="AG5242"/>
        </row>
        <row r="5243">
          <cell r="D5243"/>
          <cell r="E5243"/>
          <cell r="I5243"/>
          <cell r="J5243"/>
          <cell r="K5243"/>
          <cell r="L5243"/>
          <cell r="N5243"/>
          <cell r="R5243"/>
          <cell r="S5243"/>
          <cell r="T5243"/>
          <cell r="U5243"/>
          <cell r="V5243"/>
          <cell r="X5243"/>
          <cell r="Y5243"/>
          <cell r="Z5243"/>
          <cell r="AG5243"/>
        </row>
        <row r="5244">
          <cell r="D5244"/>
          <cell r="E5244"/>
          <cell r="I5244"/>
          <cell r="J5244"/>
          <cell r="K5244"/>
          <cell r="L5244"/>
          <cell r="N5244"/>
          <cell r="R5244"/>
          <cell r="S5244"/>
          <cell r="T5244"/>
          <cell r="U5244"/>
          <cell r="V5244"/>
          <cell r="X5244"/>
          <cell r="Y5244"/>
          <cell r="Z5244"/>
          <cell r="AG5244"/>
        </row>
        <row r="5245">
          <cell r="D5245"/>
          <cell r="E5245"/>
          <cell r="I5245"/>
          <cell r="J5245"/>
          <cell r="K5245"/>
          <cell r="L5245"/>
          <cell r="N5245"/>
          <cell r="R5245"/>
          <cell r="S5245"/>
          <cell r="T5245"/>
          <cell r="U5245"/>
          <cell r="V5245"/>
          <cell r="X5245"/>
          <cell r="Y5245"/>
          <cell r="Z5245"/>
          <cell r="AG5245"/>
        </row>
        <row r="5246">
          <cell r="D5246"/>
          <cell r="E5246"/>
          <cell r="I5246"/>
          <cell r="J5246"/>
          <cell r="K5246"/>
          <cell r="L5246"/>
          <cell r="N5246"/>
          <cell r="R5246"/>
          <cell r="S5246"/>
          <cell r="T5246"/>
          <cell r="U5246"/>
          <cell r="V5246"/>
          <cell r="X5246"/>
          <cell r="Y5246"/>
          <cell r="Z5246"/>
          <cell r="AG5246"/>
        </row>
        <row r="5247">
          <cell r="D5247"/>
          <cell r="E5247"/>
          <cell r="I5247"/>
          <cell r="J5247"/>
          <cell r="K5247"/>
          <cell r="L5247"/>
          <cell r="N5247"/>
          <cell r="R5247"/>
          <cell r="S5247"/>
          <cell r="T5247"/>
          <cell r="U5247"/>
          <cell r="V5247"/>
          <cell r="X5247"/>
          <cell r="Y5247"/>
          <cell r="Z5247"/>
          <cell r="AG5247"/>
        </row>
        <row r="5248">
          <cell r="D5248"/>
          <cell r="E5248"/>
          <cell r="I5248"/>
          <cell r="J5248"/>
          <cell r="K5248"/>
          <cell r="L5248"/>
          <cell r="N5248"/>
          <cell r="R5248"/>
          <cell r="S5248"/>
          <cell r="T5248"/>
          <cell r="U5248"/>
          <cell r="V5248"/>
          <cell r="X5248"/>
          <cell r="Y5248"/>
          <cell r="Z5248"/>
          <cell r="AG5248"/>
        </row>
        <row r="5249">
          <cell r="D5249"/>
          <cell r="E5249"/>
          <cell r="I5249"/>
          <cell r="J5249"/>
          <cell r="K5249"/>
          <cell r="L5249"/>
          <cell r="N5249"/>
          <cell r="R5249"/>
          <cell r="S5249"/>
          <cell r="T5249"/>
          <cell r="U5249"/>
          <cell r="V5249"/>
          <cell r="X5249"/>
          <cell r="Y5249"/>
          <cell r="Z5249"/>
          <cell r="AG5249"/>
        </row>
        <row r="5250">
          <cell r="D5250"/>
          <cell r="E5250"/>
          <cell r="I5250"/>
          <cell r="J5250"/>
          <cell r="K5250"/>
          <cell r="L5250"/>
          <cell r="N5250"/>
          <cell r="R5250"/>
          <cell r="S5250"/>
          <cell r="T5250"/>
          <cell r="U5250"/>
          <cell r="V5250"/>
          <cell r="X5250"/>
          <cell r="Y5250"/>
          <cell r="Z5250"/>
          <cell r="AG5250"/>
        </row>
        <row r="5251">
          <cell r="D5251"/>
          <cell r="E5251"/>
          <cell r="I5251"/>
          <cell r="J5251"/>
          <cell r="K5251"/>
          <cell r="L5251"/>
          <cell r="N5251"/>
          <cell r="R5251"/>
          <cell r="S5251"/>
          <cell r="T5251"/>
          <cell r="U5251"/>
          <cell r="V5251"/>
          <cell r="X5251"/>
          <cell r="Y5251"/>
          <cell r="Z5251"/>
          <cell r="AG5251"/>
        </row>
        <row r="5252">
          <cell r="D5252"/>
          <cell r="E5252"/>
          <cell r="I5252"/>
          <cell r="J5252"/>
          <cell r="K5252"/>
          <cell r="L5252"/>
          <cell r="N5252"/>
          <cell r="R5252"/>
          <cell r="S5252"/>
          <cell r="T5252"/>
          <cell r="U5252"/>
          <cell r="V5252"/>
          <cell r="X5252"/>
          <cell r="Y5252"/>
          <cell r="Z5252"/>
          <cell r="AG5252"/>
        </row>
        <row r="5253">
          <cell r="D5253"/>
          <cell r="E5253"/>
          <cell r="I5253"/>
          <cell r="J5253"/>
          <cell r="K5253"/>
          <cell r="L5253"/>
          <cell r="N5253"/>
          <cell r="R5253"/>
          <cell r="S5253"/>
          <cell r="T5253"/>
          <cell r="U5253"/>
          <cell r="V5253"/>
          <cell r="X5253"/>
          <cell r="Y5253"/>
          <cell r="Z5253"/>
          <cell r="AG5253"/>
        </row>
        <row r="5254">
          <cell r="D5254"/>
          <cell r="E5254"/>
          <cell r="I5254"/>
          <cell r="J5254"/>
          <cell r="K5254"/>
          <cell r="L5254"/>
          <cell r="N5254"/>
          <cell r="R5254"/>
          <cell r="S5254"/>
          <cell r="T5254"/>
          <cell r="U5254"/>
          <cell r="V5254"/>
          <cell r="X5254"/>
          <cell r="Y5254"/>
          <cell r="Z5254"/>
          <cell r="AG5254"/>
        </row>
        <row r="5255">
          <cell r="D5255"/>
          <cell r="E5255"/>
          <cell r="I5255"/>
          <cell r="J5255"/>
          <cell r="K5255"/>
          <cell r="L5255"/>
          <cell r="N5255"/>
          <cell r="R5255"/>
          <cell r="S5255"/>
          <cell r="T5255"/>
          <cell r="U5255"/>
          <cell r="V5255"/>
          <cell r="X5255"/>
          <cell r="Y5255"/>
          <cell r="Z5255"/>
          <cell r="AG5255"/>
        </row>
        <row r="5256">
          <cell r="D5256"/>
          <cell r="E5256"/>
          <cell r="I5256"/>
          <cell r="J5256"/>
          <cell r="K5256"/>
          <cell r="L5256"/>
          <cell r="N5256"/>
          <cell r="R5256"/>
          <cell r="S5256"/>
          <cell r="T5256"/>
          <cell r="U5256"/>
          <cell r="V5256"/>
          <cell r="X5256"/>
          <cell r="Y5256"/>
          <cell r="Z5256"/>
          <cell r="AG5256"/>
        </row>
        <row r="5257">
          <cell r="D5257"/>
          <cell r="E5257"/>
          <cell r="I5257"/>
          <cell r="J5257"/>
          <cell r="K5257"/>
          <cell r="L5257"/>
          <cell r="N5257"/>
          <cell r="R5257"/>
          <cell r="S5257"/>
          <cell r="T5257"/>
          <cell r="U5257"/>
          <cell r="V5257"/>
          <cell r="X5257"/>
          <cell r="Y5257"/>
          <cell r="Z5257"/>
          <cell r="AG5257"/>
        </row>
        <row r="5258">
          <cell r="D5258"/>
          <cell r="E5258"/>
          <cell r="I5258"/>
          <cell r="J5258"/>
          <cell r="K5258"/>
          <cell r="L5258"/>
          <cell r="N5258"/>
          <cell r="R5258"/>
          <cell r="S5258"/>
          <cell r="T5258"/>
          <cell r="U5258"/>
          <cell r="V5258"/>
          <cell r="X5258"/>
          <cell r="Y5258"/>
          <cell r="Z5258"/>
          <cell r="AG5258"/>
        </row>
        <row r="5259">
          <cell r="D5259"/>
          <cell r="E5259"/>
          <cell r="I5259"/>
          <cell r="J5259"/>
          <cell r="K5259"/>
          <cell r="L5259"/>
          <cell r="N5259"/>
          <cell r="R5259"/>
          <cell r="S5259"/>
          <cell r="T5259"/>
          <cell r="U5259"/>
          <cell r="V5259"/>
          <cell r="X5259"/>
          <cell r="Y5259"/>
          <cell r="Z5259"/>
          <cell r="AG5259"/>
        </row>
        <row r="5260">
          <cell r="D5260"/>
          <cell r="E5260"/>
          <cell r="I5260"/>
          <cell r="J5260"/>
          <cell r="K5260"/>
          <cell r="L5260"/>
          <cell r="N5260"/>
          <cell r="R5260"/>
          <cell r="S5260"/>
          <cell r="T5260"/>
          <cell r="U5260"/>
          <cell r="V5260"/>
          <cell r="X5260"/>
          <cell r="Y5260"/>
          <cell r="Z5260"/>
          <cell r="AG5260"/>
        </row>
        <row r="5261">
          <cell r="D5261"/>
          <cell r="E5261"/>
          <cell r="I5261"/>
          <cell r="J5261"/>
          <cell r="K5261"/>
          <cell r="L5261"/>
          <cell r="N5261"/>
          <cell r="R5261"/>
          <cell r="S5261"/>
          <cell r="T5261"/>
          <cell r="U5261"/>
          <cell r="V5261"/>
          <cell r="X5261"/>
          <cell r="Y5261"/>
          <cell r="Z5261"/>
          <cell r="AG5261"/>
        </row>
        <row r="5262">
          <cell r="D5262"/>
          <cell r="E5262"/>
          <cell r="I5262"/>
          <cell r="J5262"/>
          <cell r="K5262"/>
          <cell r="L5262"/>
          <cell r="N5262"/>
          <cell r="R5262"/>
          <cell r="S5262"/>
          <cell r="T5262"/>
          <cell r="U5262"/>
          <cell r="V5262"/>
          <cell r="X5262"/>
          <cell r="Y5262"/>
          <cell r="Z5262"/>
          <cell r="AG5262"/>
        </row>
        <row r="5263">
          <cell r="D5263"/>
          <cell r="E5263"/>
          <cell r="I5263"/>
          <cell r="J5263"/>
          <cell r="K5263"/>
          <cell r="L5263"/>
          <cell r="N5263"/>
          <cell r="R5263"/>
          <cell r="S5263"/>
          <cell r="T5263"/>
          <cell r="U5263"/>
          <cell r="V5263"/>
          <cell r="X5263"/>
          <cell r="Y5263"/>
          <cell r="Z5263"/>
          <cell r="AG5263"/>
        </row>
        <row r="5264">
          <cell r="D5264"/>
          <cell r="E5264"/>
          <cell r="I5264"/>
          <cell r="J5264"/>
          <cell r="K5264"/>
          <cell r="L5264"/>
          <cell r="N5264"/>
          <cell r="R5264"/>
          <cell r="S5264"/>
          <cell r="T5264"/>
          <cell r="U5264"/>
          <cell r="V5264"/>
          <cell r="X5264"/>
          <cell r="Y5264"/>
          <cell r="Z5264"/>
          <cell r="AG5264"/>
        </row>
        <row r="5265">
          <cell r="D5265"/>
          <cell r="E5265"/>
          <cell r="I5265"/>
          <cell r="J5265"/>
          <cell r="K5265"/>
          <cell r="L5265"/>
          <cell r="N5265"/>
          <cell r="R5265"/>
          <cell r="S5265"/>
          <cell r="T5265"/>
          <cell r="U5265"/>
          <cell r="V5265"/>
          <cell r="X5265"/>
          <cell r="Y5265"/>
          <cell r="Z5265"/>
          <cell r="AG5265"/>
        </row>
        <row r="5266">
          <cell r="D5266"/>
          <cell r="E5266"/>
          <cell r="I5266"/>
          <cell r="J5266"/>
          <cell r="K5266"/>
          <cell r="L5266"/>
          <cell r="N5266"/>
          <cell r="R5266"/>
          <cell r="S5266"/>
          <cell r="T5266"/>
          <cell r="U5266"/>
          <cell r="V5266"/>
          <cell r="X5266"/>
          <cell r="Y5266"/>
          <cell r="Z5266"/>
          <cell r="AG5266"/>
        </row>
        <row r="5267">
          <cell r="D5267"/>
          <cell r="E5267"/>
          <cell r="I5267"/>
          <cell r="J5267"/>
          <cell r="K5267"/>
          <cell r="L5267"/>
          <cell r="N5267"/>
          <cell r="R5267"/>
          <cell r="S5267"/>
          <cell r="T5267"/>
          <cell r="U5267"/>
          <cell r="V5267"/>
          <cell r="X5267"/>
          <cell r="Y5267"/>
          <cell r="Z5267"/>
          <cell r="AG5267"/>
        </row>
        <row r="5268">
          <cell r="D5268"/>
          <cell r="E5268"/>
          <cell r="I5268"/>
          <cell r="J5268"/>
          <cell r="K5268"/>
          <cell r="L5268"/>
          <cell r="N5268"/>
          <cell r="R5268"/>
          <cell r="S5268"/>
          <cell r="T5268"/>
          <cell r="U5268"/>
          <cell r="V5268"/>
          <cell r="X5268"/>
          <cell r="Y5268"/>
          <cell r="Z5268"/>
          <cell r="AG5268"/>
        </row>
        <row r="5269">
          <cell r="D5269"/>
          <cell r="E5269"/>
          <cell r="I5269"/>
          <cell r="J5269"/>
          <cell r="K5269"/>
          <cell r="L5269"/>
          <cell r="N5269"/>
          <cell r="R5269"/>
          <cell r="S5269"/>
          <cell r="T5269"/>
          <cell r="U5269"/>
          <cell r="V5269"/>
          <cell r="X5269"/>
          <cell r="Y5269"/>
          <cell r="Z5269"/>
          <cell r="AG5269"/>
        </row>
        <row r="5270">
          <cell r="D5270"/>
          <cell r="E5270"/>
          <cell r="I5270"/>
          <cell r="J5270"/>
          <cell r="K5270"/>
          <cell r="L5270"/>
          <cell r="N5270"/>
          <cell r="R5270"/>
          <cell r="S5270"/>
          <cell r="T5270"/>
          <cell r="U5270"/>
          <cell r="V5270"/>
          <cell r="X5270"/>
          <cell r="Y5270"/>
          <cell r="Z5270"/>
          <cell r="AG5270"/>
        </row>
        <row r="5271">
          <cell r="D5271"/>
          <cell r="E5271"/>
          <cell r="I5271"/>
          <cell r="J5271"/>
          <cell r="K5271"/>
          <cell r="L5271"/>
          <cell r="N5271"/>
          <cell r="R5271"/>
          <cell r="S5271"/>
          <cell r="T5271"/>
          <cell r="U5271"/>
          <cell r="V5271"/>
          <cell r="X5271"/>
          <cell r="Y5271"/>
          <cell r="Z5271"/>
          <cell r="AG5271"/>
        </row>
        <row r="5272">
          <cell r="D5272"/>
          <cell r="E5272"/>
          <cell r="I5272"/>
          <cell r="J5272"/>
          <cell r="K5272"/>
          <cell r="L5272"/>
          <cell r="N5272"/>
          <cell r="R5272"/>
          <cell r="S5272"/>
          <cell r="T5272"/>
          <cell r="U5272"/>
          <cell r="V5272"/>
          <cell r="X5272"/>
          <cell r="Y5272"/>
          <cell r="Z5272"/>
          <cell r="AG5272"/>
        </row>
        <row r="5273">
          <cell r="D5273"/>
          <cell r="E5273"/>
          <cell r="I5273"/>
          <cell r="J5273"/>
          <cell r="K5273"/>
          <cell r="L5273"/>
          <cell r="N5273"/>
          <cell r="R5273"/>
          <cell r="S5273"/>
          <cell r="T5273"/>
          <cell r="U5273"/>
          <cell r="V5273"/>
          <cell r="X5273"/>
          <cell r="Y5273"/>
          <cell r="Z5273"/>
          <cell r="AG5273"/>
        </row>
        <row r="5274">
          <cell r="D5274"/>
          <cell r="E5274"/>
          <cell r="I5274"/>
          <cell r="J5274"/>
          <cell r="K5274"/>
          <cell r="L5274"/>
          <cell r="N5274"/>
          <cell r="R5274"/>
          <cell r="S5274"/>
          <cell r="T5274"/>
          <cell r="U5274"/>
          <cell r="V5274"/>
          <cell r="X5274"/>
          <cell r="Y5274"/>
          <cell r="Z5274"/>
          <cell r="AG5274"/>
        </row>
        <row r="5275">
          <cell r="D5275"/>
          <cell r="E5275"/>
          <cell r="I5275"/>
          <cell r="J5275"/>
          <cell r="K5275"/>
          <cell r="L5275"/>
          <cell r="N5275"/>
          <cell r="R5275"/>
          <cell r="S5275"/>
          <cell r="T5275"/>
          <cell r="U5275"/>
          <cell r="V5275"/>
          <cell r="X5275"/>
          <cell r="Y5275"/>
          <cell r="Z5275"/>
          <cell r="AG5275"/>
        </row>
        <row r="5276">
          <cell r="D5276"/>
          <cell r="E5276"/>
          <cell r="I5276"/>
          <cell r="J5276"/>
          <cell r="K5276"/>
          <cell r="L5276"/>
          <cell r="N5276"/>
          <cell r="R5276"/>
          <cell r="S5276"/>
          <cell r="T5276"/>
          <cell r="U5276"/>
          <cell r="V5276"/>
          <cell r="X5276"/>
          <cell r="Y5276"/>
          <cell r="Z5276"/>
          <cell r="AG5276"/>
        </row>
        <row r="5277">
          <cell r="D5277"/>
          <cell r="E5277"/>
          <cell r="I5277"/>
          <cell r="J5277"/>
          <cell r="K5277"/>
          <cell r="L5277"/>
          <cell r="N5277"/>
          <cell r="R5277"/>
          <cell r="S5277"/>
          <cell r="T5277"/>
          <cell r="U5277"/>
          <cell r="V5277"/>
          <cell r="X5277"/>
          <cell r="Y5277"/>
          <cell r="Z5277"/>
          <cell r="AG5277"/>
        </row>
        <row r="5278">
          <cell r="D5278"/>
          <cell r="E5278"/>
          <cell r="I5278"/>
          <cell r="J5278"/>
          <cell r="K5278"/>
          <cell r="L5278"/>
          <cell r="N5278"/>
          <cell r="R5278"/>
          <cell r="S5278"/>
          <cell r="T5278"/>
          <cell r="U5278"/>
          <cell r="V5278"/>
          <cell r="X5278"/>
          <cell r="Y5278"/>
          <cell r="Z5278"/>
          <cell r="AG5278"/>
        </row>
        <row r="5279">
          <cell r="D5279"/>
          <cell r="E5279"/>
          <cell r="I5279"/>
          <cell r="J5279"/>
          <cell r="K5279"/>
          <cell r="L5279"/>
          <cell r="N5279"/>
          <cell r="R5279"/>
          <cell r="S5279"/>
          <cell r="T5279"/>
          <cell r="U5279"/>
          <cell r="V5279"/>
          <cell r="X5279"/>
          <cell r="Y5279"/>
          <cell r="Z5279"/>
          <cell r="AG5279"/>
        </row>
        <row r="5280">
          <cell r="D5280"/>
          <cell r="E5280"/>
          <cell r="I5280"/>
          <cell r="J5280"/>
          <cell r="K5280"/>
          <cell r="L5280"/>
          <cell r="N5280"/>
          <cell r="R5280"/>
          <cell r="S5280"/>
          <cell r="T5280"/>
          <cell r="U5280"/>
          <cell r="V5280"/>
          <cell r="X5280"/>
          <cell r="Y5280"/>
          <cell r="Z5280"/>
          <cell r="AG5280"/>
        </row>
        <row r="5281">
          <cell r="D5281"/>
          <cell r="E5281"/>
          <cell r="I5281"/>
          <cell r="J5281"/>
          <cell r="K5281"/>
          <cell r="L5281"/>
          <cell r="N5281"/>
          <cell r="R5281"/>
          <cell r="S5281"/>
          <cell r="T5281"/>
          <cell r="U5281"/>
          <cell r="V5281"/>
          <cell r="X5281"/>
          <cell r="Y5281"/>
          <cell r="Z5281"/>
          <cell r="AG5281"/>
        </row>
        <row r="5282">
          <cell r="D5282"/>
          <cell r="E5282"/>
          <cell r="I5282"/>
          <cell r="J5282"/>
          <cell r="K5282"/>
          <cell r="L5282"/>
          <cell r="N5282"/>
          <cell r="R5282"/>
          <cell r="S5282"/>
          <cell r="T5282"/>
          <cell r="U5282"/>
          <cell r="V5282"/>
          <cell r="X5282"/>
          <cell r="Y5282"/>
          <cell r="Z5282"/>
          <cell r="AG5282"/>
        </row>
        <row r="5283">
          <cell r="D5283"/>
          <cell r="E5283"/>
          <cell r="I5283"/>
          <cell r="J5283"/>
          <cell r="K5283"/>
          <cell r="L5283"/>
          <cell r="N5283"/>
          <cell r="R5283"/>
          <cell r="S5283"/>
          <cell r="T5283"/>
          <cell r="U5283"/>
          <cell r="V5283"/>
          <cell r="X5283"/>
          <cell r="Y5283"/>
          <cell r="Z5283"/>
          <cell r="AG5283"/>
        </row>
        <row r="5284">
          <cell r="D5284"/>
          <cell r="E5284"/>
          <cell r="I5284"/>
          <cell r="J5284"/>
          <cell r="K5284"/>
          <cell r="L5284"/>
          <cell r="N5284"/>
          <cell r="R5284"/>
          <cell r="S5284"/>
          <cell r="T5284"/>
          <cell r="U5284"/>
          <cell r="V5284"/>
          <cell r="X5284"/>
          <cell r="Y5284"/>
          <cell r="Z5284"/>
          <cell r="AG5284"/>
        </row>
        <row r="5285">
          <cell r="D5285"/>
          <cell r="E5285"/>
          <cell r="I5285"/>
          <cell r="J5285"/>
          <cell r="K5285"/>
          <cell r="L5285"/>
          <cell r="N5285"/>
          <cell r="R5285"/>
          <cell r="S5285"/>
          <cell r="T5285"/>
          <cell r="U5285"/>
          <cell r="V5285"/>
          <cell r="X5285"/>
          <cell r="Y5285"/>
          <cell r="Z5285"/>
          <cell r="AG5285"/>
        </row>
        <row r="5286">
          <cell r="D5286"/>
          <cell r="E5286"/>
          <cell r="I5286"/>
          <cell r="J5286"/>
          <cell r="K5286"/>
          <cell r="L5286"/>
          <cell r="N5286"/>
          <cell r="R5286"/>
          <cell r="S5286"/>
          <cell r="T5286"/>
          <cell r="U5286"/>
          <cell r="V5286"/>
          <cell r="X5286"/>
          <cell r="Y5286"/>
          <cell r="Z5286"/>
          <cell r="AG5286"/>
        </row>
        <row r="5287">
          <cell r="D5287"/>
          <cell r="E5287"/>
          <cell r="I5287"/>
          <cell r="J5287"/>
          <cell r="K5287"/>
          <cell r="L5287"/>
          <cell r="N5287"/>
          <cell r="R5287"/>
          <cell r="S5287"/>
          <cell r="T5287"/>
          <cell r="U5287"/>
          <cell r="V5287"/>
          <cell r="X5287"/>
          <cell r="Y5287"/>
          <cell r="Z5287"/>
          <cell r="AG5287"/>
        </row>
        <row r="5288">
          <cell r="D5288"/>
          <cell r="E5288"/>
          <cell r="I5288"/>
          <cell r="J5288"/>
          <cell r="K5288"/>
          <cell r="L5288"/>
          <cell r="N5288"/>
          <cell r="R5288"/>
          <cell r="S5288"/>
          <cell r="T5288"/>
          <cell r="U5288"/>
          <cell r="V5288"/>
          <cell r="X5288"/>
          <cell r="Y5288"/>
          <cell r="Z5288"/>
          <cell r="AG5288"/>
        </row>
        <row r="5289">
          <cell r="D5289"/>
          <cell r="E5289"/>
          <cell r="I5289"/>
          <cell r="J5289"/>
          <cell r="K5289"/>
          <cell r="L5289"/>
          <cell r="N5289"/>
          <cell r="R5289"/>
          <cell r="S5289"/>
          <cell r="T5289"/>
          <cell r="U5289"/>
          <cell r="V5289"/>
          <cell r="X5289"/>
          <cell r="Y5289"/>
          <cell r="Z5289"/>
          <cell r="AG5289"/>
        </row>
        <row r="5290">
          <cell r="D5290"/>
          <cell r="E5290"/>
          <cell r="I5290"/>
          <cell r="J5290"/>
          <cell r="K5290"/>
          <cell r="L5290"/>
          <cell r="N5290"/>
          <cell r="R5290"/>
          <cell r="S5290"/>
          <cell r="T5290"/>
          <cell r="U5290"/>
          <cell r="V5290"/>
          <cell r="X5290"/>
          <cell r="Y5290"/>
          <cell r="Z5290"/>
          <cell r="AG5290"/>
        </row>
        <row r="5291">
          <cell r="D5291"/>
          <cell r="E5291"/>
          <cell r="I5291"/>
          <cell r="J5291"/>
          <cell r="K5291"/>
          <cell r="L5291"/>
          <cell r="N5291"/>
          <cell r="R5291"/>
          <cell r="S5291"/>
          <cell r="T5291"/>
          <cell r="U5291"/>
          <cell r="V5291"/>
          <cell r="X5291"/>
          <cell r="Y5291"/>
          <cell r="Z5291"/>
          <cell r="AG5291"/>
        </row>
        <row r="5292">
          <cell r="D5292"/>
          <cell r="E5292"/>
          <cell r="I5292"/>
          <cell r="J5292"/>
          <cell r="K5292"/>
          <cell r="L5292"/>
          <cell r="N5292"/>
          <cell r="R5292"/>
          <cell r="S5292"/>
          <cell r="T5292"/>
          <cell r="U5292"/>
          <cell r="V5292"/>
          <cell r="X5292"/>
          <cell r="Y5292"/>
          <cell r="Z5292"/>
          <cell r="AG5292"/>
        </row>
        <row r="5293">
          <cell r="D5293"/>
          <cell r="E5293"/>
          <cell r="I5293"/>
          <cell r="J5293"/>
          <cell r="K5293"/>
          <cell r="L5293"/>
          <cell r="N5293"/>
          <cell r="R5293"/>
          <cell r="S5293"/>
          <cell r="T5293"/>
          <cell r="U5293"/>
          <cell r="V5293"/>
          <cell r="X5293"/>
          <cell r="Y5293"/>
          <cell r="Z5293"/>
          <cell r="AG5293"/>
        </row>
        <row r="5294">
          <cell r="D5294"/>
          <cell r="E5294"/>
          <cell r="I5294"/>
          <cell r="J5294"/>
          <cell r="K5294"/>
          <cell r="L5294"/>
          <cell r="N5294"/>
          <cell r="R5294"/>
          <cell r="S5294"/>
          <cell r="T5294"/>
          <cell r="U5294"/>
          <cell r="V5294"/>
          <cell r="X5294"/>
          <cell r="Y5294"/>
          <cell r="Z5294"/>
          <cell r="AG5294"/>
        </row>
        <row r="5295">
          <cell r="D5295"/>
          <cell r="E5295"/>
          <cell r="I5295"/>
          <cell r="J5295"/>
          <cell r="K5295"/>
          <cell r="L5295"/>
          <cell r="N5295"/>
          <cell r="R5295"/>
          <cell r="S5295"/>
          <cell r="T5295"/>
          <cell r="U5295"/>
          <cell r="V5295"/>
          <cell r="X5295"/>
          <cell r="Y5295"/>
          <cell r="Z5295"/>
          <cell r="AG5295"/>
        </row>
        <row r="5296">
          <cell r="D5296"/>
          <cell r="E5296"/>
          <cell r="I5296"/>
          <cell r="J5296"/>
          <cell r="K5296"/>
          <cell r="L5296"/>
          <cell r="N5296"/>
          <cell r="R5296"/>
          <cell r="S5296"/>
          <cell r="T5296"/>
          <cell r="U5296"/>
          <cell r="V5296"/>
          <cell r="X5296"/>
          <cell r="Y5296"/>
          <cell r="Z5296"/>
          <cell r="AG5296"/>
        </row>
        <row r="5297">
          <cell r="D5297"/>
          <cell r="E5297"/>
          <cell r="I5297"/>
          <cell r="J5297"/>
          <cell r="K5297"/>
          <cell r="L5297"/>
          <cell r="N5297"/>
          <cell r="R5297"/>
          <cell r="S5297"/>
          <cell r="T5297"/>
          <cell r="U5297"/>
          <cell r="V5297"/>
          <cell r="X5297"/>
          <cell r="Y5297"/>
          <cell r="Z5297"/>
          <cell r="AG5297"/>
        </row>
        <row r="5298">
          <cell r="D5298"/>
          <cell r="E5298"/>
          <cell r="I5298"/>
          <cell r="J5298"/>
          <cell r="K5298"/>
          <cell r="L5298"/>
          <cell r="N5298"/>
          <cell r="R5298"/>
          <cell r="S5298"/>
          <cell r="T5298"/>
          <cell r="U5298"/>
          <cell r="V5298"/>
          <cell r="X5298"/>
          <cell r="Y5298"/>
          <cell r="Z5298"/>
          <cell r="AG5298"/>
        </row>
        <row r="5299">
          <cell r="D5299"/>
          <cell r="E5299"/>
          <cell r="I5299"/>
          <cell r="J5299"/>
          <cell r="K5299"/>
          <cell r="L5299"/>
          <cell r="N5299"/>
          <cell r="R5299"/>
          <cell r="S5299"/>
          <cell r="T5299"/>
          <cell r="U5299"/>
          <cell r="V5299"/>
          <cell r="X5299"/>
          <cell r="Y5299"/>
          <cell r="Z5299"/>
          <cell r="AG5299"/>
        </row>
        <row r="5300">
          <cell r="D5300"/>
          <cell r="E5300"/>
          <cell r="I5300"/>
          <cell r="J5300"/>
          <cell r="K5300"/>
          <cell r="L5300"/>
          <cell r="N5300"/>
          <cell r="R5300"/>
          <cell r="S5300"/>
          <cell r="T5300"/>
          <cell r="U5300"/>
          <cell r="V5300"/>
          <cell r="X5300"/>
          <cell r="Y5300"/>
          <cell r="Z5300"/>
          <cell r="AG5300"/>
        </row>
        <row r="5301">
          <cell r="D5301"/>
          <cell r="E5301"/>
          <cell r="I5301"/>
          <cell r="J5301"/>
          <cell r="K5301"/>
          <cell r="L5301"/>
          <cell r="N5301"/>
          <cell r="R5301"/>
          <cell r="S5301"/>
          <cell r="T5301"/>
          <cell r="U5301"/>
          <cell r="V5301"/>
          <cell r="X5301"/>
          <cell r="Y5301"/>
          <cell r="Z5301"/>
          <cell r="AG5301"/>
        </row>
        <row r="5302">
          <cell r="D5302"/>
          <cell r="E5302"/>
          <cell r="I5302"/>
          <cell r="J5302"/>
          <cell r="K5302"/>
          <cell r="L5302"/>
          <cell r="N5302"/>
          <cell r="R5302"/>
          <cell r="S5302"/>
          <cell r="T5302"/>
          <cell r="U5302"/>
          <cell r="V5302"/>
          <cell r="X5302"/>
          <cell r="Y5302"/>
          <cell r="Z5302"/>
          <cell r="AG5302"/>
        </row>
        <row r="5303">
          <cell r="D5303"/>
          <cell r="E5303"/>
          <cell r="I5303"/>
          <cell r="J5303"/>
          <cell r="K5303"/>
          <cell r="L5303"/>
          <cell r="N5303"/>
          <cell r="R5303"/>
          <cell r="S5303"/>
          <cell r="T5303"/>
          <cell r="U5303"/>
          <cell r="V5303"/>
          <cell r="X5303"/>
          <cell r="Y5303"/>
          <cell r="Z5303"/>
          <cell r="AG5303"/>
        </row>
        <row r="5304">
          <cell r="D5304"/>
          <cell r="E5304"/>
          <cell r="I5304"/>
          <cell r="J5304"/>
          <cell r="K5304"/>
          <cell r="L5304"/>
          <cell r="N5304"/>
          <cell r="R5304"/>
          <cell r="S5304"/>
          <cell r="T5304"/>
          <cell r="U5304"/>
          <cell r="V5304"/>
          <cell r="X5304"/>
          <cell r="Y5304"/>
          <cell r="Z5304"/>
          <cell r="AG5304"/>
        </row>
        <row r="5305">
          <cell r="D5305"/>
          <cell r="E5305"/>
          <cell r="I5305"/>
          <cell r="J5305"/>
          <cell r="K5305"/>
          <cell r="L5305"/>
          <cell r="N5305"/>
          <cell r="R5305"/>
          <cell r="S5305"/>
          <cell r="T5305"/>
          <cell r="U5305"/>
          <cell r="V5305"/>
          <cell r="X5305"/>
          <cell r="Y5305"/>
          <cell r="Z5305"/>
          <cell r="AG5305"/>
        </row>
        <row r="5306">
          <cell r="D5306"/>
          <cell r="E5306"/>
          <cell r="I5306"/>
          <cell r="J5306"/>
          <cell r="K5306"/>
          <cell r="L5306"/>
          <cell r="N5306"/>
          <cell r="R5306"/>
          <cell r="S5306"/>
          <cell r="T5306"/>
          <cell r="U5306"/>
          <cell r="V5306"/>
          <cell r="X5306"/>
          <cell r="Y5306"/>
          <cell r="Z5306"/>
          <cell r="AG5306"/>
        </row>
        <row r="5307">
          <cell r="D5307"/>
          <cell r="E5307"/>
          <cell r="I5307"/>
          <cell r="J5307"/>
          <cell r="K5307"/>
          <cell r="L5307"/>
          <cell r="N5307"/>
          <cell r="R5307"/>
          <cell r="S5307"/>
          <cell r="T5307"/>
          <cell r="U5307"/>
          <cell r="V5307"/>
          <cell r="X5307"/>
          <cell r="Y5307"/>
          <cell r="Z5307"/>
          <cell r="AG5307"/>
        </row>
        <row r="5308">
          <cell r="D5308"/>
          <cell r="E5308"/>
          <cell r="I5308"/>
          <cell r="J5308"/>
          <cell r="K5308"/>
          <cell r="L5308"/>
          <cell r="N5308"/>
          <cell r="R5308"/>
          <cell r="S5308"/>
          <cell r="T5308"/>
          <cell r="U5308"/>
          <cell r="V5308"/>
          <cell r="X5308"/>
          <cell r="Y5308"/>
          <cell r="Z5308"/>
          <cell r="AG5308"/>
        </row>
        <row r="5309">
          <cell r="D5309"/>
          <cell r="E5309"/>
          <cell r="I5309"/>
          <cell r="J5309"/>
          <cell r="K5309"/>
          <cell r="L5309"/>
          <cell r="N5309"/>
          <cell r="R5309"/>
          <cell r="S5309"/>
          <cell r="T5309"/>
          <cell r="U5309"/>
          <cell r="V5309"/>
          <cell r="X5309"/>
          <cell r="Y5309"/>
          <cell r="Z5309"/>
          <cell r="AG5309"/>
        </row>
        <row r="5310">
          <cell r="D5310"/>
          <cell r="E5310"/>
          <cell r="I5310"/>
          <cell r="J5310"/>
          <cell r="K5310"/>
          <cell r="L5310"/>
          <cell r="N5310"/>
          <cell r="R5310"/>
          <cell r="S5310"/>
          <cell r="T5310"/>
          <cell r="U5310"/>
          <cell r="V5310"/>
          <cell r="X5310"/>
          <cell r="Y5310"/>
          <cell r="Z5310"/>
          <cell r="AG5310"/>
        </row>
        <row r="5311">
          <cell r="D5311"/>
          <cell r="E5311"/>
          <cell r="I5311"/>
          <cell r="J5311"/>
          <cell r="K5311"/>
          <cell r="L5311"/>
          <cell r="N5311"/>
          <cell r="R5311"/>
          <cell r="S5311"/>
          <cell r="T5311"/>
          <cell r="U5311"/>
          <cell r="V5311"/>
          <cell r="X5311"/>
          <cell r="Y5311"/>
          <cell r="Z5311"/>
          <cell r="AG5311"/>
        </row>
        <row r="5312">
          <cell r="D5312"/>
          <cell r="E5312"/>
          <cell r="I5312"/>
          <cell r="J5312"/>
          <cell r="K5312"/>
          <cell r="L5312"/>
          <cell r="N5312"/>
          <cell r="R5312"/>
          <cell r="S5312"/>
          <cell r="T5312"/>
          <cell r="U5312"/>
          <cell r="V5312"/>
          <cell r="X5312"/>
          <cell r="Y5312"/>
          <cell r="Z5312"/>
          <cell r="AG5312"/>
        </row>
        <row r="5313">
          <cell r="D5313"/>
          <cell r="E5313"/>
          <cell r="I5313"/>
          <cell r="J5313"/>
          <cell r="K5313"/>
          <cell r="L5313"/>
          <cell r="N5313"/>
          <cell r="R5313"/>
          <cell r="S5313"/>
          <cell r="T5313"/>
          <cell r="U5313"/>
          <cell r="V5313"/>
          <cell r="X5313"/>
          <cell r="Y5313"/>
          <cell r="Z5313"/>
          <cell r="AG5313"/>
        </row>
        <row r="5314">
          <cell r="D5314"/>
          <cell r="E5314"/>
          <cell r="I5314"/>
          <cell r="J5314"/>
          <cell r="K5314"/>
          <cell r="L5314"/>
          <cell r="N5314"/>
          <cell r="R5314"/>
          <cell r="S5314"/>
          <cell r="T5314"/>
          <cell r="U5314"/>
          <cell r="V5314"/>
          <cell r="X5314"/>
          <cell r="Y5314"/>
          <cell r="Z5314"/>
          <cell r="AG5314"/>
        </row>
        <row r="5315">
          <cell r="D5315"/>
          <cell r="E5315"/>
          <cell r="I5315"/>
          <cell r="J5315"/>
          <cell r="K5315"/>
          <cell r="L5315"/>
          <cell r="N5315"/>
          <cell r="R5315"/>
          <cell r="S5315"/>
          <cell r="T5315"/>
          <cell r="U5315"/>
          <cell r="V5315"/>
          <cell r="X5315"/>
          <cell r="Y5315"/>
          <cell r="Z5315"/>
          <cell r="AG5315"/>
        </row>
        <row r="5316">
          <cell r="D5316"/>
          <cell r="E5316"/>
          <cell r="I5316"/>
          <cell r="J5316"/>
          <cell r="K5316"/>
          <cell r="L5316"/>
          <cell r="N5316"/>
          <cell r="R5316"/>
          <cell r="S5316"/>
          <cell r="T5316"/>
          <cell r="U5316"/>
          <cell r="V5316"/>
          <cell r="X5316"/>
          <cell r="Y5316"/>
          <cell r="Z5316"/>
          <cell r="AG5316"/>
        </row>
        <row r="5317">
          <cell r="D5317"/>
          <cell r="E5317"/>
          <cell r="I5317"/>
          <cell r="J5317"/>
          <cell r="K5317"/>
          <cell r="L5317"/>
          <cell r="N5317"/>
          <cell r="R5317"/>
          <cell r="S5317"/>
          <cell r="T5317"/>
          <cell r="U5317"/>
          <cell r="V5317"/>
          <cell r="X5317"/>
          <cell r="Y5317"/>
          <cell r="Z5317"/>
          <cell r="AG5317"/>
        </row>
        <row r="5318">
          <cell r="D5318"/>
          <cell r="E5318"/>
          <cell r="I5318"/>
          <cell r="J5318"/>
          <cell r="K5318"/>
          <cell r="L5318"/>
          <cell r="N5318"/>
          <cell r="R5318"/>
          <cell r="S5318"/>
          <cell r="T5318"/>
          <cell r="U5318"/>
          <cell r="V5318"/>
          <cell r="X5318"/>
          <cell r="Y5318"/>
          <cell r="Z5318"/>
          <cell r="AG5318"/>
        </row>
        <row r="5319">
          <cell r="D5319"/>
          <cell r="E5319"/>
          <cell r="I5319"/>
          <cell r="J5319"/>
          <cell r="K5319"/>
          <cell r="L5319"/>
          <cell r="N5319"/>
          <cell r="R5319"/>
          <cell r="S5319"/>
          <cell r="T5319"/>
          <cell r="U5319"/>
          <cell r="V5319"/>
          <cell r="X5319"/>
          <cell r="Y5319"/>
          <cell r="Z5319"/>
          <cell r="AG5319"/>
        </row>
        <row r="5320">
          <cell r="D5320"/>
          <cell r="E5320"/>
          <cell r="I5320"/>
          <cell r="J5320"/>
          <cell r="K5320"/>
          <cell r="L5320"/>
          <cell r="N5320"/>
          <cell r="R5320"/>
          <cell r="S5320"/>
          <cell r="T5320"/>
          <cell r="U5320"/>
          <cell r="V5320"/>
          <cell r="X5320"/>
          <cell r="Y5320"/>
          <cell r="Z5320"/>
          <cell r="AG5320"/>
        </row>
        <row r="5321">
          <cell r="D5321"/>
          <cell r="E5321"/>
          <cell r="I5321"/>
          <cell r="J5321"/>
          <cell r="K5321"/>
          <cell r="L5321"/>
          <cell r="N5321"/>
          <cell r="R5321"/>
          <cell r="S5321"/>
          <cell r="T5321"/>
          <cell r="U5321"/>
          <cell r="V5321"/>
          <cell r="X5321"/>
          <cell r="Y5321"/>
          <cell r="Z5321"/>
          <cell r="AG5321"/>
        </row>
        <row r="5322">
          <cell r="D5322"/>
          <cell r="E5322"/>
          <cell r="I5322"/>
          <cell r="J5322"/>
          <cell r="K5322"/>
          <cell r="L5322"/>
          <cell r="N5322"/>
          <cell r="R5322"/>
          <cell r="S5322"/>
          <cell r="T5322"/>
          <cell r="U5322"/>
          <cell r="V5322"/>
          <cell r="X5322"/>
          <cell r="Y5322"/>
          <cell r="Z5322"/>
          <cell r="AG5322"/>
        </row>
        <row r="5323">
          <cell r="D5323"/>
          <cell r="E5323"/>
          <cell r="I5323"/>
          <cell r="J5323"/>
          <cell r="K5323"/>
          <cell r="L5323"/>
          <cell r="N5323"/>
          <cell r="R5323"/>
          <cell r="S5323"/>
          <cell r="T5323"/>
          <cell r="U5323"/>
          <cell r="V5323"/>
          <cell r="X5323"/>
          <cell r="Y5323"/>
          <cell r="Z5323"/>
          <cell r="AG5323"/>
        </row>
        <row r="5324">
          <cell r="D5324"/>
          <cell r="E5324"/>
          <cell r="I5324"/>
          <cell r="J5324"/>
          <cell r="K5324"/>
          <cell r="L5324"/>
          <cell r="N5324"/>
          <cell r="R5324"/>
          <cell r="S5324"/>
          <cell r="T5324"/>
          <cell r="U5324"/>
          <cell r="V5324"/>
          <cell r="X5324"/>
          <cell r="Y5324"/>
          <cell r="Z5324"/>
          <cell r="AG5324"/>
        </row>
        <row r="5325">
          <cell r="D5325"/>
          <cell r="E5325"/>
          <cell r="I5325"/>
          <cell r="J5325"/>
          <cell r="K5325"/>
          <cell r="L5325"/>
          <cell r="N5325"/>
          <cell r="R5325"/>
          <cell r="S5325"/>
          <cell r="T5325"/>
          <cell r="U5325"/>
          <cell r="V5325"/>
          <cell r="X5325"/>
          <cell r="Y5325"/>
          <cell r="Z5325"/>
          <cell r="AG5325"/>
        </row>
        <row r="5326">
          <cell r="D5326"/>
          <cell r="E5326"/>
          <cell r="I5326"/>
          <cell r="J5326"/>
          <cell r="K5326"/>
          <cell r="L5326"/>
          <cell r="N5326"/>
          <cell r="R5326"/>
          <cell r="S5326"/>
          <cell r="T5326"/>
          <cell r="U5326"/>
          <cell r="V5326"/>
          <cell r="X5326"/>
          <cell r="Y5326"/>
          <cell r="Z5326"/>
          <cell r="AG5326"/>
        </row>
        <row r="5327">
          <cell r="D5327"/>
          <cell r="E5327"/>
          <cell r="I5327"/>
          <cell r="J5327"/>
          <cell r="K5327"/>
          <cell r="L5327"/>
          <cell r="N5327"/>
          <cell r="R5327"/>
          <cell r="S5327"/>
          <cell r="T5327"/>
          <cell r="U5327"/>
          <cell r="V5327"/>
          <cell r="X5327"/>
          <cell r="Y5327"/>
          <cell r="Z5327"/>
          <cell r="AG5327"/>
        </row>
        <row r="5328">
          <cell r="D5328"/>
          <cell r="E5328"/>
          <cell r="I5328"/>
          <cell r="J5328"/>
          <cell r="K5328"/>
          <cell r="L5328"/>
          <cell r="N5328"/>
          <cell r="R5328"/>
          <cell r="S5328"/>
          <cell r="T5328"/>
          <cell r="U5328"/>
          <cell r="V5328"/>
          <cell r="X5328"/>
          <cell r="Y5328"/>
          <cell r="Z5328"/>
          <cell r="AG5328"/>
        </row>
        <row r="5329">
          <cell r="D5329"/>
          <cell r="E5329"/>
          <cell r="I5329"/>
          <cell r="J5329"/>
          <cell r="K5329"/>
          <cell r="L5329"/>
          <cell r="N5329"/>
          <cell r="R5329"/>
          <cell r="S5329"/>
          <cell r="T5329"/>
          <cell r="U5329"/>
          <cell r="V5329"/>
          <cell r="X5329"/>
          <cell r="Y5329"/>
          <cell r="Z5329"/>
          <cell r="AG5329"/>
        </row>
        <row r="5330">
          <cell r="D5330"/>
          <cell r="E5330"/>
          <cell r="I5330"/>
          <cell r="J5330"/>
          <cell r="K5330"/>
          <cell r="L5330"/>
          <cell r="N5330"/>
          <cell r="R5330"/>
          <cell r="S5330"/>
          <cell r="T5330"/>
          <cell r="U5330"/>
          <cell r="V5330"/>
          <cell r="X5330"/>
          <cell r="Y5330"/>
          <cell r="Z5330"/>
          <cell r="AG5330"/>
        </row>
        <row r="5331">
          <cell r="D5331"/>
          <cell r="E5331"/>
          <cell r="I5331"/>
          <cell r="J5331"/>
          <cell r="K5331"/>
          <cell r="L5331"/>
          <cell r="N5331"/>
          <cell r="R5331"/>
          <cell r="S5331"/>
          <cell r="T5331"/>
          <cell r="U5331"/>
          <cell r="V5331"/>
          <cell r="X5331"/>
          <cell r="Y5331"/>
          <cell r="Z5331"/>
          <cell r="AG5331"/>
        </row>
        <row r="5332">
          <cell r="D5332"/>
          <cell r="E5332"/>
          <cell r="I5332"/>
          <cell r="J5332"/>
          <cell r="K5332"/>
          <cell r="L5332"/>
          <cell r="N5332"/>
          <cell r="R5332"/>
          <cell r="S5332"/>
          <cell r="T5332"/>
          <cell r="U5332"/>
          <cell r="V5332"/>
          <cell r="X5332"/>
          <cell r="Y5332"/>
          <cell r="Z5332"/>
          <cell r="AG5332"/>
        </row>
        <row r="5333">
          <cell r="D5333"/>
          <cell r="E5333"/>
          <cell r="I5333"/>
          <cell r="J5333"/>
          <cell r="K5333"/>
          <cell r="L5333"/>
          <cell r="N5333"/>
          <cell r="R5333"/>
          <cell r="S5333"/>
          <cell r="T5333"/>
          <cell r="U5333"/>
          <cell r="V5333"/>
          <cell r="X5333"/>
          <cell r="Y5333"/>
          <cell r="Z5333"/>
          <cell r="AG5333"/>
        </row>
        <row r="5334">
          <cell r="D5334"/>
          <cell r="E5334"/>
          <cell r="I5334"/>
          <cell r="J5334"/>
          <cell r="K5334"/>
          <cell r="L5334"/>
          <cell r="N5334"/>
          <cell r="R5334"/>
          <cell r="S5334"/>
          <cell r="T5334"/>
          <cell r="U5334"/>
          <cell r="V5334"/>
          <cell r="X5334"/>
          <cell r="Y5334"/>
          <cell r="Z5334"/>
          <cell r="AG5334"/>
        </row>
        <row r="5335">
          <cell r="D5335"/>
          <cell r="E5335"/>
          <cell r="I5335"/>
          <cell r="J5335"/>
          <cell r="K5335"/>
          <cell r="L5335"/>
          <cell r="N5335"/>
          <cell r="R5335"/>
          <cell r="S5335"/>
          <cell r="T5335"/>
          <cell r="U5335"/>
          <cell r="V5335"/>
          <cell r="X5335"/>
          <cell r="Y5335"/>
          <cell r="Z5335"/>
          <cell r="AG5335"/>
        </row>
        <row r="5336">
          <cell r="D5336"/>
          <cell r="E5336"/>
          <cell r="I5336"/>
          <cell r="J5336"/>
          <cell r="K5336"/>
          <cell r="L5336"/>
          <cell r="N5336"/>
          <cell r="R5336"/>
          <cell r="S5336"/>
          <cell r="T5336"/>
          <cell r="U5336"/>
          <cell r="V5336"/>
          <cell r="X5336"/>
          <cell r="Y5336"/>
          <cell r="Z5336"/>
          <cell r="AG5336"/>
        </row>
        <row r="5337">
          <cell r="D5337"/>
          <cell r="E5337"/>
          <cell r="I5337"/>
          <cell r="J5337"/>
          <cell r="K5337"/>
          <cell r="L5337"/>
          <cell r="N5337"/>
          <cell r="R5337"/>
          <cell r="S5337"/>
          <cell r="T5337"/>
          <cell r="U5337"/>
          <cell r="V5337"/>
          <cell r="X5337"/>
          <cell r="Y5337"/>
          <cell r="Z5337"/>
          <cell r="AG5337"/>
        </row>
        <row r="5338">
          <cell r="D5338"/>
          <cell r="E5338"/>
          <cell r="I5338"/>
          <cell r="J5338"/>
          <cell r="K5338"/>
          <cell r="L5338"/>
          <cell r="N5338"/>
          <cell r="R5338"/>
          <cell r="S5338"/>
          <cell r="T5338"/>
          <cell r="U5338"/>
          <cell r="V5338"/>
          <cell r="X5338"/>
          <cell r="Y5338"/>
          <cell r="Z5338"/>
          <cell r="AG5338"/>
        </row>
        <row r="5339">
          <cell r="D5339"/>
          <cell r="E5339"/>
          <cell r="I5339"/>
          <cell r="J5339"/>
          <cell r="K5339"/>
          <cell r="L5339"/>
          <cell r="N5339"/>
          <cell r="R5339"/>
          <cell r="S5339"/>
          <cell r="T5339"/>
          <cell r="U5339"/>
          <cell r="V5339"/>
          <cell r="X5339"/>
          <cell r="Y5339"/>
          <cell r="Z5339"/>
          <cell r="AG5339"/>
        </row>
        <row r="5340">
          <cell r="D5340"/>
          <cell r="E5340"/>
          <cell r="I5340"/>
          <cell r="J5340"/>
          <cell r="K5340"/>
          <cell r="L5340"/>
          <cell r="N5340"/>
          <cell r="R5340"/>
          <cell r="S5340"/>
          <cell r="T5340"/>
          <cell r="U5340"/>
          <cell r="V5340"/>
          <cell r="X5340"/>
          <cell r="Y5340"/>
          <cell r="Z5340"/>
          <cell r="AG5340"/>
        </row>
        <row r="5341">
          <cell r="D5341"/>
          <cell r="E5341"/>
          <cell r="I5341"/>
          <cell r="J5341"/>
          <cell r="K5341"/>
          <cell r="L5341"/>
          <cell r="N5341"/>
          <cell r="R5341"/>
          <cell r="S5341"/>
          <cell r="T5341"/>
          <cell r="U5341"/>
          <cell r="V5341"/>
          <cell r="X5341"/>
          <cell r="Y5341"/>
          <cell r="Z5341"/>
          <cell r="AG5341"/>
        </row>
        <row r="5342">
          <cell r="D5342"/>
          <cell r="E5342"/>
          <cell r="I5342"/>
          <cell r="J5342"/>
          <cell r="K5342"/>
          <cell r="L5342"/>
          <cell r="N5342"/>
          <cell r="R5342"/>
          <cell r="S5342"/>
          <cell r="T5342"/>
          <cell r="U5342"/>
          <cell r="V5342"/>
          <cell r="X5342"/>
          <cell r="Y5342"/>
          <cell r="Z5342"/>
          <cell r="AG5342"/>
        </row>
        <row r="5343">
          <cell r="D5343"/>
          <cell r="E5343"/>
          <cell r="I5343"/>
          <cell r="J5343"/>
          <cell r="K5343"/>
          <cell r="L5343"/>
          <cell r="N5343"/>
          <cell r="R5343"/>
          <cell r="S5343"/>
          <cell r="T5343"/>
          <cell r="U5343"/>
          <cell r="V5343"/>
          <cell r="X5343"/>
          <cell r="Y5343"/>
          <cell r="Z5343"/>
          <cell r="AG5343"/>
        </row>
        <row r="5344">
          <cell r="D5344"/>
          <cell r="E5344"/>
          <cell r="I5344"/>
          <cell r="J5344"/>
          <cell r="K5344"/>
          <cell r="L5344"/>
          <cell r="N5344"/>
          <cell r="R5344"/>
          <cell r="S5344"/>
          <cell r="T5344"/>
          <cell r="U5344"/>
          <cell r="V5344"/>
          <cell r="X5344"/>
          <cell r="Y5344"/>
          <cell r="Z5344"/>
          <cell r="AG5344"/>
        </row>
        <row r="5345">
          <cell r="D5345"/>
          <cell r="E5345"/>
          <cell r="I5345"/>
          <cell r="J5345"/>
          <cell r="K5345"/>
          <cell r="L5345"/>
          <cell r="N5345"/>
          <cell r="R5345"/>
          <cell r="S5345"/>
          <cell r="T5345"/>
          <cell r="U5345"/>
          <cell r="V5345"/>
          <cell r="X5345"/>
          <cell r="Y5345"/>
          <cell r="Z5345"/>
          <cell r="AG5345"/>
        </row>
        <row r="5346">
          <cell r="D5346"/>
          <cell r="E5346"/>
          <cell r="I5346"/>
          <cell r="J5346"/>
          <cell r="K5346"/>
          <cell r="L5346"/>
          <cell r="N5346"/>
          <cell r="R5346"/>
          <cell r="S5346"/>
          <cell r="T5346"/>
          <cell r="U5346"/>
          <cell r="V5346"/>
          <cell r="X5346"/>
          <cell r="Y5346"/>
          <cell r="Z5346"/>
          <cell r="AG5346"/>
        </row>
        <row r="5347">
          <cell r="D5347"/>
          <cell r="E5347"/>
          <cell r="I5347"/>
          <cell r="J5347"/>
          <cell r="K5347"/>
          <cell r="L5347"/>
          <cell r="N5347"/>
          <cell r="R5347"/>
          <cell r="S5347"/>
          <cell r="T5347"/>
          <cell r="U5347"/>
          <cell r="V5347"/>
          <cell r="X5347"/>
          <cell r="Y5347"/>
          <cell r="Z5347"/>
          <cell r="AG5347"/>
        </row>
        <row r="5348">
          <cell r="D5348"/>
          <cell r="E5348"/>
          <cell r="I5348"/>
          <cell r="J5348"/>
          <cell r="K5348"/>
          <cell r="L5348"/>
          <cell r="N5348"/>
          <cell r="R5348"/>
          <cell r="S5348"/>
          <cell r="T5348"/>
          <cell r="U5348"/>
          <cell r="V5348"/>
          <cell r="X5348"/>
          <cell r="Y5348"/>
          <cell r="Z5348"/>
          <cell r="AG5348"/>
        </row>
        <row r="5349">
          <cell r="D5349"/>
          <cell r="E5349"/>
          <cell r="I5349"/>
          <cell r="J5349"/>
          <cell r="K5349"/>
          <cell r="L5349"/>
          <cell r="N5349"/>
          <cell r="R5349"/>
          <cell r="S5349"/>
          <cell r="T5349"/>
          <cell r="U5349"/>
          <cell r="V5349"/>
          <cell r="X5349"/>
          <cell r="Y5349"/>
          <cell r="Z5349"/>
          <cell r="AG5349"/>
        </row>
        <row r="5350">
          <cell r="D5350"/>
          <cell r="E5350"/>
          <cell r="I5350"/>
          <cell r="J5350"/>
          <cell r="K5350"/>
          <cell r="L5350"/>
          <cell r="N5350"/>
          <cell r="R5350"/>
          <cell r="S5350"/>
          <cell r="T5350"/>
          <cell r="U5350"/>
          <cell r="V5350"/>
          <cell r="X5350"/>
          <cell r="Y5350"/>
          <cell r="Z5350"/>
          <cell r="AG5350"/>
        </row>
        <row r="5351">
          <cell r="D5351"/>
          <cell r="E5351"/>
          <cell r="I5351"/>
          <cell r="J5351"/>
          <cell r="K5351"/>
          <cell r="L5351"/>
          <cell r="N5351"/>
          <cell r="R5351"/>
          <cell r="S5351"/>
          <cell r="T5351"/>
          <cell r="U5351"/>
          <cell r="V5351"/>
          <cell r="X5351"/>
          <cell r="Y5351"/>
          <cell r="Z5351"/>
          <cell r="AG5351"/>
        </row>
        <row r="5352">
          <cell r="D5352"/>
          <cell r="E5352"/>
          <cell r="I5352"/>
          <cell r="J5352"/>
          <cell r="K5352"/>
          <cell r="L5352"/>
          <cell r="N5352"/>
          <cell r="R5352"/>
          <cell r="S5352"/>
          <cell r="T5352"/>
          <cell r="U5352"/>
          <cell r="V5352"/>
          <cell r="X5352"/>
          <cell r="Y5352"/>
          <cell r="Z5352"/>
          <cell r="AG5352"/>
        </row>
        <row r="5353">
          <cell r="D5353"/>
          <cell r="E5353"/>
          <cell r="I5353"/>
          <cell r="J5353"/>
          <cell r="K5353"/>
          <cell r="L5353"/>
          <cell r="N5353"/>
          <cell r="R5353"/>
          <cell r="S5353"/>
          <cell r="T5353"/>
          <cell r="U5353"/>
          <cell r="V5353"/>
          <cell r="X5353"/>
          <cell r="Y5353"/>
          <cell r="Z5353"/>
          <cell r="AG5353"/>
        </row>
        <row r="5354">
          <cell r="D5354"/>
          <cell r="E5354"/>
          <cell r="I5354"/>
          <cell r="J5354"/>
          <cell r="K5354"/>
          <cell r="L5354"/>
          <cell r="N5354"/>
          <cell r="R5354"/>
          <cell r="S5354"/>
          <cell r="T5354"/>
          <cell r="U5354"/>
          <cell r="V5354"/>
          <cell r="X5354"/>
          <cell r="Y5354"/>
          <cell r="Z5354"/>
          <cell r="AG5354"/>
        </row>
        <row r="5355">
          <cell r="D5355"/>
          <cell r="E5355"/>
          <cell r="I5355"/>
          <cell r="J5355"/>
          <cell r="K5355"/>
          <cell r="L5355"/>
          <cell r="N5355"/>
          <cell r="R5355"/>
          <cell r="S5355"/>
          <cell r="T5355"/>
          <cell r="U5355"/>
          <cell r="V5355"/>
          <cell r="X5355"/>
          <cell r="Y5355"/>
          <cell r="Z5355"/>
          <cell r="AG5355"/>
        </row>
        <row r="5356">
          <cell r="D5356"/>
          <cell r="E5356"/>
          <cell r="I5356"/>
          <cell r="J5356"/>
          <cell r="K5356"/>
          <cell r="L5356"/>
          <cell r="N5356"/>
          <cell r="R5356"/>
          <cell r="S5356"/>
          <cell r="T5356"/>
          <cell r="U5356"/>
          <cell r="V5356"/>
          <cell r="X5356"/>
          <cell r="Y5356"/>
          <cell r="Z5356"/>
          <cell r="AG5356"/>
        </row>
        <row r="5357">
          <cell r="D5357"/>
          <cell r="E5357"/>
          <cell r="I5357"/>
          <cell r="J5357"/>
          <cell r="K5357"/>
          <cell r="L5357"/>
          <cell r="N5357"/>
          <cell r="R5357"/>
          <cell r="S5357"/>
          <cell r="T5357"/>
          <cell r="U5357"/>
          <cell r="V5357"/>
          <cell r="X5357"/>
          <cell r="Y5357"/>
          <cell r="Z5357"/>
          <cell r="AG5357"/>
        </row>
        <row r="5358">
          <cell r="D5358"/>
          <cell r="E5358"/>
          <cell r="I5358"/>
          <cell r="J5358"/>
          <cell r="K5358"/>
          <cell r="L5358"/>
          <cell r="N5358"/>
          <cell r="R5358"/>
          <cell r="S5358"/>
          <cell r="T5358"/>
          <cell r="U5358"/>
          <cell r="V5358"/>
          <cell r="X5358"/>
          <cell r="Y5358"/>
          <cell r="Z5358"/>
          <cell r="AG5358"/>
        </row>
        <row r="5359">
          <cell r="D5359"/>
          <cell r="E5359"/>
          <cell r="I5359"/>
          <cell r="J5359"/>
          <cell r="K5359"/>
          <cell r="L5359"/>
          <cell r="N5359"/>
          <cell r="R5359"/>
          <cell r="S5359"/>
          <cell r="T5359"/>
          <cell r="U5359"/>
          <cell r="V5359"/>
          <cell r="X5359"/>
          <cell r="Y5359"/>
          <cell r="Z5359"/>
          <cell r="AG5359"/>
        </row>
        <row r="5360">
          <cell r="D5360"/>
          <cell r="E5360"/>
          <cell r="I5360"/>
          <cell r="J5360"/>
          <cell r="K5360"/>
          <cell r="L5360"/>
          <cell r="N5360"/>
          <cell r="R5360"/>
          <cell r="S5360"/>
          <cell r="T5360"/>
          <cell r="U5360"/>
          <cell r="V5360"/>
          <cell r="X5360"/>
          <cell r="Y5360"/>
          <cell r="Z5360"/>
          <cell r="AG5360"/>
        </row>
        <row r="5361">
          <cell r="D5361"/>
          <cell r="E5361"/>
          <cell r="I5361"/>
          <cell r="J5361"/>
          <cell r="K5361"/>
          <cell r="L5361"/>
          <cell r="N5361"/>
          <cell r="R5361"/>
          <cell r="S5361"/>
          <cell r="T5361"/>
          <cell r="U5361"/>
          <cell r="V5361"/>
          <cell r="X5361"/>
          <cell r="Y5361"/>
          <cell r="Z5361"/>
          <cell r="AG5361"/>
        </row>
        <row r="5362">
          <cell r="D5362"/>
          <cell r="E5362"/>
          <cell r="I5362"/>
          <cell r="J5362"/>
          <cell r="K5362"/>
          <cell r="L5362"/>
          <cell r="N5362"/>
          <cell r="R5362"/>
          <cell r="S5362"/>
          <cell r="T5362"/>
          <cell r="U5362"/>
          <cell r="V5362"/>
          <cell r="X5362"/>
          <cell r="Y5362"/>
          <cell r="Z5362"/>
          <cell r="AG5362"/>
        </row>
        <row r="5363">
          <cell r="D5363"/>
          <cell r="E5363"/>
          <cell r="I5363"/>
          <cell r="J5363"/>
          <cell r="K5363"/>
          <cell r="L5363"/>
          <cell r="N5363"/>
          <cell r="R5363"/>
          <cell r="S5363"/>
          <cell r="T5363"/>
          <cell r="U5363"/>
          <cell r="V5363"/>
          <cell r="X5363"/>
          <cell r="Y5363"/>
          <cell r="Z5363"/>
          <cell r="AG5363"/>
        </row>
        <row r="5364">
          <cell r="D5364"/>
          <cell r="E5364"/>
          <cell r="I5364"/>
          <cell r="J5364"/>
          <cell r="K5364"/>
          <cell r="L5364"/>
          <cell r="N5364"/>
          <cell r="R5364"/>
          <cell r="S5364"/>
          <cell r="T5364"/>
          <cell r="U5364"/>
          <cell r="V5364"/>
          <cell r="X5364"/>
          <cell r="Y5364"/>
          <cell r="Z5364"/>
          <cell r="AG5364"/>
        </row>
        <row r="5365">
          <cell r="D5365"/>
          <cell r="E5365"/>
          <cell r="I5365"/>
          <cell r="J5365"/>
          <cell r="K5365"/>
          <cell r="L5365"/>
          <cell r="N5365"/>
          <cell r="R5365"/>
          <cell r="S5365"/>
          <cell r="T5365"/>
          <cell r="U5365"/>
          <cell r="V5365"/>
          <cell r="X5365"/>
          <cell r="Y5365"/>
          <cell r="Z5365"/>
          <cell r="AG5365"/>
        </row>
        <row r="5366">
          <cell r="D5366"/>
          <cell r="E5366"/>
          <cell r="I5366"/>
          <cell r="J5366"/>
          <cell r="K5366"/>
          <cell r="L5366"/>
          <cell r="N5366"/>
          <cell r="R5366"/>
          <cell r="S5366"/>
          <cell r="T5366"/>
          <cell r="U5366"/>
          <cell r="V5366"/>
          <cell r="X5366"/>
          <cell r="Y5366"/>
          <cell r="Z5366"/>
          <cell r="AG5366"/>
        </row>
        <row r="5367">
          <cell r="D5367"/>
          <cell r="E5367"/>
          <cell r="I5367"/>
          <cell r="J5367"/>
          <cell r="K5367"/>
          <cell r="L5367"/>
          <cell r="N5367"/>
          <cell r="R5367"/>
          <cell r="S5367"/>
          <cell r="T5367"/>
          <cell r="U5367"/>
          <cell r="V5367"/>
          <cell r="X5367"/>
          <cell r="Y5367"/>
          <cell r="Z5367"/>
          <cell r="AG5367"/>
        </row>
        <row r="5368">
          <cell r="D5368"/>
          <cell r="E5368"/>
          <cell r="I5368"/>
          <cell r="J5368"/>
          <cell r="K5368"/>
          <cell r="L5368"/>
          <cell r="N5368"/>
          <cell r="R5368"/>
          <cell r="S5368"/>
          <cell r="T5368"/>
          <cell r="U5368"/>
          <cell r="V5368"/>
          <cell r="X5368"/>
          <cell r="Y5368"/>
          <cell r="Z5368"/>
          <cell r="AG5368"/>
        </row>
        <row r="5369">
          <cell r="D5369"/>
          <cell r="E5369"/>
          <cell r="I5369"/>
          <cell r="J5369"/>
          <cell r="K5369"/>
          <cell r="L5369"/>
          <cell r="N5369"/>
          <cell r="R5369"/>
          <cell r="S5369"/>
          <cell r="T5369"/>
          <cell r="U5369"/>
          <cell r="V5369"/>
          <cell r="X5369"/>
          <cell r="Y5369"/>
          <cell r="Z5369"/>
          <cell r="AG5369"/>
        </row>
        <row r="5370">
          <cell r="D5370"/>
          <cell r="E5370"/>
          <cell r="I5370"/>
          <cell r="J5370"/>
          <cell r="K5370"/>
          <cell r="L5370"/>
          <cell r="N5370"/>
          <cell r="R5370"/>
          <cell r="S5370"/>
          <cell r="T5370"/>
          <cell r="U5370"/>
          <cell r="V5370"/>
          <cell r="X5370"/>
          <cell r="Y5370"/>
          <cell r="Z5370"/>
          <cell r="AG5370"/>
        </row>
        <row r="5371">
          <cell r="D5371"/>
          <cell r="E5371"/>
          <cell r="I5371"/>
          <cell r="J5371"/>
          <cell r="K5371"/>
          <cell r="L5371"/>
          <cell r="N5371"/>
          <cell r="R5371"/>
          <cell r="S5371"/>
          <cell r="T5371"/>
          <cell r="U5371"/>
          <cell r="V5371"/>
          <cell r="X5371"/>
          <cell r="Y5371"/>
          <cell r="Z5371"/>
          <cell r="AG5371"/>
        </row>
        <row r="5372">
          <cell r="D5372"/>
          <cell r="E5372"/>
          <cell r="I5372"/>
          <cell r="J5372"/>
          <cell r="K5372"/>
          <cell r="L5372"/>
          <cell r="N5372"/>
          <cell r="R5372"/>
          <cell r="S5372"/>
          <cell r="T5372"/>
          <cell r="U5372"/>
          <cell r="V5372"/>
          <cell r="X5372"/>
          <cell r="Y5372"/>
          <cell r="Z5372"/>
          <cell r="AG5372"/>
        </row>
        <row r="5373">
          <cell r="D5373"/>
          <cell r="E5373"/>
          <cell r="I5373"/>
          <cell r="J5373"/>
          <cell r="K5373"/>
          <cell r="L5373"/>
          <cell r="N5373"/>
          <cell r="R5373"/>
          <cell r="S5373"/>
          <cell r="T5373"/>
          <cell r="U5373"/>
          <cell r="V5373"/>
          <cell r="X5373"/>
          <cell r="Y5373"/>
          <cell r="Z5373"/>
          <cell r="AG5373"/>
        </row>
        <row r="5374">
          <cell r="D5374"/>
          <cell r="E5374"/>
          <cell r="I5374"/>
          <cell r="J5374"/>
          <cell r="K5374"/>
          <cell r="L5374"/>
          <cell r="N5374"/>
          <cell r="R5374"/>
          <cell r="S5374"/>
          <cell r="T5374"/>
          <cell r="U5374"/>
          <cell r="V5374"/>
          <cell r="X5374"/>
          <cell r="Y5374"/>
          <cell r="Z5374"/>
          <cell r="AG5374"/>
        </row>
        <row r="5375">
          <cell r="D5375"/>
          <cell r="E5375"/>
          <cell r="I5375"/>
          <cell r="J5375"/>
          <cell r="K5375"/>
          <cell r="L5375"/>
          <cell r="N5375"/>
          <cell r="R5375"/>
          <cell r="S5375"/>
          <cell r="T5375"/>
          <cell r="U5375"/>
          <cell r="V5375"/>
          <cell r="X5375"/>
          <cell r="Y5375"/>
          <cell r="Z5375"/>
          <cell r="AG5375"/>
        </row>
        <row r="5376">
          <cell r="D5376"/>
          <cell r="E5376"/>
          <cell r="I5376"/>
          <cell r="J5376"/>
          <cell r="K5376"/>
          <cell r="L5376"/>
          <cell r="N5376"/>
          <cell r="R5376"/>
          <cell r="S5376"/>
          <cell r="T5376"/>
          <cell r="U5376"/>
          <cell r="V5376"/>
          <cell r="X5376"/>
          <cell r="Y5376"/>
          <cell r="Z5376"/>
          <cell r="AG5376"/>
        </row>
        <row r="5377">
          <cell r="D5377"/>
          <cell r="E5377"/>
          <cell r="I5377"/>
          <cell r="J5377"/>
          <cell r="K5377"/>
          <cell r="L5377"/>
          <cell r="N5377"/>
          <cell r="R5377"/>
          <cell r="S5377"/>
          <cell r="T5377"/>
          <cell r="U5377"/>
          <cell r="V5377"/>
          <cell r="X5377"/>
          <cell r="Y5377"/>
          <cell r="Z5377"/>
          <cell r="AG5377"/>
        </row>
        <row r="5378">
          <cell r="D5378"/>
          <cell r="E5378"/>
          <cell r="I5378"/>
          <cell r="J5378"/>
          <cell r="K5378"/>
          <cell r="L5378"/>
          <cell r="N5378"/>
          <cell r="R5378"/>
          <cell r="S5378"/>
          <cell r="T5378"/>
          <cell r="U5378"/>
          <cell r="V5378"/>
          <cell r="X5378"/>
          <cell r="Y5378"/>
          <cell r="Z5378"/>
          <cell r="AG5378"/>
        </row>
        <row r="5379">
          <cell r="D5379"/>
          <cell r="E5379"/>
          <cell r="I5379"/>
          <cell r="J5379"/>
          <cell r="K5379"/>
          <cell r="L5379"/>
          <cell r="N5379"/>
          <cell r="R5379"/>
          <cell r="S5379"/>
          <cell r="T5379"/>
          <cell r="U5379"/>
          <cell r="V5379"/>
          <cell r="X5379"/>
          <cell r="Y5379"/>
          <cell r="Z5379"/>
          <cell r="AG5379"/>
        </row>
        <row r="5380">
          <cell r="D5380"/>
          <cell r="E5380"/>
          <cell r="I5380"/>
          <cell r="J5380"/>
          <cell r="K5380"/>
          <cell r="L5380"/>
          <cell r="N5380"/>
          <cell r="R5380"/>
          <cell r="S5380"/>
          <cell r="T5380"/>
          <cell r="U5380"/>
          <cell r="V5380"/>
          <cell r="X5380"/>
          <cell r="Y5380"/>
          <cell r="Z5380"/>
          <cell r="AG5380"/>
        </row>
        <row r="5381">
          <cell r="D5381"/>
          <cell r="E5381"/>
          <cell r="I5381"/>
          <cell r="J5381"/>
          <cell r="K5381"/>
          <cell r="L5381"/>
          <cell r="N5381"/>
          <cell r="R5381"/>
          <cell r="S5381"/>
          <cell r="T5381"/>
          <cell r="U5381"/>
          <cell r="V5381"/>
          <cell r="X5381"/>
          <cell r="Y5381"/>
          <cell r="Z5381"/>
          <cell r="AG5381"/>
        </row>
        <row r="5382">
          <cell r="D5382"/>
          <cell r="E5382"/>
          <cell r="I5382"/>
          <cell r="J5382"/>
          <cell r="K5382"/>
          <cell r="L5382"/>
          <cell r="N5382"/>
          <cell r="R5382"/>
          <cell r="S5382"/>
          <cell r="T5382"/>
          <cell r="U5382"/>
          <cell r="V5382"/>
          <cell r="X5382"/>
          <cell r="Y5382"/>
          <cell r="Z5382"/>
          <cell r="AG5382"/>
        </row>
        <row r="5383">
          <cell r="D5383"/>
          <cell r="E5383"/>
          <cell r="I5383"/>
          <cell r="J5383"/>
          <cell r="K5383"/>
          <cell r="L5383"/>
          <cell r="N5383"/>
          <cell r="R5383"/>
          <cell r="S5383"/>
          <cell r="T5383"/>
          <cell r="U5383"/>
          <cell r="V5383"/>
          <cell r="X5383"/>
          <cell r="Y5383"/>
          <cell r="Z5383"/>
          <cell r="AG5383"/>
        </row>
        <row r="5384">
          <cell r="D5384"/>
          <cell r="E5384"/>
          <cell r="I5384"/>
          <cell r="J5384"/>
          <cell r="K5384"/>
          <cell r="L5384"/>
          <cell r="N5384"/>
          <cell r="R5384"/>
          <cell r="S5384"/>
          <cell r="T5384"/>
          <cell r="U5384"/>
          <cell r="V5384"/>
          <cell r="X5384"/>
          <cell r="Y5384"/>
          <cell r="Z5384"/>
          <cell r="AG5384"/>
        </row>
        <row r="5385">
          <cell r="D5385"/>
          <cell r="E5385"/>
          <cell r="I5385"/>
          <cell r="J5385"/>
          <cell r="K5385"/>
          <cell r="L5385"/>
          <cell r="N5385"/>
          <cell r="R5385"/>
          <cell r="S5385"/>
          <cell r="T5385"/>
          <cell r="U5385"/>
          <cell r="V5385"/>
          <cell r="X5385"/>
          <cell r="Y5385"/>
          <cell r="Z5385"/>
          <cell r="AG5385"/>
        </row>
        <row r="5386">
          <cell r="D5386"/>
          <cell r="E5386"/>
          <cell r="I5386"/>
          <cell r="J5386"/>
          <cell r="K5386"/>
          <cell r="L5386"/>
          <cell r="N5386"/>
          <cell r="R5386"/>
          <cell r="S5386"/>
          <cell r="T5386"/>
          <cell r="U5386"/>
          <cell r="V5386"/>
          <cell r="X5386"/>
          <cell r="Y5386"/>
          <cell r="Z5386"/>
          <cell r="AG5386"/>
        </row>
        <row r="5387">
          <cell r="D5387"/>
          <cell r="E5387"/>
          <cell r="I5387"/>
          <cell r="J5387"/>
          <cell r="K5387"/>
          <cell r="L5387"/>
          <cell r="N5387"/>
          <cell r="R5387"/>
          <cell r="S5387"/>
          <cell r="T5387"/>
          <cell r="U5387"/>
          <cell r="V5387"/>
          <cell r="X5387"/>
          <cell r="Y5387"/>
          <cell r="Z5387"/>
          <cell r="AG5387"/>
        </row>
        <row r="5388">
          <cell r="D5388"/>
          <cell r="E5388"/>
          <cell r="I5388"/>
          <cell r="J5388"/>
          <cell r="K5388"/>
          <cell r="L5388"/>
          <cell r="N5388"/>
          <cell r="R5388"/>
          <cell r="S5388"/>
          <cell r="T5388"/>
          <cell r="U5388"/>
          <cell r="V5388"/>
          <cell r="X5388"/>
          <cell r="Y5388"/>
          <cell r="Z5388"/>
          <cell r="AG5388"/>
        </row>
        <row r="5389">
          <cell r="D5389"/>
          <cell r="E5389"/>
          <cell r="I5389"/>
          <cell r="J5389"/>
          <cell r="K5389"/>
          <cell r="L5389"/>
          <cell r="N5389"/>
          <cell r="R5389"/>
          <cell r="S5389"/>
          <cell r="T5389"/>
          <cell r="U5389"/>
          <cell r="V5389"/>
          <cell r="X5389"/>
          <cell r="Y5389"/>
          <cell r="Z5389"/>
          <cell r="AG5389"/>
        </row>
        <row r="5390">
          <cell r="D5390"/>
          <cell r="E5390"/>
          <cell r="I5390"/>
          <cell r="J5390"/>
          <cell r="K5390"/>
          <cell r="L5390"/>
          <cell r="N5390"/>
          <cell r="R5390"/>
          <cell r="S5390"/>
          <cell r="T5390"/>
          <cell r="U5390"/>
          <cell r="V5390"/>
          <cell r="X5390"/>
          <cell r="Y5390"/>
          <cell r="Z5390"/>
          <cell r="AG5390"/>
        </row>
        <row r="5391">
          <cell r="D5391"/>
          <cell r="E5391"/>
          <cell r="I5391"/>
          <cell r="J5391"/>
          <cell r="K5391"/>
          <cell r="L5391"/>
          <cell r="N5391"/>
          <cell r="R5391"/>
          <cell r="S5391"/>
          <cell r="T5391"/>
          <cell r="U5391"/>
          <cell r="V5391"/>
          <cell r="X5391"/>
          <cell r="Y5391"/>
          <cell r="Z5391"/>
          <cell r="AG5391"/>
        </row>
        <row r="5392">
          <cell r="D5392"/>
          <cell r="E5392"/>
          <cell r="I5392"/>
          <cell r="J5392"/>
          <cell r="K5392"/>
          <cell r="L5392"/>
          <cell r="N5392"/>
          <cell r="R5392"/>
          <cell r="S5392"/>
          <cell r="T5392"/>
          <cell r="U5392"/>
          <cell r="V5392"/>
          <cell r="X5392"/>
          <cell r="Y5392"/>
          <cell r="Z5392"/>
          <cell r="AG5392"/>
        </row>
        <row r="5393">
          <cell r="D5393"/>
          <cell r="E5393"/>
          <cell r="I5393"/>
          <cell r="J5393"/>
          <cell r="K5393"/>
          <cell r="L5393"/>
          <cell r="N5393"/>
          <cell r="R5393"/>
          <cell r="S5393"/>
          <cell r="T5393"/>
          <cell r="U5393"/>
          <cell r="V5393"/>
          <cell r="X5393"/>
          <cell r="Y5393"/>
          <cell r="Z5393"/>
          <cell r="AG5393"/>
        </row>
        <row r="5394">
          <cell r="D5394"/>
          <cell r="E5394"/>
          <cell r="I5394"/>
          <cell r="J5394"/>
          <cell r="K5394"/>
          <cell r="L5394"/>
          <cell r="N5394"/>
          <cell r="R5394"/>
          <cell r="S5394"/>
          <cell r="T5394"/>
          <cell r="U5394"/>
          <cell r="V5394"/>
          <cell r="X5394"/>
          <cell r="Y5394"/>
          <cell r="Z5394"/>
          <cell r="AG5394"/>
        </row>
        <row r="5395">
          <cell r="D5395"/>
          <cell r="E5395"/>
          <cell r="I5395"/>
          <cell r="J5395"/>
          <cell r="K5395"/>
          <cell r="L5395"/>
          <cell r="N5395"/>
          <cell r="R5395"/>
          <cell r="S5395"/>
          <cell r="T5395"/>
          <cell r="U5395"/>
          <cell r="V5395"/>
          <cell r="X5395"/>
          <cell r="Y5395"/>
          <cell r="Z5395"/>
          <cell r="AG5395"/>
        </row>
        <row r="5396">
          <cell r="D5396"/>
          <cell r="E5396"/>
          <cell r="I5396"/>
          <cell r="J5396"/>
          <cell r="K5396"/>
          <cell r="L5396"/>
          <cell r="N5396"/>
          <cell r="R5396"/>
          <cell r="S5396"/>
          <cell r="T5396"/>
          <cell r="U5396"/>
          <cell r="V5396"/>
          <cell r="X5396"/>
          <cell r="Y5396"/>
          <cell r="Z5396"/>
          <cell r="AG5396"/>
        </row>
        <row r="5397">
          <cell r="D5397"/>
          <cell r="E5397"/>
          <cell r="I5397"/>
          <cell r="J5397"/>
          <cell r="K5397"/>
          <cell r="L5397"/>
          <cell r="N5397"/>
          <cell r="R5397"/>
          <cell r="S5397"/>
          <cell r="T5397"/>
          <cell r="U5397"/>
          <cell r="V5397"/>
          <cell r="X5397"/>
          <cell r="Y5397"/>
          <cell r="Z5397"/>
          <cell r="AG5397"/>
        </row>
        <row r="5398">
          <cell r="D5398"/>
          <cell r="E5398"/>
          <cell r="I5398"/>
          <cell r="J5398"/>
          <cell r="K5398"/>
          <cell r="L5398"/>
          <cell r="N5398"/>
          <cell r="R5398"/>
          <cell r="S5398"/>
          <cell r="T5398"/>
          <cell r="U5398"/>
          <cell r="V5398"/>
          <cell r="X5398"/>
          <cell r="Y5398"/>
          <cell r="Z5398"/>
          <cell r="AG5398"/>
        </row>
        <row r="5399">
          <cell r="D5399"/>
          <cell r="E5399"/>
          <cell r="I5399"/>
          <cell r="J5399"/>
          <cell r="K5399"/>
          <cell r="L5399"/>
          <cell r="N5399"/>
          <cell r="R5399"/>
          <cell r="S5399"/>
          <cell r="T5399"/>
          <cell r="U5399"/>
          <cell r="V5399"/>
          <cell r="X5399"/>
          <cell r="Y5399"/>
          <cell r="Z5399"/>
          <cell r="AG5399"/>
        </row>
        <row r="5400">
          <cell r="D5400"/>
          <cell r="E5400"/>
          <cell r="I5400"/>
          <cell r="J5400"/>
          <cell r="K5400"/>
          <cell r="L5400"/>
          <cell r="N5400"/>
          <cell r="R5400"/>
          <cell r="S5400"/>
          <cell r="T5400"/>
          <cell r="U5400"/>
          <cell r="V5400"/>
          <cell r="X5400"/>
          <cell r="Y5400"/>
          <cell r="Z5400"/>
          <cell r="AG5400"/>
        </row>
        <row r="5401">
          <cell r="D5401"/>
          <cell r="E5401"/>
          <cell r="I5401"/>
          <cell r="J5401"/>
          <cell r="K5401"/>
          <cell r="L5401"/>
          <cell r="N5401"/>
          <cell r="R5401"/>
          <cell r="S5401"/>
          <cell r="T5401"/>
          <cell r="U5401"/>
          <cell r="V5401"/>
          <cell r="X5401"/>
          <cell r="Y5401"/>
          <cell r="Z5401"/>
          <cell r="AG5401"/>
        </row>
        <row r="5402">
          <cell r="D5402"/>
          <cell r="E5402"/>
          <cell r="I5402"/>
          <cell r="J5402"/>
          <cell r="K5402"/>
          <cell r="L5402"/>
          <cell r="N5402"/>
          <cell r="R5402"/>
          <cell r="S5402"/>
          <cell r="T5402"/>
          <cell r="U5402"/>
          <cell r="V5402"/>
          <cell r="X5402"/>
          <cell r="Y5402"/>
          <cell r="Z5402"/>
          <cell r="AG5402"/>
        </row>
        <row r="5403">
          <cell r="D5403"/>
          <cell r="E5403"/>
          <cell r="I5403"/>
          <cell r="J5403"/>
          <cell r="K5403"/>
          <cell r="L5403"/>
          <cell r="N5403"/>
          <cell r="R5403"/>
          <cell r="S5403"/>
          <cell r="T5403"/>
          <cell r="U5403"/>
          <cell r="V5403"/>
          <cell r="X5403"/>
          <cell r="Y5403"/>
          <cell r="Z5403"/>
          <cell r="AG5403"/>
        </row>
        <row r="5404">
          <cell r="D5404"/>
          <cell r="E5404"/>
          <cell r="I5404"/>
          <cell r="J5404"/>
          <cell r="K5404"/>
          <cell r="L5404"/>
          <cell r="N5404"/>
          <cell r="R5404"/>
          <cell r="S5404"/>
          <cell r="T5404"/>
          <cell r="U5404"/>
          <cell r="V5404"/>
          <cell r="X5404"/>
          <cell r="Y5404"/>
          <cell r="Z5404"/>
          <cell r="AG5404"/>
        </row>
        <row r="5405">
          <cell r="D5405"/>
          <cell r="E5405"/>
          <cell r="I5405"/>
          <cell r="J5405"/>
          <cell r="K5405"/>
          <cell r="L5405"/>
          <cell r="N5405"/>
          <cell r="R5405"/>
          <cell r="S5405"/>
          <cell r="T5405"/>
          <cell r="U5405"/>
          <cell r="V5405"/>
          <cell r="X5405"/>
          <cell r="Y5405"/>
          <cell r="Z5405"/>
          <cell r="AG5405"/>
        </row>
        <row r="5406">
          <cell r="D5406"/>
          <cell r="E5406"/>
          <cell r="I5406"/>
          <cell r="J5406"/>
          <cell r="K5406"/>
          <cell r="L5406"/>
          <cell r="N5406"/>
          <cell r="R5406"/>
          <cell r="S5406"/>
          <cell r="T5406"/>
          <cell r="U5406"/>
          <cell r="V5406"/>
          <cell r="X5406"/>
          <cell r="Y5406"/>
          <cell r="Z5406"/>
          <cell r="AG5406"/>
        </row>
        <row r="5407">
          <cell r="D5407"/>
          <cell r="E5407"/>
          <cell r="I5407"/>
          <cell r="J5407"/>
          <cell r="K5407"/>
          <cell r="L5407"/>
          <cell r="N5407"/>
          <cell r="R5407"/>
          <cell r="S5407"/>
          <cell r="T5407"/>
          <cell r="U5407"/>
          <cell r="V5407"/>
          <cell r="X5407"/>
          <cell r="Y5407"/>
          <cell r="Z5407"/>
          <cell r="AG5407"/>
        </row>
        <row r="5408">
          <cell r="D5408"/>
          <cell r="E5408"/>
          <cell r="I5408"/>
          <cell r="J5408"/>
          <cell r="K5408"/>
          <cell r="L5408"/>
          <cell r="N5408"/>
          <cell r="R5408"/>
          <cell r="S5408"/>
          <cell r="T5408"/>
          <cell r="U5408"/>
          <cell r="V5408"/>
          <cell r="X5408"/>
          <cell r="Y5408"/>
          <cell r="Z5408"/>
          <cell r="AG5408"/>
        </row>
        <row r="5409">
          <cell r="D5409"/>
          <cell r="E5409"/>
          <cell r="I5409"/>
          <cell r="J5409"/>
          <cell r="K5409"/>
          <cell r="L5409"/>
          <cell r="N5409"/>
          <cell r="R5409"/>
          <cell r="S5409"/>
          <cell r="T5409"/>
          <cell r="U5409"/>
          <cell r="V5409"/>
          <cell r="X5409"/>
          <cell r="Y5409"/>
          <cell r="Z5409"/>
          <cell r="AG5409"/>
        </row>
        <row r="5410">
          <cell r="D5410"/>
          <cell r="E5410"/>
          <cell r="I5410"/>
          <cell r="J5410"/>
          <cell r="K5410"/>
          <cell r="L5410"/>
          <cell r="N5410"/>
          <cell r="R5410"/>
          <cell r="S5410"/>
          <cell r="T5410"/>
          <cell r="U5410"/>
          <cell r="V5410"/>
          <cell r="X5410"/>
          <cell r="Y5410"/>
          <cell r="Z5410"/>
          <cell r="AG5410"/>
        </row>
        <row r="5411">
          <cell r="D5411"/>
          <cell r="E5411"/>
          <cell r="I5411"/>
          <cell r="J5411"/>
          <cell r="K5411"/>
          <cell r="L5411"/>
          <cell r="N5411"/>
          <cell r="R5411"/>
          <cell r="S5411"/>
          <cell r="T5411"/>
          <cell r="U5411"/>
          <cell r="V5411"/>
          <cell r="X5411"/>
          <cell r="Y5411"/>
          <cell r="Z5411"/>
          <cell r="AG5411"/>
        </row>
        <row r="5412">
          <cell r="D5412"/>
          <cell r="E5412"/>
          <cell r="I5412"/>
          <cell r="J5412"/>
          <cell r="K5412"/>
          <cell r="L5412"/>
          <cell r="N5412"/>
          <cell r="R5412"/>
          <cell r="S5412"/>
          <cell r="T5412"/>
          <cell r="U5412"/>
          <cell r="V5412"/>
          <cell r="X5412"/>
          <cell r="Y5412"/>
          <cell r="Z5412"/>
          <cell r="AG5412"/>
        </row>
        <row r="5413">
          <cell r="D5413"/>
          <cell r="E5413"/>
          <cell r="I5413"/>
          <cell r="J5413"/>
          <cell r="K5413"/>
          <cell r="L5413"/>
          <cell r="N5413"/>
          <cell r="R5413"/>
          <cell r="S5413"/>
          <cell r="T5413"/>
          <cell r="U5413"/>
          <cell r="V5413"/>
          <cell r="X5413"/>
          <cell r="Y5413"/>
          <cell r="Z5413"/>
          <cell r="AG5413"/>
        </row>
        <row r="5414">
          <cell r="D5414"/>
          <cell r="E5414"/>
          <cell r="I5414"/>
          <cell r="J5414"/>
          <cell r="K5414"/>
          <cell r="L5414"/>
          <cell r="N5414"/>
          <cell r="R5414"/>
          <cell r="S5414"/>
          <cell r="T5414"/>
          <cell r="U5414"/>
          <cell r="V5414"/>
          <cell r="X5414"/>
          <cell r="Y5414"/>
          <cell r="Z5414"/>
          <cell r="AG5414"/>
        </row>
        <row r="5415">
          <cell r="D5415"/>
          <cell r="E5415"/>
          <cell r="I5415"/>
          <cell r="J5415"/>
          <cell r="K5415"/>
          <cell r="L5415"/>
          <cell r="N5415"/>
          <cell r="R5415"/>
          <cell r="S5415"/>
          <cell r="T5415"/>
          <cell r="U5415"/>
          <cell r="V5415"/>
          <cell r="X5415"/>
          <cell r="Y5415"/>
          <cell r="Z5415"/>
          <cell r="AG5415"/>
        </row>
        <row r="5416">
          <cell r="D5416"/>
          <cell r="E5416"/>
          <cell r="I5416"/>
          <cell r="J5416"/>
          <cell r="K5416"/>
          <cell r="L5416"/>
          <cell r="N5416"/>
          <cell r="R5416"/>
          <cell r="S5416"/>
          <cell r="T5416"/>
          <cell r="U5416"/>
          <cell r="V5416"/>
          <cell r="X5416"/>
          <cell r="Y5416"/>
          <cell r="Z5416"/>
          <cell r="AG5416"/>
        </row>
        <row r="5417">
          <cell r="D5417"/>
          <cell r="E5417"/>
          <cell r="I5417"/>
          <cell r="J5417"/>
          <cell r="K5417"/>
          <cell r="L5417"/>
          <cell r="N5417"/>
          <cell r="R5417"/>
          <cell r="S5417"/>
          <cell r="T5417"/>
          <cell r="U5417"/>
          <cell r="V5417"/>
          <cell r="X5417"/>
          <cell r="Y5417"/>
          <cell r="Z5417"/>
          <cell r="AG5417"/>
        </row>
        <row r="5418">
          <cell r="D5418"/>
          <cell r="E5418"/>
          <cell r="I5418"/>
          <cell r="J5418"/>
          <cell r="K5418"/>
          <cell r="L5418"/>
          <cell r="N5418"/>
          <cell r="R5418"/>
          <cell r="S5418"/>
          <cell r="T5418"/>
          <cell r="U5418"/>
          <cell r="V5418"/>
          <cell r="X5418"/>
          <cell r="Y5418"/>
          <cell r="Z5418"/>
          <cell r="AG5418"/>
        </row>
        <row r="5419">
          <cell r="D5419"/>
          <cell r="E5419"/>
          <cell r="I5419"/>
          <cell r="J5419"/>
          <cell r="K5419"/>
          <cell r="L5419"/>
          <cell r="N5419"/>
          <cell r="R5419"/>
          <cell r="S5419"/>
          <cell r="T5419"/>
          <cell r="U5419"/>
          <cell r="V5419"/>
          <cell r="X5419"/>
          <cell r="Y5419"/>
          <cell r="Z5419"/>
          <cell r="AG5419"/>
        </row>
        <row r="5420">
          <cell r="D5420"/>
          <cell r="E5420"/>
          <cell r="I5420"/>
          <cell r="J5420"/>
          <cell r="K5420"/>
          <cell r="L5420"/>
          <cell r="N5420"/>
          <cell r="R5420"/>
          <cell r="S5420"/>
          <cell r="T5420"/>
          <cell r="U5420"/>
          <cell r="V5420"/>
          <cell r="X5420"/>
          <cell r="Y5420"/>
          <cell r="Z5420"/>
          <cell r="AG5420"/>
        </row>
        <row r="5421">
          <cell r="D5421"/>
          <cell r="E5421"/>
          <cell r="I5421"/>
          <cell r="J5421"/>
          <cell r="K5421"/>
          <cell r="L5421"/>
          <cell r="N5421"/>
          <cell r="R5421"/>
          <cell r="S5421"/>
          <cell r="T5421"/>
          <cell r="U5421"/>
          <cell r="V5421"/>
          <cell r="X5421"/>
          <cell r="Y5421"/>
          <cell r="Z5421"/>
          <cell r="AG5421"/>
        </row>
        <row r="5422">
          <cell r="D5422"/>
          <cell r="E5422"/>
          <cell r="I5422"/>
          <cell r="J5422"/>
          <cell r="K5422"/>
          <cell r="L5422"/>
          <cell r="N5422"/>
          <cell r="R5422"/>
          <cell r="S5422"/>
          <cell r="T5422"/>
          <cell r="U5422"/>
          <cell r="V5422"/>
          <cell r="X5422"/>
          <cell r="Y5422"/>
          <cell r="Z5422"/>
          <cell r="AG5422"/>
        </row>
        <row r="5423">
          <cell r="D5423"/>
          <cell r="E5423"/>
          <cell r="I5423"/>
          <cell r="J5423"/>
          <cell r="K5423"/>
          <cell r="L5423"/>
          <cell r="N5423"/>
          <cell r="R5423"/>
          <cell r="S5423"/>
          <cell r="T5423"/>
          <cell r="U5423"/>
          <cell r="V5423"/>
          <cell r="X5423"/>
          <cell r="Y5423"/>
          <cell r="Z5423"/>
          <cell r="AG5423"/>
        </row>
        <row r="5424">
          <cell r="D5424"/>
          <cell r="E5424"/>
          <cell r="I5424"/>
          <cell r="J5424"/>
          <cell r="K5424"/>
          <cell r="L5424"/>
          <cell r="N5424"/>
          <cell r="R5424"/>
          <cell r="S5424"/>
          <cell r="T5424"/>
          <cell r="U5424"/>
          <cell r="V5424"/>
          <cell r="X5424"/>
          <cell r="Y5424"/>
          <cell r="Z5424"/>
          <cell r="AG5424"/>
        </row>
        <row r="5425">
          <cell r="D5425"/>
          <cell r="E5425"/>
          <cell r="I5425"/>
          <cell r="J5425"/>
          <cell r="K5425"/>
          <cell r="L5425"/>
          <cell r="N5425"/>
          <cell r="R5425"/>
          <cell r="S5425"/>
          <cell r="T5425"/>
          <cell r="U5425"/>
          <cell r="V5425"/>
          <cell r="X5425"/>
          <cell r="Y5425"/>
          <cell r="Z5425"/>
          <cell r="AG5425"/>
        </row>
        <row r="5426">
          <cell r="D5426"/>
          <cell r="E5426"/>
          <cell r="I5426"/>
          <cell r="J5426"/>
          <cell r="K5426"/>
          <cell r="L5426"/>
          <cell r="N5426"/>
          <cell r="R5426"/>
          <cell r="S5426"/>
          <cell r="T5426"/>
          <cell r="U5426"/>
          <cell r="V5426"/>
          <cell r="X5426"/>
          <cell r="Y5426"/>
          <cell r="Z5426"/>
          <cell r="AG5426"/>
        </row>
        <row r="5427">
          <cell r="D5427"/>
          <cell r="E5427"/>
          <cell r="I5427"/>
          <cell r="J5427"/>
          <cell r="K5427"/>
          <cell r="L5427"/>
          <cell r="N5427"/>
          <cell r="R5427"/>
          <cell r="S5427"/>
          <cell r="T5427"/>
          <cell r="U5427"/>
          <cell r="V5427"/>
          <cell r="X5427"/>
          <cell r="Y5427"/>
          <cell r="Z5427"/>
          <cell r="AG5427"/>
        </row>
        <row r="5428">
          <cell r="D5428"/>
          <cell r="E5428"/>
          <cell r="I5428"/>
          <cell r="J5428"/>
          <cell r="K5428"/>
          <cell r="L5428"/>
          <cell r="N5428"/>
          <cell r="R5428"/>
          <cell r="S5428"/>
          <cell r="T5428"/>
          <cell r="U5428"/>
          <cell r="V5428"/>
          <cell r="X5428"/>
          <cell r="Y5428"/>
          <cell r="Z5428"/>
          <cell r="AG5428"/>
        </row>
        <row r="5429">
          <cell r="D5429"/>
          <cell r="E5429"/>
          <cell r="I5429"/>
          <cell r="J5429"/>
          <cell r="K5429"/>
          <cell r="L5429"/>
          <cell r="N5429"/>
          <cell r="R5429"/>
          <cell r="S5429"/>
          <cell r="T5429"/>
          <cell r="U5429"/>
          <cell r="V5429"/>
          <cell r="X5429"/>
          <cell r="Y5429"/>
          <cell r="Z5429"/>
          <cell r="AG5429"/>
        </row>
        <row r="5430">
          <cell r="D5430"/>
          <cell r="E5430"/>
          <cell r="I5430"/>
          <cell r="J5430"/>
          <cell r="K5430"/>
          <cell r="L5430"/>
          <cell r="N5430"/>
          <cell r="R5430"/>
          <cell r="S5430"/>
          <cell r="T5430"/>
          <cell r="U5430"/>
          <cell r="V5430"/>
          <cell r="X5430"/>
          <cell r="Y5430"/>
          <cell r="Z5430"/>
          <cell r="AG5430"/>
        </row>
        <row r="5431">
          <cell r="D5431"/>
          <cell r="E5431"/>
          <cell r="I5431"/>
          <cell r="J5431"/>
          <cell r="K5431"/>
          <cell r="L5431"/>
          <cell r="N5431"/>
          <cell r="R5431"/>
          <cell r="S5431"/>
          <cell r="T5431"/>
          <cell r="U5431"/>
          <cell r="V5431"/>
          <cell r="X5431"/>
          <cell r="Y5431"/>
          <cell r="Z5431"/>
          <cell r="AG5431"/>
        </row>
        <row r="5432">
          <cell r="D5432"/>
          <cell r="E5432"/>
          <cell r="I5432"/>
          <cell r="J5432"/>
          <cell r="K5432"/>
          <cell r="L5432"/>
          <cell r="N5432"/>
          <cell r="R5432"/>
          <cell r="S5432"/>
          <cell r="T5432"/>
          <cell r="U5432"/>
          <cell r="V5432"/>
          <cell r="X5432"/>
          <cell r="Y5432"/>
          <cell r="Z5432"/>
          <cell r="AG5432"/>
        </row>
        <row r="5433">
          <cell r="D5433"/>
          <cell r="E5433"/>
          <cell r="I5433"/>
          <cell r="J5433"/>
          <cell r="K5433"/>
          <cell r="L5433"/>
          <cell r="N5433"/>
          <cell r="R5433"/>
          <cell r="S5433"/>
          <cell r="T5433"/>
          <cell r="U5433"/>
          <cell r="V5433"/>
          <cell r="X5433"/>
          <cell r="Y5433"/>
          <cell r="Z5433"/>
          <cell r="AG5433"/>
        </row>
        <row r="5434">
          <cell r="D5434"/>
          <cell r="E5434"/>
          <cell r="I5434"/>
          <cell r="J5434"/>
          <cell r="K5434"/>
          <cell r="L5434"/>
          <cell r="N5434"/>
          <cell r="R5434"/>
          <cell r="S5434"/>
          <cell r="T5434"/>
          <cell r="U5434"/>
          <cell r="V5434"/>
          <cell r="X5434"/>
          <cell r="Y5434"/>
          <cell r="Z5434"/>
          <cell r="AG5434"/>
        </row>
        <row r="5435">
          <cell r="D5435"/>
          <cell r="E5435"/>
          <cell r="I5435"/>
          <cell r="J5435"/>
          <cell r="K5435"/>
          <cell r="L5435"/>
          <cell r="N5435"/>
          <cell r="R5435"/>
          <cell r="S5435"/>
          <cell r="T5435"/>
          <cell r="U5435"/>
          <cell r="V5435"/>
          <cell r="X5435"/>
          <cell r="Y5435"/>
          <cell r="Z5435"/>
          <cell r="AG5435"/>
        </row>
        <row r="5436">
          <cell r="D5436"/>
          <cell r="E5436"/>
          <cell r="I5436"/>
          <cell r="J5436"/>
          <cell r="K5436"/>
          <cell r="L5436"/>
          <cell r="N5436"/>
          <cell r="R5436"/>
          <cell r="S5436"/>
          <cell r="T5436"/>
          <cell r="U5436"/>
          <cell r="V5436"/>
          <cell r="X5436"/>
          <cell r="Y5436"/>
          <cell r="Z5436"/>
          <cell r="AG5436"/>
        </row>
        <row r="5437">
          <cell r="D5437"/>
          <cell r="E5437"/>
          <cell r="I5437"/>
          <cell r="J5437"/>
          <cell r="K5437"/>
          <cell r="L5437"/>
          <cell r="N5437"/>
          <cell r="R5437"/>
          <cell r="S5437"/>
          <cell r="T5437"/>
          <cell r="U5437"/>
          <cell r="V5437"/>
          <cell r="X5437"/>
          <cell r="Y5437"/>
          <cell r="Z5437"/>
          <cell r="AG5437"/>
        </row>
        <row r="5438">
          <cell r="D5438"/>
          <cell r="E5438"/>
          <cell r="I5438"/>
          <cell r="J5438"/>
          <cell r="K5438"/>
          <cell r="L5438"/>
          <cell r="N5438"/>
          <cell r="R5438"/>
          <cell r="S5438"/>
          <cell r="T5438"/>
          <cell r="U5438"/>
          <cell r="V5438"/>
          <cell r="X5438"/>
          <cell r="Y5438"/>
          <cell r="Z5438"/>
          <cell r="AG5438"/>
        </row>
        <row r="5439">
          <cell r="D5439"/>
          <cell r="E5439"/>
          <cell r="I5439"/>
          <cell r="J5439"/>
          <cell r="K5439"/>
          <cell r="L5439"/>
          <cell r="N5439"/>
          <cell r="R5439"/>
          <cell r="S5439"/>
          <cell r="T5439"/>
          <cell r="U5439"/>
          <cell r="V5439"/>
          <cell r="X5439"/>
          <cell r="Y5439"/>
          <cell r="Z5439"/>
          <cell r="AG5439"/>
        </row>
        <row r="5440">
          <cell r="D5440"/>
          <cell r="E5440"/>
          <cell r="I5440"/>
          <cell r="J5440"/>
          <cell r="K5440"/>
          <cell r="L5440"/>
          <cell r="N5440"/>
          <cell r="R5440"/>
          <cell r="S5440"/>
          <cell r="T5440"/>
          <cell r="U5440"/>
          <cell r="V5440"/>
          <cell r="X5440"/>
          <cell r="Y5440"/>
          <cell r="Z5440"/>
          <cell r="AG5440"/>
        </row>
        <row r="5441">
          <cell r="D5441"/>
          <cell r="E5441"/>
          <cell r="I5441"/>
          <cell r="J5441"/>
          <cell r="K5441"/>
          <cell r="L5441"/>
          <cell r="N5441"/>
          <cell r="R5441"/>
          <cell r="S5441"/>
          <cell r="T5441"/>
          <cell r="U5441"/>
          <cell r="V5441"/>
          <cell r="X5441"/>
          <cell r="Y5441"/>
          <cell r="Z5441"/>
          <cell r="AG5441"/>
        </row>
        <row r="5442">
          <cell r="D5442"/>
          <cell r="E5442"/>
          <cell r="I5442"/>
          <cell r="J5442"/>
          <cell r="K5442"/>
          <cell r="L5442"/>
          <cell r="N5442"/>
          <cell r="R5442"/>
          <cell r="S5442"/>
          <cell r="T5442"/>
          <cell r="U5442"/>
          <cell r="V5442"/>
          <cell r="X5442"/>
          <cell r="Y5442"/>
          <cell r="Z5442"/>
          <cell r="AG5442"/>
        </row>
        <row r="5443">
          <cell r="D5443"/>
          <cell r="E5443"/>
          <cell r="I5443"/>
          <cell r="J5443"/>
          <cell r="K5443"/>
          <cell r="L5443"/>
          <cell r="N5443"/>
          <cell r="R5443"/>
          <cell r="S5443"/>
          <cell r="T5443"/>
          <cell r="U5443"/>
          <cell r="V5443"/>
          <cell r="X5443"/>
          <cell r="Y5443"/>
          <cell r="Z5443"/>
          <cell r="AG5443"/>
        </row>
        <row r="5444">
          <cell r="D5444"/>
          <cell r="E5444"/>
          <cell r="I5444"/>
          <cell r="J5444"/>
          <cell r="K5444"/>
          <cell r="L5444"/>
          <cell r="N5444"/>
          <cell r="R5444"/>
          <cell r="S5444"/>
          <cell r="T5444"/>
          <cell r="U5444"/>
          <cell r="V5444"/>
          <cell r="X5444"/>
          <cell r="Y5444"/>
          <cell r="Z5444"/>
          <cell r="AG5444"/>
        </row>
        <row r="5445">
          <cell r="D5445"/>
          <cell r="E5445"/>
          <cell r="I5445"/>
          <cell r="J5445"/>
          <cell r="K5445"/>
          <cell r="L5445"/>
          <cell r="N5445"/>
          <cell r="R5445"/>
          <cell r="S5445"/>
          <cell r="T5445"/>
          <cell r="U5445"/>
          <cell r="V5445"/>
          <cell r="X5445"/>
          <cell r="Y5445"/>
          <cell r="Z5445"/>
          <cell r="AG5445"/>
        </row>
        <row r="5446">
          <cell r="D5446"/>
          <cell r="E5446"/>
          <cell r="I5446"/>
          <cell r="J5446"/>
          <cell r="K5446"/>
          <cell r="L5446"/>
          <cell r="N5446"/>
          <cell r="R5446"/>
          <cell r="S5446"/>
          <cell r="T5446"/>
          <cell r="U5446"/>
          <cell r="V5446"/>
          <cell r="X5446"/>
          <cell r="Y5446"/>
          <cell r="Z5446"/>
          <cell r="AG5446"/>
        </row>
        <row r="5447">
          <cell r="D5447"/>
          <cell r="E5447"/>
          <cell r="I5447"/>
          <cell r="J5447"/>
          <cell r="K5447"/>
          <cell r="L5447"/>
          <cell r="N5447"/>
          <cell r="R5447"/>
          <cell r="S5447"/>
          <cell r="T5447"/>
          <cell r="U5447"/>
          <cell r="V5447"/>
          <cell r="X5447"/>
          <cell r="Y5447"/>
          <cell r="Z5447"/>
          <cell r="AG5447"/>
        </row>
        <row r="5448">
          <cell r="D5448"/>
          <cell r="E5448"/>
          <cell r="I5448"/>
          <cell r="J5448"/>
          <cell r="K5448"/>
          <cell r="L5448"/>
          <cell r="N5448"/>
          <cell r="R5448"/>
          <cell r="S5448"/>
          <cell r="T5448"/>
          <cell r="U5448"/>
          <cell r="V5448"/>
          <cell r="X5448"/>
          <cell r="Y5448"/>
          <cell r="Z5448"/>
          <cell r="AG5448"/>
        </row>
        <row r="5449">
          <cell r="D5449"/>
          <cell r="E5449"/>
          <cell r="I5449"/>
          <cell r="J5449"/>
          <cell r="K5449"/>
          <cell r="L5449"/>
          <cell r="N5449"/>
          <cell r="R5449"/>
          <cell r="S5449"/>
          <cell r="T5449"/>
          <cell r="U5449"/>
          <cell r="V5449"/>
          <cell r="X5449"/>
          <cell r="Y5449"/>
          <cell r="Z5449"/>
          <cell r="AG5449"/>
        </row>
        <row r="5450">
          <cell r="D5450"/>
          <cell r="E5450"/>
          <cell r="I5450"/>
          <cell r="J5450"/>
          <cell r="K5450"/>
          <cell r="L5450"/>
          <cell r="N5450"/>
          <cell r="R5450"/>
          <cell r="S5450"/>
          <cell r="T5450"/>
          <cell r="U5450"/>
          <cell r="V5450"/>
          <cell r="X5450"/>
          <cell r="Y5450"/>
          <cell r="Z5450"/>
          <cell r="AG5450"/>
        </row>
        <row r="5451">
          <cell r="D5451"/>
          <cell r="E5451"/>
          <cell r="I5451"/>
          <cell r="J5451"/>
          <cell r="K5451"/>
          <cell r="L5451"/>
          <cell r="N5451"/>
          <cell r="R5451"/>
          <cell r="S5451"/>
          <cell r="T5451"/>
          <cell r="U5451"/>
          <cell r="V5451"/>
          <cell r="X5451"/>
          <cell r="Y5451"/>
          <cell r="Z5451"/>
          <cell r="AG5451"/>
        </row>
        <row r="5452">
          <cell r="D5452"/>
          <cell r="E5452"/>
          <cell r="I5452"/>
          <cell r="J5452"/>
          <cell r="K5452"/>
          <cell r="L5452"/>
          <cell r="N5452"/>
          <cell r="R5452"/>
          <cell r="S5452"/>
          <cell r="T5452"/>
          <cell r="U5452"/>
          <cell r="V5452"/>
          <cell r="X5452"/>
          <cell r="Y5452"/>
          <cell r="Z5452"/>
          <cell r="AG5452"/>
        </row>
        <row r="5453">
          <cell r="D5453"/>
          <cell r="E5453"/>
          <cell r="I5453"/>
          <cell r="J5453"/>
          <cell r="K5453"/>
          <cell r="L5453"/>
          <cell r="N5453"/>
          <cell r="R5453"/>
          <cell r="S5453"/>
          <cell r="T5453"/>
          <cell r="U5453"/>
          <cell r="V5453"/>
          <cell r="X5453"/>
          <cell r="Y5453"/>
          <cell r="Z5453"/>
          <cell r="AG5453"/>
        </row>
        <row r="5454">
          <cell r="D5454"/>
          <cell r="E5454"/>
          <cell r="I5454"/>
          <cell r="J5454"/>
          <cell r="K5454"/>
          <cell r="L5454"/>
          <cell r="N5454"/>
          <cell r="R5454"/>
          <cell r="S5454"/>
          <cell r="T5454"/>
          <cell r="U5454"/>
          <cell r="V5454"/>
          <cell r="X5454"/>
          <cell r="Y5454"/>
          <cell r="Z5454"/>
          <cell r="AG5454"/>
        </row>
        <row r="5455">
          <cell r="D5455"/>
          <cell r="E5455"/>
          <cell r="I5455"/>
          <cell r="J5455"/>
          <cell r="K5455"/>
          <cell r="L5455"/>
          <cell r="N5455"/>
          <cell r="R5455"/>
          <cell r="S5455"/>
          <cell r="T5455"/>
          <cell r="U5455"/>
          <cell r="V5455"/>
          <cell r="X5455"/>
          <cell r="Y5455"/>
          <cell r="Z5455"/>
          <cell r="AG5455"/>
        </row>
        <row r="5456">
          <cell r="D5456"/>
          <cell r="E5456"/>
          <cell r="I5456"/>
          <cell r="J5456"/>
          <cell r="K5456"/>
          <cell r="L5456"/>
          <cell r="N5456"/>
          <cell r="R5456"/>
          <cell r="S5456"/>
          <cell r="T5456"/>
          <cell r="U5456"/>
          <cell r="V5456"/>
          <cell r="X5456"/>
          <cell r="Y5456"/>
          <cell r="Z5456"/>
          <cell r="AG5456"/>
        </row>
        <row r="5457">
          <cell r="D5457"/>
          <cell r="E5457"/>
          <cell r="I5457"/>
          <cell r="J5457"/>
          <cell r="K5457"/>
          <cell r="L5457"/>
          <cell r="N5457"/>
          <cell r="R5457"/>
          <cell r="S5457"/>
          <cell r="T5457"/>
          <cell r="U5457"/>
          <cell r="V5457"/>
          <cell r="X5457"/>
          <cell r="Y5457"/>
          <cell r="Z5457"/>
          <cell r="AG5457"/>
        </row>
        <row r="5458">
          <cell r="D5458"/>
          <cell r="E5458"/>
          <cell r="I5458"/>
          <cell r="J5458"/>
          <cell r="K5458"/>
          <cell r="L5458"/>
          <cell r="N5458"/>
          <cell r="R5458"/>
          <cell r="S5458"/>
          <cell r="T5458"/>
          <cell r="U5458"/>
          <cell r="V5458"/>
          <cell r="X5458"/>
          <cell r="Y5458"/>
          <cell r="Z5458"/>
          <cell r="AG5458"/>
        </row>
        <row r="5459">
          <cell r="D5459"/>
          <cell r="E5459"/>
          <cell r="I5459"/>
          <cell r="J5459"/>
          <cell r="K5459"/>
          <cell r="L5459"/>
          <cell r="N5459"/>
          <cell r="R5459"/>
          <cell r="S5459"/>
          <cell r="T5459"/>
          <cell r="U5459"/>
          <cell r="V5459"/>
          <cell r="X5459"/>
          <cell r="Y5459"/>
          <cell r="Z5459"/>
          <cell r="AG5459"/>
        </row>
        <row r="5460">
          <cell r="D5460"/>
          <cell r="E5460"/>
          <cell r="I5460"/>
          <cell r="J5460"/>
          <cell r="K5460"/>
          <cell r="L5460"/>
          <cell r="N5460"/>
          <cell r="R5460"/>
          <cell r="S5460"/>
          <cell r="T5460"/>
          <cell r="U5460"/>
          <cell r="V5460"/>
          <cell r="X5460"/>
          <cell r="Y5460"/>
          <cell r="Z5460"/>
          <cell r="AG5460"/>
        </row>
        <row r="5461">
          <cell r="D5461"/>
          <cell r="E5461"/>
          <cell r="I5461"/>
          <cell r="J5461"/>
          <cell r="K5461"/>
          <cell r="L5461"/>
          <cell r="N5461"/>
          <cell r="R5461"/>
          <cell r="S5461"/>
          <cell r="T5461"/>
          <cell r="U5461"/>
          <cell r="V5461"/>
          <cell r="X5461"/>
          <cell r="Y5461"/>
          <cell r="Z5461"/>
          <cell r="AG5461"/>
        </row>
        <row r="5462">
          <cell r="D5462"/>
          <cell r="E5462"/>
          <cell r="I5462"/>
          <cell r="J5462"/>
          <cell r="K5462"/>
          <cell r="L5462"/>
          <cell r="N5462"/>
          <cell r="R5462"/>
          <cell r="S5462"/>
          <cell r="T5462"/>
          <cell r="U5462"/>
          <cell r="V5462"/>
          <cell r="X5462"/>
          <cell r="Y5462"/>
          <cell r="Z5462"/>
          <cell r="AG5462"/>
        </row>
        <row r="5463">
          <cell r="D5463"/>
          <cell r="E5463"/>
          <cell r="I5463"/>
          <cell r="J5463"/>
          <cell r="K5463"/>
          <cell r="L5463"/>
          <cell r="N5463"/>
          <cell r="R5463"/>
          <cell r="S5463"/>
          <cell r="T5463"/>
          <cell r="U5463"/>
          <cell r="V5463"/>
          <cell r="X5463"/>
          <cell r="Y5463"/>
          <cell r="Z5463"/>
          <cell r="AG5463"/>
        </row>
        <row r="5464">
          <cell r="D5464"/>
          <cell r="E5464"/>
          <cell r="I5464"/>
          <cell r="J5464"/>
          <cell r="K5464"/>
          <cell r="L5464"/>
          <cell r="N5464"/>
          <cell r="R5464"/>
          <cell r="S5464"/>
          <cell r="T5464"/>
          <cell r="U5464"/>
          <cell r="V5464"/>
          <cell r="X5464"/>
          <cell r="Y5464"/>
          <cell r="Z5464"/>
          <cell r="AG5464"/>
        </row>
        <row r="5465">
          <cell r="D5465"/>
          <cell r="E5465"/>
          <cell r="I5465"/>
          <cell r="J5465"/>
          <cell r="K5465"/>
          <cell r="L5465"/>
          <cell r="N5465"/>
          <cell r="R5465"/>
          <cell r="S5465"/>
          <cell r="T5465"/>
          <cell r="U5465"/>
          <cell r="V5465"/>
          <cell r="X5465"/>
          <cell r="Y5465"/>
          <cell r="Z5465"/>
          <cell r="AG5465"/>
        </row>
        <row r="5466">
          <cell r="D5466"/>
          <cell r="E5466"/>
          <cell r="I5466"/>
          <cell r="J5466"/>
          <cell r="K5466"/>
          <cell r="L5466"/>
          <cell r="N5466"/>
          <cell r="R5466"/>
          <cell r="S5466"/>
          <cell r="T5466"/>
          <cell r="U5466"/>
          <cell r="V5466"/>
          <cell r="X5466"/>
          <cell r="Y5466"/>
          <cell r="Z5466"/>
          <cell r="AG5466"/>
        </row>
        <row r="5467">
          <cell r="D5467"/>
          <cell r="E5467"/>
          <cell r="I5467"/>
          <cell r="J5467"/>
          <cell r="K5467"/>
          <cell r="L5467"/>
          <cell r="N5467"/>
          <cell r="R5467"/>
          <cell r="S5467"/>
          <cell r="T5467"/>
          <cell r="U5467"/>
          <cell r="V5467"/>
          <cell r="X5467"/>
          <cell r="Y5467"/>
          <cell r="Z5467"/>
          <cell r="AG5467"/>
        </row>
        <row r="5468">
          <cell r="D5468"/>
          <cell r="E5468"/>
          <cell r="I5468"/>
          <cell r="J5468"/>
          <cell r="K5468"/>
          <cell r="L5468"/>
          <cell r="N5468"/>
          <cell r="R5468"/>
          <cell r="S5468"/>
          <cell r="T5468"/>
          <cell r="U5468"/>
          <cell r="V5468"/>
          <cell r="X5468"/>
          <cell r="Y5468"/>
          <cell r="Z5468"/>
          <cell r="AG5468"/>
        </row>
        <row r="5469">
          <cell r="D5469"/>
          <cell r="E5469"/>
          <cell r="I5469"/>
          <cell r="J5469"/>
          <cell r="K5469"/>
          <cell r="L5469"/>
          <cell r="N5469"/>
          <cell r="R5469"/>
          <cell r="S5469"/>
          <cell r="T5469"/>
          <cell r="U5469"/>
          <cell r="V5469"/>
          <cell r="X5469"/>
          <cell r="Y5469"/>
          <cell r="Z5469"/>
          <cell r="AG5469"/>
        </row>
        <row r="5470">
          <cell r="D5470"/>
          <cell r="E5470"/>
          <cell r="I5470"/>
          <cell r="J5470"/>
          <cell r="K5470"/>
          <cell r="L5470"/>
          <cell r="N5470"/>
          <cell r="R5470"/>
          <cell r="S5470"/>
          <cell r="T5470"/>
          <cell r="U5470"/>
          <cell r="V5470"/>
          <cell r="X5470"/>
          <cell r="Y5470"/>
          <cell r="Z5470"/>
          <cell r="AG5470"/>
        </row>
        <row r="5471">
          <cell r="D5471"/>
          <cell r="E5471"/>
          <cell r="I5471"/>
          <cell r="J5471"/>
          <cell r="K5471"/>
          <cell r="L5471"/>
          <cell r="N5471"/>
          <cell r="R5471"/>
          <cell r="S5471"/>
          <cell r="T5471"/>
          <cell r="U5471"/>
          <cell r="V5471"/>
          <cell r="X5471"/>
          <cell r="Y5471"/>
          <cell r="Z5471"/>
          <cell r="AG5471"/>
        </row>
        <row r="5472">
          <cell r="D5472"/>
          <cell r="E5472"/>
          <cell r="I5472"/>
          <cell r="J5472"/>
          <cell r="K5472"/>
          <cell r="L5472"/>
          <cell r="N5472"/>
          <cell r="R5472"/>
          <cell r="S5472"/>
          <cell r="T5472"/>
          <cell r="U5472"/>
          <cell r="V5472"/>
          <cell r="X5472"/>
          <cell r="Y5472"/>
          <cell r="Z5472"/>
          <cell r="AG5472"/>
        </row>
        <row r="5473">
          <cell r="D5473"/>
          <cell r="E5473"/>
          <cell r="I5473"/>
          <cell r="J5473"/>
          <cell r="K5473"/>
          <cell r="L5473"/>
          <cell r="N5473"/>
          <cell r="R5473"/>
          <cell r="S5473"/>
          <cell r="T5473"/>
          <cell r="U5473"/>
          <cell r="V5473"/>
          <cell r="X5473"/>
          <cell r="Y5473"/>
          <cell r="Z5473"/>
          <cell r="AG5473"/>
        </row>
        <row r="5474">
          <cell r="D5474"/>
          <cell r="E5474"/>
          <cell r="I5474"/>
          <cell r="J5474"/>
          <cell r="K5474"/>
          <cell r="L5474"/>
          <cell r="N5474"/>
          <cell r="R5474"/>
          <cell r="S5474"/>
          <cell r="T5474"/>
          <cell r="U5474"/>
          <cell r="V5474"/>
          <cell r="X5474"/>
          <cell r="Y5474"/>
          <cell r="Z5474"/>
          <cell r="AG5474"/>
        </row>
        <row r="5475">
          <cell r="D5475"/>
          <cell r="E5475"/>
          <cell r="I5475"/>
          <cell r="J5475"/>
          <cell r="K5475"/>
          <cell r="L5475"/>
          <cell r="N5475"/>
          <cell r="R5475"/>
          <cell r="S5475"/>
          <cell r="T5475"/>
          <cell r="U5475"/>
          <cell r="V5475"/>
          <cell r="X5475"/>
          <cell r="Y5475"/>
          <cell r="Z5475"/>
          <cell r="AG5475"/>
        </row>
        <row r="5476">
          <cell r="D5476"/>
          <cell r="E5476"/>
          <cell r="I5476"/>
          <cell r="J5476"/>
          <cell r="K5476"/>
          <cell r="L5476"/>
          <cell r="N5476"/>
          <cell r="R5476"/>
          <cell r="S5476"/>
          <cell r="T5476"/>
          <cell r="U5476"/>
          <cell r="V5476"/>
          <cell r="X5476"/>
          <cell r="Y5476"/>
          <cell r="Z5476"/>
          <cell r="AG5476"/>
        </row>
        <row r="5477">
          <cell r="D5477"/>
          <cell r="E5477"/>
          <cell r="I5477"/>
          <cell r="J5477"/>
          <cell r="K5477"/>
          <cell r="L5477"/>
          <cell r="N5477"/>
          <cell r="R5477"/>
          <cell r="S5477"/>
          <cell r="T5477"/>
          <cell r="U5477"/>
          <cell r="V5477"/>
          <cell r="X5477"/>
          <cell r="Y5477"/>
          <cell r="Z5477"/>
          <cell r="AG5477"/>
        </row>
        <row r="5478">
          <cell r="D5478"/>
          <cell r="E5478"/>
          <cell r="I5478"/>
          <cell r="J5478"/>
          <cell r="K5478"/>
          <cell r="L5478"/>
          <cell r="N5478"/>
          <cell r="R5478"/>
          <cell r="S5478"/>
          <cell r="T5478"/>
          <cell r="U5478"/>
          <cell r="V5478"/>
          <cell r="X5478"/>
          <cell r="Y5478"/>
          <cell r="Z5478"/>
          <cell r="AG5478"/>
        </row>
        <row r="5479">
          <cell r="D5479"/>
          <cell r="E5479"/>
          <cell r="I5479"/>
          <cell r="J5479"/>
          <cell r="K5479"/>
          <cell r="L5479"/>
          <cell r="N5479"/>
          <cell r="R5479"/>
          <cell r="S5479"/>
          <cell r="T5479"/>
          <cell r="U5479"/>
          <cell r="V5479"/>
          <cell r="X5479"/>
          <cell r="Y5479"/>
          <cell r="Z5479"/>
          <cell r="AG5479"/>
        </row>
        <row r="5480">
          <cell r="D5480"/>
          <cell r="E5480"/>
          <cell r="I5480"/>
          <cell r="J5480"/>
          <cell r="K5480"/>
          <cell r="L5480"/>
          <cell r="N5480"/>
          <cell r="R5480"/>
          <cell r="S5480"/>
          <cell r="T5480"/>
          <cell r="U5480"/>
          <cell r="V5480"/>
          <cell r="X5480"/>
          <cell r="Y5480"/>
          <cell r="Z5480"/>
          <cell r="AG5480"/>
        </row>
        <row r="5481">
          <cell r="D5481"/>
          <cell r="E5481"/>
          <cell r="I5481"/>
          <cell r="J5481"/>
          <cell r="K5481"/>
          <cell r="L5481"/>
          <cell r="N5481"/>
          <cell r="R5481"/>
          <cell r="S5481"/>
          <cell r="T5481"/>
          <cell r="U5481"/>
          <cell r="V5481"/>
          <cell r="X5481"/>
          <cell r="Y5481"/>
          <cell r="Z5481"/>
          <cell r="AG5481"/>
        </row>
        <row r="5482">
          <cell r="D5482"/>
          <cell r="E5482"/>
          <cell r="I5482"/>
          <cell r="J5482"/>
          <cell r="K5482"/>
          <cell r="L5482"/>
          <cell r="N5482"/>
          <cell r="R5482"/>
          <cell r="S5482"/>
          <cell r="T5482"/>
          <cell r="U5482"/>
          <cell r="V5482"/>
          <cell r="X5482"/>
          <cell r="Y5482"/>
          <cell r="Z5482"/>
          <cell r="AG5482"/>
        </row>
        <row r="5483">
          <cell r="D5483"/>
          <cell r="E5483"/>
          <cell r="I5483"/>
          <cell r="J5483"/>
          <cell r="K5483"/>
          <cell r="L5483"/>
          <cell r="N5483"/>
          <cell r="R5483"/>
          <cell r="S5483"/>
          <cell r="T5483"/>
          <cell r="U5483"/>
          <cell r="V5483"/>
          <cell r="X5483"/>
          <cell r="Y5483"/>
          <cell r="Z5483"/>
          <cell r="AG5483"/>
        </row>
        <row r="5484">
          <cell r="D5484"/>
          <cell r="E5484"/>
          <cell r="I5484"/>
          <cell r="J5484"/>
          <cell r="K5484"/>
          <cell r="L5484"/>
          <cell r="N5484"/>
          <cell r="R5484"/>
          <cell r="S5484"/>
          <cell r="T5484"/>
          <cell r="U5484"/>
          <cell r="V5484"/>
          <cell r="X5484"/>
          <cell r="Y5484"/>
          <cell r="Z5484"/>
          <cell r="AG5484"/>
        </row>
        <row r="5485">
          <cell r="D5485"/>
          <cell r="E5485"/>
          <cell r="I5485"/>
          <cell r="J5485"/>
          <cell r="K5485"/>
          <cell r="L5485"/>
          <cell r="N5485"/>
          <cell r="R5485"/>
          <cell r="S5485"/>
          <cell r="T5485"/>
          <cell r="U5485"/>
          <cell r="V5485"/>
          <cell r="X5485"/>
          <cell r="Y5485"/>
          <cell r="Z5485"/>
          <cell r="AG5485"/>
        </row>
        <row r="5486">
          <cell r="D5486"/>
          <cell r="E5486"/>
          <cell r="I5486"/>
          <cell r="J5486"/>
          <cell r="K5486"/>
          <cell r="L5486"/>
          <cell r="N5486"/>
          <cell r="R5486"/>
          <cell r="S5486"/>
          <cell r="T5486"/>
          <cell r="U5486"/>
          <cell r="V5486"/>
          <cell r="X5486"/>
          <cell r="Y5486"/>
          <cell r="Z5486"/>
          <cell r="AG5486"/>
        </row>
        <row r="5487">
          <cell r="D5487"/>
          <cell r="E5487"/>
          <cell r="I5487"/>
          <cell r="J5487"/>
          <cell r="K5487"/>
          <cell r="L5487"/>
          <cell r="N5487"/>
          <cell r="R5487"/>
          <cell r="S5487"/>
          <cell r="T5487"/>
          <cell r="U5487"/>
          <cell r="V5487"/>
          <cell r="X5487"/>
          <cell r="Y5487"/>
          <cell r="Z5487"/>
          <cell r="AG5487"/>
        </row>
        <row r="5488">
          <cell r="D5488"/>
          <cell r="E5488"/>
          <cell r="I5488"/>
          <cell r="J5488"/>
          <cell r="K5488"/>
          <cell r="L5488"/>
          <cell r="N5488"/>
          <cell r="R5488"/>
          <cell r="S5488"/>
          <cell r="T5488"/>
          <cell r="U5488"/>
          <cell r="V5488"/>
          <cell r="X5488"/>
          <cell r="Y5488"/>
          <cell r="Z5488"/>
          <cell r="AG5488"/>
        </row>
        <row r="5489">
          <cell r="D5489"/>
          <cell r="E5489"/>
          <cell r="I5489"/>
          <cell r="J5489"/>
          <cell r="K5489"/>
          <cell r="L5489"/>
          <cell r="N5489"/>
          <cell r="R5489"/>
          <cell r="S5489"/>
          <cell r="T5489"/>
          <cell r="U5489"/>
          <cell r="V5489"/>
          <cell r="X5489"/>
          <cell r="Y5489"/>
          <cell r="Z5489"/>
          <cell r="AG5489"/>
        </row>
        <row r="5490">
          <cell r="D5490"/>
          <cell r="E5490"/>
          <cell r="I5490"/>
          <cell r="J5490"/>
          <cell r="K5490"/>
          <cell r="L5490"/>
          <cell r="N5490"/>
          <cell r="R5490"/>
          <cell r="S5490"/>
          <cell r="T5490"/>
          <cell r="U5490"/>
          <cell r="V5490"/>
          <cell r="X5490"/>
          <cell r="Y5490"/>
          <cell r="Z5490"/>
          <cell r="AG5490"/>
        </row>
        <row r="5491">
          <cell r="D5491"/>
          <cell r="E5491"/>
          <cell r="I5491"/>
          <cell r="J5491"/>
          <cell r="K5491"/>
          <cell r="L5491"/>
          <cell r="N5491"/>
          <cell r="R5491"/>
          <cell r="S5491"/>
          <cell r="T5491"/>
          <cell r="U5491"/>
          <cell r="V5491"/>
          <cell r="X5491"/>
          <cell r="Y5491"/>
          <cell r="Z5491"/>
          <cell r="AG5491"/>
        </row>
        <row r="5492">
          <cell r="D5492"/>
          <cell r="E5492"/>
          <cell r="I5492"/>
          <cell r="J5492"/>
          <cell r="K5492"/>
          <cell r="L5492"/>
          <cell r="N5492"/>
          <cell r="R5492"/>
          <cell r="S5492"/>
          <cell r="T5492"/>
          <cell r="U5492"/>
          <cell r="V5492"/>
          <cell r="X5492"/>
          <cell r="Y5492"/>
          <cell r="Z5492"/>
          <cell r="AG5492"/>
        </row>
        <row r="5493">
          <cell r="D5493"/>
          <cell r="E5493"/>
          <cell r="I5493"/>
          <cell r="J5493"/>
          <cell r="K5493"/>
          <cell r="L5493"/>
          <cell r="N5493"/>
          <cell r="R5493"/>
          <cell r="S5493"/>
          <cell r="T5493"/>
          <cell r="U5493"/>
          <cell r="V5493"/>
          <cell r="X5493"/>
          <cell r="Y5493"/>
          <cell r="Z5493"/>
          <cell r="AG5493"/>
        </row>
        <row r="5494">
          <cell r="D5494"/>
          <cell r="E5494"/>
          <cell r="I5494"/>
          <cell r="J5494"/>
          <cell r="K5494"/>
          <cell r="L5494"/>
          <cell r="N5494"/>
          <cell r="R5494"/>
          <cell r="S5494"/>
          <cell r="T5494"/>
          <cell r="U5494"/>
          <cell r="V5494"/>
          <cell r="X5494"/>
          <cell r="Y5494"/>
          <cell r="Z5494"/>
          <cell r="AG5494"/>
        </row>
        <row r="5495">
          <cell r="D5495"/>
          <cell r="E5495"/>
          <cell r="I5495"/>
          <cell r="J5495"/>
          <cell r="K5495"/>
          <cell r="L5495"/>
          <cell r="N5495"/>
          <cell r="R5495"/>
          <cell r="S5495"/>
          <cell r="T5495"/>
          <cell r="U5495"/>
          <cell r="V5495"/>
          <cell r="X5495"/>
          <cell r="Y5495"/>
          <cell r="Z5495"/>
          <cell r="AG5495"/>
        </row>
        <row r="5496">
          <cell r="D5496"/>
          <cell r="E5496"/>
          <cell r="I5496"/>
          <cell r="J5496"/>
          <cell r="K5496"/>
          <cell r="L5496"/>
          <cell r="N5496"/>
          <cell r="R5496"/>
          <cell r="S5496"/>
          <cell r="T5496"/>
          <cell r="U5496"/>
          <cell r="V5496"/>
          <cell r="X5496"/>
          <cell r="Y5496"/>
          <cell r="Z5496"/>
          <cell r="AG5496"/>
        </row>
        <row r="5497">
          <cell r="D5497"/>
          <cell r="E5497"/>
          <cell r="I5497"/>
          <cell r="J5497"/>
          <cell r="K5497"/>
          <cell r="L5497"/>
          <cell r="N5497"/>
          <cell r="R5497"/>
          <cell r="S5497"/>
          <cell r="T5497"/>
          <cell r="U5497"/>
          <cell r="V5497"/>
          <cell r="X5497"/>
          <cell r="Y5497"/>
          <cell r="Z5497"/>
          <cell r="AG5497"/>
        </row>
        <row r="5498">
          <cell r="D5498"/>
          <cell r="E5498"/>
          <cell r="I5498"/>
          <cell r="J5498"/>
          <cell r="K5498"/>
          <cell r="L5498"/>
          <cell r="N5498"/>
          <cell r="R5498"/>
          <cell r="S5498"/>
          <cell r="T5498"/>
          <cell r="U5498"/>
          <cell r="V5498"/>
          <cell r="X5498"/>
          <cell r="Y5498"/>
          <cell r="Z5498"/>
          <cell r="AG5498"/>
        </row>
        <row r="5499">
          <cell r="D5499"/>
          <cell r="E5499"/>
          <cell r="I5499"/>
          <cell r="J5499"/>
          <cell r="K5499"/>
          <cell r="L5499"/>
          <cell r="N5499"/>
          <cell r="R5499"/>
          <cell r="S5499"/>
          <cell r="T5499"/>
          <cell r="U5499"/>
          <cell r="V5499"/>
          <cell r="X5499"/>
          <cell r="Y5499"/>
          <cell r="Z5499"/>
          <cell r="AG5499"/>
        </row>
        <row r="5500">
          <cell r="D5500"/>
          <cell r="E5500"/>
          <cell r="I5500"/>
          <cell r="J5500"/>
          <cell r="K5500"/>
          <cell r="L5500"/>
          <cell r="N5500"/>
          <cell r="R5500"/>
          <cell r="S5500"/>
          <cell r="T5500"/>
          <cell r="U5500"/>
          <cell r="V5500"/>
          <cell r="X5500"/>
          <cell r="Y5500"/>
          <cell r="Z5500"/>
          <cell r="AG5500"/>
        </row>
        <row r="5501">
          <cell r="D5501"/>
          <cell r="E5501"/>
          <cell r="I5501"/>
          <cell r="J5501"/>
          <cell r="K5501"/>
          <cell r="L5501"/>
          <cell r="N5501"/>
          <cell r="R5501"/>
          <cell r="S5501"/>
          <cell r="T5501"/>
          <cell r="U5501"/>
          <cell r="V5501"/>
          <cell r="X5501"/>
          <cell r="Y5501"/>
          <cell r="Z5501"/>
          <cell r="AG5501"/>
        </row>
        <row r="5502">
          <cell r="D5502"/>
          <cell r="E5502"/>
          <cell r="I5502"/>
          <cell r="J5502"/>
          <cell r="K5502"/>
          <cell r="L5502"/>
          <cell r="N5502"/>
          <cell r="R5502"/>
          <cell r="S5502"/>
          <cell r="T5502"/>
          <cell r="U5502"/>
          <cell r="V5502"/>
          <cell r="X5502"/>
          <cell r="Y5502"/>
          <cell r="Z5502"/>
          <cell r="AG5502"/>
        </row>
        <row r="5503">
          <cell r="D5503"/>
          <cell r="E5503"/>
          <cell r="I5503"/>
          <cell r="J5503"/>
          <cell r="K5503"/>
          <cell r="L5503"/>
          <cell r="N5503"/>
          <cell r="R5503"/>
          <cell r="S5503"/>
          <cell r="T5503"/>
          <cell r="U5503"/>
          <cell r="V5503"/>
          <cell r="X5503"/>
          <cell r="Y5503"/>
          <cell r="Z5503"/>
          <cell r="AG5503"/>
        </row>
        <row r="5504">
          <cell r="D5504"/>
          <cell r="E5504"/>
          <cell r="I5504"/>
          <cell r="J5504"/>
          <cell r="K5504"/>
          <cell r="L5504"/>
          <cell r="N5504"/>
          <cell r="R5504"/>
          <cell r="S5504"/>
          <cell r="T5504"/>
          <cell r="U5504"/>
          <cell r="V5504"/>
          <cell r="X5504"/>
          <cell r="Y5504"/>
          <cell r="Z5504"/>
          <cell r="AG5504"/>
        </row>
        <row r="5505">
          <cell r="D5505"/>
          <cell r="E5505"/>
          <cell r="I5505"/>
          <cell r="J5505"/>
          <cell r="K5505"/>
          <cell r="L5505"/>
          <cell r="N5505"/>
          <cell r="R5505"/>
          <cell r="S5505"/>
          <cell r="T5505"/>
          <cell r="U5505"/>
          <cell r="V5505"/>
          <cell r="X5505"/>
          <cell r="Y5505"/>
          <cell r="Z5505"/>
          <cell r="AG5505"/>
        </row>
        <row r="5506">
          <cell r="D5506"/>
          <cell r="E5506"/>
          <cell r="I5506"/>
          <cell r="J5506"/>
          <cell r="K5506"/>
          <cell r="L5506"/>
          <cell r="N5506"/>
          <cell r="R5506"/>
          <cell r="S5506"/>
          <cell r="T5506"/>
          <cell r="U5506"/>
          <cell r="V5506"/>
          <cell r="X5506"/>
          <cell r="Y5506"/>
          <cell r="Z5506"/>
          <cell r="AG5506"/>
        </row>
        <row r="5507">
          <cell r="D5507"/>
          <cell r="E5507"/>
          <cell r="I5507"/>
          <cell r="J5507"/>
          <cell r="K5507"/>
          <cell r="L5507"/>
          <cell r="N5507"/>
          <cell r="R5507"/>
          <cell r="S5507"/>
          <cell r="T5507"/>
          <cell r="U5507"/>
          <cell r="V5507"/>
          <cell r="X5507"/>
          <cell r="Y5507"/>
          <cell r="Z5507"/>
          <cell r="AG5507"/>
        </row>
        <row r="5508">
          <cell r="D5508"/>
          <cell r="E5508"/>
          <cell r="I5508"/>
          <cell r="J5508"/>
          <cell r="K5508"/>
          <cell r="L5508"/>
          <cell r="N5508"/>
          <cell r="R5508"/>
          <cell r="S5508"/>
          <cell r="T5508"/>
          <cell r="U5508"/>
          <cell r="V5508"/>
          <cell r="X5508"/>
          <cell r="Y5508"/>
          <cell r="Z5508"/>
          <cell r="AG5508"/>
        </row>
        <row r="5509">
          <cell r="D5509"/>
          <cell r="E5509"/>
          <cell r="I5509"/>
          <cell r="J5509"/>
          <cell r="K5509"/>
          <cell r="L5509"/>
          <cell r="N5509"/>
          <cell r="R5509"/>
          <cell r="S5509"/>
          <cell r="T5509"/>
          <cell r="U5509"/>
          <cell r="V5509"/>
          <cell r="X5509"/>
          <cell r="Y5509"/>
          <cell r="Z5509"/>
          <cell r="AG5509"/>
        </row>
        <row r="5510">
          <cell r="D5510"/>
          <cell r="E5510"/>
          <cell r="I5510"/>
          <cell r="J5510"/>
          <cell r="K5510"/>
          <cell r="L5510"/>
          <cell r="N5510"/>
          <cell r="R5510"/>
          <cell r="S5510"/>
          <cell r="T5510"/>
          <cell r="U5510"/>
          <cell r="V5510"/>
          <cell r="X5510"/>
          <cell r="Y5510"/>
          <cell r="Z5510"/>
          <cell r="AG5510"/>
        </row>
        <row r="5511">
          <cell r="D5511"/>
          <cell r="E5511"/>
          <cell r="I5511"/>
          <cell r="J5511"/>
          <cell r="K5511"/>
          <cell r="L5511"/>
          <cell r="N5511"/>
          <cell r="R5511"/>
          <cell r="S5511"/>
          <cell r="T5511"/>
          <cell r="U5511"/>
          <cell r="V5511"/>
          <cell r="X5511"/>
          <cell r="Y5511"/>
          <cell r="Z5511"/>
          <cell r="AG5511"/>
        </row>
        <row r="5512">
          <cell r="D5512"/>
          <cell r="E5512"/>
          <cell r="I5512"/>
          <cell r="J5512"/>
          <cell r="K5512"/>
          <cell r="L5512"/>
          <cell r="N5512"/>
          <cell r="R5512"/>
          <cell r="S5512"/>
          <cell r="T5512"/>
          <cell r="U5512"/>
          <cell r="V5512"/>
          <cell r="X5512"/>
          <cell r="Y5512"/>
          <cell r="Z5512"/>
          <cell r="AG5512"/>
        </row>
        <row r="5513">
          <cell r="D5513"/>
          <cell r="E5513"/>
          <cell r="I5513"/>
          <cell r="J5513"/>
          <cell r="K5513"/>
          <cell r="L5513"/>
          <cell r="N5513"/>
          <cell r="R5513"/>
          <cell r="S5513"/>
          <cell r="T5513"/>
          <cell r="U5513"/>
          <cell r="V5513"/>
          <cell r="X5513"/>
          <cell r="Y5513"/>
          <cell r="Z5513"/>
          <cell r="AG5513"/>
        </row>
        <row r="5514">
          <cell r="D5514"/>
          <cell r="E5514"/>
          <cell r="I5514"/>
          <cell r="J5514"/>
          <cell r="K5514"/>
          <cell r="L5514"/>
          <cell r="N5514"/>
          <cell r="R5514"/>
          <cell r="S5514"/>
          <cell r="T5514"/>
          <cell r="U5514"/>
          <cell r="V5514"/>
          <cell r="X5514"/>
          <cell r="Y5514"/>
          <cell r="Z5514"/>
          <cell r="AG5514"/>
        </row>
        <row r="5515">
          <cell r="D5515"/>
          <cell r="E5515"/>
          <cell r="I5515"/>
          <cell r="J5515"/>
          <cell r="K5515"/>
          <cell r="L5515"/>
          <cell r="N5515"/>
          <cell r="R5515"/>
          <cell r="S5515"/>
          <cell r="T5515"/>
          <cell r="U5515"/>
          <cell r="V5515"/>
          <cell r="X5515"/>
          <cell r="Y5515"/>
          <cell r="Z5515"/>
          <cell r="AG5515"/>
        </row>
        <row r="5516">
          <cell r="D5516"/>
          <cell r="E5516"/>
          <cell r="I5516"/>
          <cell r="J5516"/>
          <cell r="K5516"/>
          <cell r="L5516"/>
          <cell r="N5516"/>
          <cell r="R5516"/>
          <cell r="S5516"/>
          <cell r="T5516"/>
          <cell r="U5516"/>
          <cell r="V5516"/>
          <cell r="X5516"/>
          <cell r="Y5516"/>
          <cell r="Z5516"/>
          <cell r="AG5516"/>
        </row>
        <row r="5517">
          <cell r="D5517"/>
          <cell r="E5517"/>
          <cell r="I5517"/>
          <cell r="J5517"/>
          <cell r="K5517"/>
          <cell r="L5517"/>
          <cell r="N5517"/>
          <cell r="R5517"/>
          <cell r="S5517"/>
          <cell r="T5517"/>
          <cell r="U5517"/>
          <cell r="V5517"/>
          <cell r="X5517"/>
          <cell r="Y5517"/>
          <cell r="Z5517"/>
          <cell r="AG5517"/>
        </row>
        <row r="5518">
          <cell r="D5518"/>
          <cell r="E5518"/>
          <cell r="I5518"/>
          <cell r="J5518"/>
          <cell r="K5518"/>
          <cell r="L5518"/>
          <cell r="N5518"/>
          <cell r="R5518"/>
          <cell r="S5518"/>
          <cell r="T5518"/>
          <cell r="U5518"/>
          <cell r="V5518"/>
          <cell r="X5518"/>
          <cell r="Y5518"/>
          <cell r="Z5518"/>
          <cell r="AG5518"/>
        </row>
        <row r="5519">
          <cell r="D5519"/>
          <cell r="E5519"/>
          <cell r="I5519"/>
          <cell r="J5519"/>
          <cell r="K5519"/>
          <cell r="L5519"/>
          <cell r="N5519"/>
          <cell r="R5519"/>
          <cell r="S5519"/>
          <cell r="T5519"/>
          <cell r="U5519"/>
          <cell r="V5519"/>
          <cell r="X5519"/>
          <cell r="Y5519"/>
          <cell r="Z5519"/>
          <cell r="AG5519"/>
        </row>
        <row r="5520">
          <cell r="D5520"/>
          <cell r="E5520"/>
          <cell r="I5520"/>
          <cell r="J5520"/>
          <cell r="K5520"/>
          <cell r="L5520"/>
          <cell r="N5520"/>
          <cell r="R5520"/>
          <cell r="S5520"/>
          <cell r="T5520"/>
          <cell r="U5520"/>
          <cell r="V5520"/>
          <cell r="X5520"/>
          <cell r="Y5520"/>
          <cell r="Z5520"/>
          <cell r="AG5520"/>
        </row>
        <row r="5521">
          <cell r="D5521"/>
          <cell r="E5521"/>
          <cell r="I5521"/>
          <cell r="J5521"/>
          <cell r="K5521"/>
          <cell r="L5521"/>
          <cell r="N5521"/>
          <cell r="R5521"/>
          <cell r="S5521"/>
          <cell r="T5521"/>
          <cell r="U5521"/>
          <cell r="V5521"/>
          <cell r="X5521"/>
          <cell r="Y5521"/>
          <cell r="Z5521"/>
          <cell r="AG5521"/>
        </row>
        <row r="5522">
          <cell r="D5522"/>
          <cell r="E5522"/>
          <cell r="I5522"/>
          <cell r="J5522"/>
          <cell r="K5522"/>
          <cell r="L5522"/>
          <cell r="N5522"/>
          <cell r="R5522"/>
          <cell r="S5522"/>
          <cell r="T5522"/>
          <cell r="U5522"/>
          <cell r="V5522"/>
          <cell r="X5522"/>
          <cell r="Y5522"/>
          <cell r="Z5522"/>
          <cell r="AG5522"/>
        </row>
        <row r="5523">
          <cell r="D5523"/>
          <cell r="E5523"/>
          <cell r="I5523"/>
          <cell r="J5523"/>
          <cell r="K5523"/>
          <cell r="L5523"/>
          <cell r="N5523"/>
          <cell r="R5523"/>
          <cell r="S5523"/>
          <cell r="T5523"/>
          <cell r="U5523"/>
          <cell r="V5523"/>
          <cell r="X5523"/>
          <cell r="Y5523"/>
          <cell r="Z5523"/>
          <cell r="AG5523"/>
        </row>
        <row r="5524">
          <cell r="D5524"/>
          <cell r="E5524"/>
          <cell r="I5524"/>
          <cell r="J5524"/>
          <cell r="K5524"/>
          <cell r="L5524"/>
          <cell r="N5524"/>
          <cell r="R5524"/>
          <cell r="S5524"/>
          <cell r="T5524"/>
          <cell r="U5524"/>
          <cell r="V5524"/>
          <cell r="X5524"/>
          <cell r="Y5524"/>
          <cell r="Z5524"/>
          <cell r="AG5524"/>
        </row>
        <row r="5525">
          <cell r="D5525"/>
          <cell r="E5525"/>
          <cell r="I5525"/>
          <cell r="J5525"/>
          <cell r="K5525"/>
          <cell r="L5525"/>
          <cell r="N5525"/>
          <cell r="R5525"/>
          <cell r="S5525"/>
          <cell r="T5525"/>
          <cell r="U5525"/>
          <cell r="V5525"/>
          <cell r="X5525"/>
          <cell r="Y5525"/>
          <cell r="Z5525"/>
          <cell r="AG5525"/>
        </row>
        <row r="5526">
          <cell r="D5526"/>
          <cell r="E5526"/>
          <cell r="I5526"/>
          <cell r="J5526"/>
          <cell r="K5526"/>
          <cell r="L5526"/>
          <cell r="N5526"/>
          <cell r="R5526"/>
          <cell r="S5526"/>
          <cell r="T5526"/>
          <cell r="U5526"/>
          <cell r="V5526"/>
          <cell r="X5526"/>
          <cell r="Y5526"/>
          <cell r="Z5526"/>
          <cell r="AG5526"/>
        </row>
        <row r="5527">
          <cell r="D5527"/>
          <cell r="E5527"/>
          <cell r="I5527"/>
          <cell r="J5527"/>
          <cell r="K5527"/>
          <cell r="L5527"/>
          <cell r="N5527"/>
          <cell r="R5527"/>
          <cell r="S5527"/>
          <cell r="T5527"/>
          <cell r="U5527"/>
          <cell r="V5527"/>
          <cell r="X5527"/>
          <cell r="Y5527"/>
          <cell r="Z5527"/>
          <cell r="AG5527"/>
        </row>
        <row r="5528">
          <cell r="D5528"/>
          <cell r="E5528"/>
          <cell r="I5528"/>
          <cell r="J5528"/>
          <cell r="K5528"/>
          <cell r="L5528"/>
          <cell r="N5528"/>
          <cell r="R5528"/>
          <cell r="S5528"/>
          <cell r="T5528"/>
          <cell r="U5528"/>
          <cell r="V5528"/>
          <cell r="X5528"/>
          <cell r="Y5528"/>
          <cell r="Z5528"/>
          <cell r="AG5528"/>
        </row>
        <row r="5529">
          <cell r="D5529"/>
          <cell r="E5529"/>
          <cell r="I5529"/>
          <cell r="J5529"/>
          <cell r="K5529"/>
          <cell r="L5529"/>
          <cell r="N5529"/>
          <cell r="R5529"/>
          <cell r="S5529"/>
          <cell r="T5529"/>
          <cell r="U5529"/>
          <cell r="V5529"/>
          <cell r="X5529"/>
          <cell r="Y5529"/>
          <cell r="Z5529"/>
          <cell r="AG5529"/>
        </row>
        <row r="5530">
          <cell r="D5530"/>
          <cell r="E5530"/>
          <cell r="I5530"/>
          <cell r="J5530"/>
          <cell r="K5530"/>
          <cell r="L5530"/>
          <cell r="N5530"/>
          <cell r="R5530"/>
          <cell r="S5530"/>
          <cell r="T5530"/>
          <cell r="U5530"/>
          <cell r="V5530"/>
          <cell r="X5530"/>
          <cell r="Y5530"/>
          <cell r="Z5530"/>
          <cell r="AG5530"/>
        </row>
        <row r="5531">
          <cell r="D5531"/>
          <cell r="E5531"/>
          <cell r="I5531"/>
          <cell r="J5531"/>
          <cell r="K5531"/>
          <cell r="L5531"/>
          <cell r="N5531"/>
          <cell r="R5531"/>
          <cell r="S5531"/>
          <cell r="T5531"/>
          <cell r="U5531"/>
          <cell r="V5531"/>
          <cell r="X5531"/>
          <cell r="Y5531"/>
          <cell r="Z5531"/>
          <cell r="AG5531"/>
        </row>
        <row r="5532">
          <cell r="D5532"/>
          <cell r="E5532"/>
          <cell r="I5532"/>
          <cell r="J5532"/>
          <cell r="K5532"/>
          <cell r="L5532"/>
          <cell r="N5532"/>
          <cell r="R5532"/>
          <cell r="S5532"/>
          <cell r="T5532"/>
          <cell r="U5532"/>
          <cell r="V5532"/>
          <cell r="X5532"/>
          <cell r="Y5532"/>
          <cell r="Z5532"/>
          <cell r="AG5532"/>
        </row>
        <row r="5533">
          <cell r="D5533"/>
          <cell r="E5533"/>
          <cell r="I5533"/>
          <cell r="J5533"/>
          <cell r="K5533"/>
          <cell r="L5533"/>
          <cell r="N5533"/>
          <cell r="R5533"/>
          <cell r="S5533"/>
          <cell r="T5533"/>
          <cell r="U5533"/>
          <cell r="V5533"/>
          <cell r="X5533"/>
          <cell r="Y5533"/>
          <cell r="Z5533"/>
          <cell r="AG5533"/>
        </row>
        <row r="5534">
          <cell r="D5534"/>
          <cell r="E5534"/>
          <cell r="I5534"/>
          <cell r="J5534"/>
          <cell r="K5534"/>
          <cell r="L5534"/>
          <cell r="N5534"/>
          <cell r="R5534"/>
          <cell r="S5534"/>
          <cell r="T5534"/>
          <cell r="U5534"/>
          <cell r="V5534"/>
          <cell r="X5534"/>
          <cell r="Y5534"/>
          <cell r="Z5534"/>
          <cell r="AG5534"/>
        </row>
        <row r="5535">
          <cell r="D5535"/>
          <cell r="E5535"/>
          <cell r="I5535"/>
          <cell r="J5535"/>
          <cell r="K5535"/>
          <cell r="L5535"/>
          <cell r="N5535"/>
          <cell r="R5535"/>
          <cell r="S5535"/>
          <cell r="T5535"/>
          <cell r="U5535"/>
          <cell r="V5535"/>
          <cell r="X5535"/>
          <cell r="Y5535"/>
          <cell r="Z5535"/>
          <cell r="AG5535"/>
        </row>
        <row r="5536">
          <cell r="D5536"/>
          <cell r="E5536"/>
          <cell r="I5536"/>
          <cell r="J5536"/>
          <cell r="K5536"/>
          <cell r="L5536"/>
          <cell r="N5536"/>
          <cell r="R5536"/>
          <cell r="S5536"/>
          <cell r="T5536"/>
          <cell r="U5536"/>
          <cell r="V5536"/>
          <cell r="X5536"/>
          <cell r="Y5536"/>
          <cell r="Z5536"/>
          <cell r="AG5536"/>
        </row>
        <row r="5537">
          <cell r="D5537"/>
          <cell r="E5537"/>
          <cell r="I5537"/>
          <cell r="J5537"/>
          <cell r="K5537"/>
          <cell r="L5537"/>
          <cell r="N5537"/>
          <cell r="R5537"/>
          <cell r="S5537"/>
          <cell r="T5537"/>
          <cell r="U5537"/>
          <cell r="V5537"/>
          <cell r="X5537"/>
          <cell r="Y5537"/>
          <cell r="Z5537"/>
          <cell r="AG5537"/>
        </row>
        <row r="5538">
          <cell r="D5538"/>
          <cell r="E5538"/>
          <cell r="I5538"/>
          <cell r="J5538"/>
          <cell r="K5538"/>
          <cell r="L5538"/>
          <cell r="N5538"/>
          <cell r="R5538"/>
          <cell r="S5538"/>
          <cell r="T5538"/>
          <cell r="U5538"/>
          <cell r="V5538"/>
          <cell r="X5538"/>
          <cell r="Y5538"/>
          <cell r="Z5538"/>
          <cell r="AG5538"/>
        </row>
        <row r="5539">
          <cell r="D5539"/>
          <cell r="E5539"/>
          <cell r="I5539"/>
          <cell r="J5539"/>
          <cell r="K5539"/>
          <cell r="L5539"/>
          <cell r="N5539"/>
          <cell r="R5539"/>
          <cell r="S5539"/>
          <cell r="T5539"/>
          <cell r="U5539"/>
          <cell r="V5539"/>
          <cell r="X5539"/>
          <cell r="Y5539"/>
          <cell r="Z5539"/>
          <cell r="AG5539"/>
        </row>
        <row r="5540">
          <cell r="D5540"/>
          <cell r="E5540"/>
          <cell r="I5540"/>
          <cell r="J5540"/>
          <cell r="K5540"/>
          <cell r="L5540"/>
          <cell r="N5540"/>
          <cell r="R5540"/>
          <cell r="S5540"/>
          <cell r="T5540"/>
          <cell r="U5540"/>
          <cell r="V5540"/>
          <cell r="X5540"/>
          <cell r="Y5540"/>
          <cell r="Z5540"/>
          <cell r="AG5540"/>
        </row>
        <row r="5541">
          <cell r="D5541"/>
          <cell r="E5541"/>
          <cell r="I5541"/>
          <cell r="J5541"/>
          <cell r="K5541"/>
          <cell r="L5541"/>
          <cell r="N5541"/>
          <cell r="R5541"/>
          <cell r="S5541"/>
          <cell r="T5541"/>
          <cell r="U5541"/>
          <cell r="V5541"/>
          <cell r="X5541"/>
          <cell r="Y5541"/>
          <cell r="Z5541"/>
          <cell r="AG5541"/>
        </row>
        <row r="5542">
          <cell r="D5542"/>
          <cell r="E5542"/>
          <cell r="I5542"/>
          <cell r="J5542"/>
          <cell r="K5542"/>
          <cell r="L5542"/>
          <cell r="N5542"/>
          <cell r="R5542"/>
          <cell r="S5542"/>
          <cell r="T5542"/>
          <cell r="U5542"/>
          <cell r="V5542"/>
          <cell r="X5542"/>
          <cell r="Y5542"/>
          <cell r="Z5542"/>
          <cell r="AG5542"/>
        </row>
        <row r="5543">
          <cell r="D5543"/>
          <cell r="E5543"/>
          <cell r="I5543"/>
          <cell r="J5543"/>
          <cell r="K5543"/>
          <cell r="L5543"/>
          <cell r="N5543"/>
          <cell r="R5543"/>
          <cell r="S5543"/>
          <cell r="T5543"/>
          <cell r="U5543"/>
          <cell r="V5543"/>
          <cell r="X5543"/>
          <cell r="Y5543"/>
          <cell r="Z5543"/>
          <cell r="AG5543"/>
        </row>
        <row r="5544">
          <cell r="D5544"/>
          <cell r="E5544"/>
          <cell r="I5544"/>
          <cell r="J5544"/>
          <cell r="K5544"/>
          <cell r="L5544"/>
          <cell r="N5544"/>
          <cell r="R5544"/>
          <cell r="S5544"/>
          <cell r="T5544"/>
          <cell r="U5544"/>
          <cell r="V5544"/>
          <cell r="X5544"/>
          <cell r="Y5544"/>
          <cell r="Z5544"/>
          <cell r="AG5544"/>
        </row>
        <row r="5545">
          <cell r="D5545"/>
          <cell r="E5545"/>
          <cell r="I5545"/>
          <cell r="J5545"/>
          <cell r="K5545"/>
          <cell r="L5545"/>
          <cell r="N5545"/>
          <cell r="R5545"/>
          <cell r="S5545"/>
          <cell r="T5545"/>
          <cell r="U5545"/>
          <cell r="V5545"/>
          <cell r="X5545"/>
          <cell r="Y5545"/>
          <cell r="Z5545"/>
          <cell r="AG5545"/>
        </row>
        <row r="5546">
          <cell r="D5546"/>
          <cell r="E5546"/>
          <cell r="I5546"/>
          <cell r="J5546"/>
          <cell r="K5546"/>
          <cell r="L5546"/>
          <cell r="N5546"/>
          <cell r="R5546"/>
          <cell r="S5546"/>
          <cell r="T5546"/>
          <cell r="U5546"/>
          <cell r="V5546"/>
          <cell r="X5546"/>
          <cell r="Y5546"/>
          <cell r="Z5546"/>
          <cell r="AG5546"/>
        </row>
        <row r="5547">
          <cell r="D5547"/>
          <cell r="E5547"/>
          <cell r="I5547"/>
          <cell r="J5547"/>
          <cell r="K5547"/>
          <cell r="L5547"/>
          <cell r="N5547"/>
          <cell r="R5547"/>
          <cell r="S5547"/>
          <cell r="T5547"/>
          <cell r="U5547"/>
          <cell r="V5547"/>
          <cell r="X5547"/>
          <cell r="Y5547"/>
          <cell r="Z5547"/>
          <cell r="AG5547"/>
        </row>
        <row r="5548">
          <cell r="D5548"/>
          <cell r="E5548"/>
          <cell r="I5548"/>
          <cell r="J5548"/>
          <cell r="K5548"/>
          <cell r="L5548"/>
          <cell r="N5548"/>
          <cell r="R5548"/>
          <cell r="S5548"/>
          <cell r="T5548"/>
          <cell r="U5548"/>
          <cell r="V5548"/>
          <cell r="X5548"/>
          <cell r="Y5548"/>
          <cell r="Z5548"/>
          <cell r="AG5548"/>
        </row>
        <row r="5549">
          <cell r="D5549"/>
          <cell r="E5549"/>
          <cell r="I5549"/>
          <cell r="J5549"/>
          <cell r="K5549"/>
          <cell r="L5549"/>
          <cell r="N5549"/>
          <cell r="R5549"/>
          <cell r="S5549"/>
          <cell r="T5549"/>
          <cell r="U5549"/>
          <cell r="V5549"/>
          <cell r="X5549"/>
          <cell r="Y5549"/>
          <cell r="Z5549"/>
          <cell r="AG5549"/>
        </row>
        <row r="5550">
          <cell r="D5550"/>
          <cell r="E5550"/>
          <cell r="I5550"/>
          <cell r="J5550"/>
          <cell r="K5550"/>
          <cell r="L5550"/>
          <cell r="N5550"/>
          <cell r="R5550"/>
          <cell r="S5550"/>
          <cell r="T5550"/>
          <cell r="U5550"/>
          <cell r="V5550"/>
          <cell r="X5550"/>
          <cell r="Y5550"/>
          <cell r="Z5550"/>
          <cell r="AG5550"/>
        </row>
        <row r="5551">
          <cell r="D5551"/>
          <cell r="E5551"/>
          <cell r="I5551"/>
          <cell r="J5551"/>
          <cell r="K5551"/>
          <cell r="L5551"/>
          <cell r="N5551"/>
          <cell r="R5551"/>
          <cell r="S5551"/>
          <cell r="T5551"/>
          <cell r="U5551"/>
          <cell r="V5551"/>
          <cell r="X5551"/>
          <cell r="Y5551"/>
          <cell r="Z5551"/>
          <cell r="AG5551"/>
        </row>
        <row r="5552">
          <cell r="D5552"/>
          <cell r="E5552"/>
          <cell r="I5552"/>
          <cell r="J5552"/>
          <cell r="K5552"/>
          <cell r="L5552"/>
          <cell r="N5552"/>
          <cell r="R5552"/>
          <cell r="S5552"/>
          <cell r="T5552"/>
          <cell r="U5552"/>
          <cell r="V5552"/>
          <cell r="X5552"/>
          <cell r="Y5552"/>
          <cell r="Z5552"/>
          <cell r="AG5552"/>
        </row>
        <row r="5553">
          <cell r="D5553"/>
          <cell r="E5553"/>
          <cell r="I5553"/>
          <cell r="J5553"/>
          <cell r="K5553"/>
          <cell r="L5553"/>
          <cell r="N5553"/>
          <cell r="R5553"/>
          <cell r="S5553"/>
          <cell r="T5553"/>
          <cell r="U5553"/>
          <cell r="V5553"/>
          <cell r="X5553"/>
          <cell r="Y5553"/>
          <cell r="Z5553"/>
          <cell r="AG5553"/>
        </row>
        <row r="5554">
          <cell r="D5554"/>
          <cell r="E5554"/>
          <cell r="I5554"/>
          <cell r="J5554"/>
          <cell r="K5554"/>
          <cell r="L5554"/>
          <cell r="N5554"/>
          <cell r="R5554"/>
          <cell r="S5554"/>
          <cell r="T5554"/>
          <cell r="U5554"/>
          <cell r="V5554"/>
          <cell r="X5554"/>
          <cell r="Y5554"/>
          <cell r="Z5554"/>
          <cell r="AG5554"/>
        </row>
        <row r="5555">
          <cell r="D5555"/>
          <cell r="E5555"/>
          <cell r="I5555"/>
          <cell r="J5555"/>
          <cell r="K5555"/>
          <cell r="L5555"/>
          <cell r="N5555"/>
          <cell r="R5555"/>
          <cell r="S5555"/>
          <cell r="T5555"/>
          <cell r="U5555"/>
          <cell r="V5555"/>
          <cell r="X5555"/>
          <cell r="Y5555"/>
          <cell r="Z5555"/>
          <cell r="AG5555"/>
        </row>
        <row r="5556">
          <cell r="D5556"/>
          <cell r="E5556"/>
          <cell r="I5556"/>
          <cell r="J5556"/>
          <cell r="K5556"/>
          <cell r="L5556"/>
          <cell r="N5556"/>
          <cell r="R5556"/>
          <cell r="S5556"/>
          <cell r="T5556"/>
          <cell r="U5556"/>
          <cell r="V5556"/>
          <cell r="X5556"/>
          <cell r="Y5556"/>
          <cell r="Z5556"/>
          <cell r="AG5556"/>
        </row>
        <row r="5557">
          <cell r="D5557"/>
          <cell r="E5557"/>
          <cell r="I5557"/>
          <cell r="J5557"/>
          <cell r="K5557"/>
          <cell r="L5557"/>
          <cell r="N5557"/>
          <cell r="R5557"/>
          <cell r="S5557"/>
          <cell r="T5557"/>
          <cell r="U5557"/>
          <cell r="V5557"/>
          <cell r="X5557"/>
          <cell r="Y5557"/>
          <cell r="Z5557"/>
          <cell r="AG5557"/>
        </row>
        <row r="5558">
          <cell r="D5558"/>
          <cell r="E5558"/>
          <cell r="I5558"/>
          <cell r="J5558"/>
          <cell r="K5558"/>
          <cell r="L5558"/>
          <cell r="N5558"/>
          <cell r="R5558"/>
          <cell r="S5558"/>
          <cell r="T5558"/>
          <cell r="U5558"/>
          <cell r="V5558"/>
          <cell r="X5558"/>
          <cell r="Y5558"/>
          <cell r="Z5558"/>
          <cell r="AG5558"/>
        </row>
        <row r="5559">
          <cell r="D5559"/>
          <cell r="E5559"/>
          <cell r="I5559"/>
          <cell r="J5559"/>
          <cell r="K5559"/>
          <cell r="L5559"/>
          <cell r="N5559"/>
          <cell r="R5559"/>
          <cell r="S5559"/>
          <cell r="T5559"/>
          <cell r="U5559"/>
          <cell r="V5559"/>
          <cell r="X5559"/>
          <cell r="Y5559"/>
          <cell r="Z5559"/>
          <cell r="AG5559"/>
        </row>
        <row r="5560">
          <cell r="D5560"/>
          <cell r="E5560"/>
          <cell r="I5560"/>
          <cell r="J5560"/>
          <cell r="K5560"/>
          <cell r="L5560"/>
          <cell r="N5560"/>
          <cell r="R5560"/>
          <cell r="S5560"/>
          <cell r="T5560"/>
          <cell r="U5560"/>
          <cell r="V5560"/>
          <cell r="X5560"/>
          <cell r="Y5560"/>
          <cell r="Z5560"/>
          <cell r="AG5560"/>
        </row>
        <row r="5561">
          <cell r="D5561"/>
          <cell r="E5561"/>
          <cell r="I5561"/>
          <cell r="J5561"/>
          <cell r="K5561"/>
          <cell r="L5561"/>
          <cell r="N5561"/>
          <cell r="R5561"/>
          <cell r="S5561"/>
          <cell r="T5561"/>
          <cell r="U5561"/>
          <cell r="V5561"/>
          <cell r="X5561"/>
          <cell r="Y5561"/>
          <cell r="Z5561"/>
          <cell r="AG5561"/>
        </row>
        <row r="5562">
          <cell r="D5562"/>
          <cell r="E5562"/>
          <cell r="I5562"/>
          <cell r="J5562"/>
          <cell r="K5562"/>
          <cell r="L5562"/>
          <cell r="N5562"/>
          <cell r="R5562"/>
          <cell r="S5562"/>
          <cell r="T5562"/>
          <cell r="U5562"/>
          <cell r="V5562"/>
          <cell r="X5562"/>
          <cell r="Y5562"/>
          <cell r="Z5562"/>
          <cell r="AG5562"/>
        </row>
        <row r="5563">
          <cell r="D5563"/>
          <cell r="E5563"/>
          <cell r="I5563"/>
          <cell r="J5563"/>
          <cell r="K5563"/>
          <cell r="L5563"/>
          <cell r="N5563"/>
          <cell r="R5563"/>
          <cell r="S5563"/>
          <cell r="T5563"/>
          <cell r="U5563"/>
          <cell r="V5563"/>
          <cell r="X5563"/>
          <cell r="Y5563"/>
          <cell r="Z5563"/>
          <cell r="AG5563"/>
        </row>
        <row r="5564">
          <cell r="D5564"/>
          <cell r="E5564"/>
          <cell r="I5564"/>
          <cell r="J5564"/>
          <cell r="K5564"/>
          <cell r="L5564"/>
          <cell r="N5564"/>
          <cell r="R5564"/>
          <cell r="S5564"/>
          <cell r="T5564"/>
          <cell r="U5564"/>
          <cell r="V5564"/>
          <cell r="X5564"/>
          <cell r="Y5564"/>
          <cell r="Z5564"/>
          <cell r="AG5564"/>
        </row>
        <row r="5565">
          <cell r="D5565"/>
          <cell r="E5565"/>
          <cell r="I5565"/>
          <cell r="J5565"/>
          <cell r="K5565"/>
          <cell r="L5565"/>
          <cell r="N5565"/>
          <cell r="R5565"/>
          <cell r="S5565"/>
          <cell r="T5565"/>
          <cell r="U5565"/>
          <cell r="V5565"/>
          <cell r="X5565"/>
          <cell r="Y5565"/>
          <cell r="Z5565"/>
          <cell r="AG5565"/>
        </row>
        <row r="5566">
          <cell r="D5566"/>
          <cell r="E5566"/>
          <cell r="I5566"/>
          <cell r="J5566"/>
          <cell r="K5566"/>
          <cell r="L5566"/>
          <cell r="N5566"/>
          <cell r="R5566"/>
          <cell r="S5566"/>
          <cell r="T5566"/>
          <cell r="U5566"/>
          <cell r="V5566"/>
          <cell r="X5566"/>
          <cell r="Y5566"/>
          <cell r="Z5566"/>
          <cell r="AG5566"/>
        </row>
        <row r="5567">
          <cell r="D5567"/>
          <cell r="E5567"/>
          <cell r="I5567"/>
          <cell r="J5567"/>
          <cell r="K5567"/>
          <cell r="L5567"/>
          <cell r="N5567"/>
          <cell r="R5567"/>
          <cell r="S5567"/>
          <cell r="T5567"/>
          <cell r="U5567"/>
          <cell r="V5567"/>
          <cell r="X5567"/>
          <cell r="Y5567"/>
          <cell r="Z5567"/>
          <cell r="AG5567"/>
        </row>
        <row r="5568">
          <cell r="D5568"/>
          <cell r="E5568"/>
          <cell r="I5568"/>
          <cell r="J5568"/>
          <cell r="K5568"/>
          <cell r="L5568"/>
          <cell r="N5568"/>
          <cell r="R5568"/>
          <cell r="S5568"/>
          <cell r="T5568"/>
          <cell r="U5568"/>
          <cell r="V5568"/>
          <cell r="X5568"/>
          <cell r="Y5568"/>
          <cell r="Z5568"/>
          <cell r="AG5568"/>
        </row>
        <row r="5569">
          <cell r="D5569"/>
          <cell r="E5569"/>
          <cell r="I5569"/>
          <cell r="J5569"/>
          <cell r="K5569"/>
          <cell r="L5569"/>
          <cell r="N5569"/>
          <cell r="R5569"/>
          <cell r="S5569"/>
          <cell r="T5569"/>
          <cell r="U5569"/>
          <cell r="V5569"/>
          <cell r="X5569"/>
          <cell r="Y5569"/>
          <cell r="Z5569"/>
          <cell r="AG5569"/>
        </row>
        <row r="5570">
          <cell r="D5570"/>
          <cell r="E5570"/>
          <cell r="I5570"/>
          <cell r="J5570"/>
          <cell r="K5570"/>
          <cell r="L5570"/>
          <cell r="N5570"/>
          <cell r="R5570"/>
          <cell r="S5570"/>
          <cell r="T5570"/>
          <cell r="U5570"/>
          <cell r="V5570"/>
          <cell r="X5570"/>
          <cell r="Y5570"/>
          <cell r="Z5570"/>
          <cell r="AG5570"/>
        </row>
        <row r="5571">
          <cell r="D5571"/>
          <cell r="E5571"/>
          <cell r="I5571"/>
          <cell r="J5571"/>
          <cell r="K5571"/>
          <cell r="L5571"/>
          <cell r="N5571"/>
          <cell r="R5571"/>
          <cell r="S5571"/>
          <cell r="T5571"/>
          <cell r="U5571"/>
          <cell r="V5571"/>
          <cell r="X5571"/>
          <cell r="Y5571"/>
          <cell r="Z5571"/>
          <cell r="AG5571"/>
        </row>
        <row r="5572">
          <cell r="D5572"/>
          <cell r="E5572"/>
          <cell r="I5572"/>
          <cell r="J5572"/>
          <cell r="K5572"/>
          <cell r="L5572"/>
          <cell r="N5572"/>
          <cell r="R5572"/>
          <cell r="S5572"/>
          <cell r="T5572"/>
          <cell r="U5572"/>
          <cell r="V5572"/>
          <cell r="X5572"/>
          <cell r="Y5572"/>
          <cell r="Z5572"/>
          <cell r="AG5572"/>
        </row>
        <row r="5573">
          <cell r="D5573"/>
          <cell r="E5573"/>
          <cell r="I5573"/>
          <cell r="J5573"/>
          <cell r="K5573"/>
          <cell r="L5573"/>
          <cell r="N5573"/>
          <cell r="R5573"/>
          <cell r="S5573"/>
          <cell r="T5573"/>
          <cell r="U5573"/>
          <cell r="V5573"/>
          <cell r="X5573"/>
          <cell r="Y5573"/>
          <cell r="Z5573"/>
          <cell r="AG5573"/>
        </row>
        <row r="5574">
          <cell r="D5574"/>
          <cell r="E5574"/>
          <cell r="I5574"/>
          <cell r="J5574"/>
          <cell r="K5574"/>
          <cell r="L5574"/>
          <cell r="N5574"/>
          <cell r="R5574"/>
          <cell r="S5574"/>
          <cell r="T5574"/>
          <cell r="U5574"/>
          <cell r="V5574"/>
          <cell r="X5574"/>
          <cell r="Y5574"/>
          <cell r="Z5574"/>
          <cell r="AG5574"/>
        </row>
        <row r="5575">
          <cell r="D5575"/>
          <cell r="E5575"/>
          <cell r="I5575"/>
          <cell r="J5575"/>
          <cell r="K5575"/>
          <cell r="L5575"/>
          <cell r="N5575"/>
          <cell r="R5575"/>
          <cell r="S5575"/>
          <cell r="T5575"/>
          <cell r="U5575"/>
          <cell r="V5575"/>
          <cell r="X5575"/>
          <cell r="Y5575"/>
          <cell r="Z5575"/>
          <cell r="AG5575"/>
        </row>
        <row r="5576">
          <cell r="D5576"/>
          <cell r="E5576"/>
          <cell r="I5576"/>
          <cell r="J5576"/>
          <cell r="K5576"/>
          <cell r="L5576"/>
          <cell r="N5576"/>
          <cell r="R5576"/>
          <cell r="S5576"/>
          <cell r="T5576"/>
          <cell r="U5576"/>
          <cell r="V5576"/>
          <cell r="X5576"/>
          <cell r="Y5576"/>
          <cell r="Z5576"/>
          <cell r="AG5576"/>
        </row>
        <row r="5577">
          <cell r="D5577"/>
          <cell r="E5577"/>
          <cell r="I5577"/>
          <cell r="J5577"/>
          <cell r="K5577"/>
          <cell r="L5577"/>
          <cell r="N5577"/>
          <cell r="R5577"/>
          <cell r="S5577"/>
          <cell r="T5577"/>
          <cell r="U5577"/>
          <cell r="V5577"/>
          <cell r="X5577"/>
          <cell r="Y5577"/>
          <cell r="Z5577"/>
          <cell r="AG5577"/>
        </row>
        <row r="5578">
          <cell r="D5578"/>
          <cell r="E5578"/>
          <cell r="I5578"/>
          <cell r="J5578"/>
          <cell r="K5578"/>
          <cell r="L5578"/>
          <cell r="N5578"/>
          <cell r="R5578"/>
          <cell r="S5578"/>
          <cell r="T5578"/>
          <cell r="U5578"/>
          <cell r="V5578"/>
          <cell r="X5578"/>
          <cell r="Y5578"/>
          <cell r="Z5578"/>
          <cell r="AG5578"/>
        </row>
        <row r="5579">
          <cell r="D5579"/>
          <cell r="E5579"/>
          <cell r="I5579"/>
          <cell r="J5579"/>
          <cell r="K5579"/>
          <cell r="L5579"/>
          <cell r="N5579"/>
          <cell r="R5579"/>
          <cell r="S5579"/>
          <cell r="T5579"/>
          <cell r="U5579"/>
          <cell r="V5579"/>
          <cell r="X5579"/>
          <cell r="Y5579"/>
          <cell r="Z5579"/>
          <cell r="AG5579"/>
        </row>
        <row r="5580">
          <cell r="D5580"/>
          <cell r="E5580"/>
          <cell r="I5580"/>
          <cell r="J5580"/>
          <cell r="K5580"/>
          <cell r="L5580"/>
          <cell r="N5580"/>
          <cell r="R5580"/>
          <cell r="S5580"/>
          <cell r="T5580"/>
          <cell r="U5580"/>
          <cell r="V5580"/>
          <cell r="X5580"/>
          <cell r="Y5580"/>
          <cell r="Z5580"/>
          <cell r="AG5580"/>
        </row>
        <row r="5581">
          <cell r="D5581"/>
          <cell r="E5581"/>
          <cell r="I5581"/>
          <cell r="J5581"/>
          <cell r="K5581"/>
          <cell r="L5581"/>
          <cell r="N5581"/>
          <cell r="R5581"/>
          <cell r="S5581"/>
          <cell r="T5581"/>
          <cell r="U5581"/>
          <cell r="V5581"/>
          <cell r="X5581"/>
          <cell r="Y5581"/>
          <cell r="Z5581"/>
          <cell r="AG5581"/>
        </row>
        <row r="5582">
          <cell r="D5582"/>
          <cell r="E5582"/>
          <cell r="I5582"/>
          <cell r="J5582"/>
          <cell r="K5582"/>
          <cell r="L5582"/>
          <cell r="N5582"/>
          <cell r="R5582"/>
          <cell r="S5582"/>
          <cell r="T5582"/>
          <cell r="U5582"/>
          <cell r="V5582"/>
          <cell r="X5582"/>
          <cell r="Y5582"/>
          <cell r="Z5582"/>
          <cell r="AG5582"/>
        </row>
        <row r="5583">
          <cell r="D5583"/>
          <cell r="E5583"/>
          <cell r="I5583"/>
          <cell r="J5583"/>
          <cell r="K5583"/>
          <cell r="L5583"/>
          <cell r="N5583"/>
          <cell r="R5583"/>
          <cell r="S5583"/>
          <cell r="T5583"/>
          <cell r="U5583"/>
          <cell r="V5583"/>
          <cell r="X5583"/>
          <cell r="Y5583"/>
          <cell r="Z5583"/>
          <cell r="AG5583"/>
        </row>
        <row r="5584">
          <cell r="D5584"/>
          <cell r="E5584"/>
          <cell r="I5584"/>
          <cell r="J5584"/>
          <cell r="K5584"/>
          <cell r="L5584"/>
          <cell r="N5584"/>
          <cell r="R5584"/>
          <cell r="S5584"/>
          <cell r="T5584"/>
          <cell r="U5584"/>
          <cell r="V5584"/>
          <cell r="X5584"/>
          <cell r="Y5584"/>
          <cell r="Z5584"/>
          <cell r="AG5584"/>
        </row>
        <row r="5585">
          <cell r="D5585"/>
          <cell r="E5585"/>
          <cell r="I5585"/>
          <cell r="J5585"/>
          <cell r="K5585"/>
          <cell r="L5585"/>
          <cell r="N5585"/>
          <cell r="R5585"/>
          <cell r="S5585"/>
          <cell r="T5585"/>
          <cell r="U5585"/>
          <cell r="V5585"/>
          <cell r="X5585"/>
          <cell r="Y5585"/>
          <cell r="Z5585"/>
          <cell r="AG5585"/>
        </row>
        <row r="5586">
          <cell r="D5586"/>
          <cell r="E5586"/>
          <cell r="I5586"/>
          <cell r="J5586"/>
          <cell r="K5586"/>
          <cell r="L5586"/>
          <cell r="N5586"/>
          <cell r="R5586"/>
          <cell r="S5586"/>
          <cell r="T5586"/>
          <cell r="U5586"/>
          <cell r="V5586"/>
          <cell r="X5586"/>
          <cell r="Y5586"/>
          <cell r="Z5586"/>
          <cell r="AG5586"/>
        </row>
        <row r="5587">
          <cell r="D5587"/>
          <cell r="E5587"/>
          <cell r="I5587"/>
          <cell r="J5587"/>
          <cell r="K5587"/>
          <cell r="L5587"/>
          <cell r="N5587"/>
          <cell r="R5587"/>
          <cell r="S5587"/>
          <cell r="T5587"/>
          <cell r="U5587"/>
          <cell r="V5587"/>
          <cell r="X5587"/>
          <cell r="Y5587"/>
          <cell r="Z5587"/>
          <cell r="AG5587"/>
        </row>
        <row r="5588">
          <cell r="D5588"/>
          <cell r="E5588"/>
          <cell r="I5588"/>
          <cell r="J5588"/>
          <cell r="K5588"/>
          <cell r="L5588"/>
          <cell r="N5588"/>
          <cell r="R5588"/>
          <cell r="S5588"/>
          <cell r="T5588"/>
          <cell r="U5588"/>
          <cell r="V5588"/>
          <cell r="X5588"/>
          <cell r="Y5588"/>
          <cell r="Z5588"/>
          <cell r="AG5588"/>
        </row>
        <row r="5589">
          <cell r="D5589"/>
          <cell r="E5589"/>
          <cell r="I5589"/>
          <cell r="J5589"/>
          <cell r="K5589"/>
          <cell r="L5589"/>
          <cell r="N5589"/>
          <cell r="R5589"/>
          <cell r="S5589"/>
          <cell r="T5589"/>
          <cell r="U5589"/>
          <cell r="V5589"/>
          <cell r="X5589"/>
          <cell r="Y5589"/>
          <cell r="Z5589"/>
          <cell r="AG5589"/>
        </row>
        <row r="5590">
          <cell r="D5590"/>
          <cell r="E5590"/>
          <cell r="I5590"/>
          <cell r="J5590"/>
          <cell r="K5590"/>
          <cell r="L5590"/>
          <cell r="N5590"/>
          <cell r="R5590"/>
          <cell r="S5590"/>
          <cell r="T5590"/>
          <cell r="U5590"/>
          <cell r="V5590"/>
          <cell r="X5590"/>
          <cell r="Y5590"/>
          <cell r="Z5590"/>
          <cell r="AG5590"/>
        </row>
        <row r="5591">
          <cell r="D5591"/>
          <cell r="E5591"/>
          <cell r="I5591"/>
          <cell r="J5591"/>
          <cell r="K5591"/>
          <cell r="L5591"/>
          <cell r="N5591"/>
          <cell r="R5591"/>
          <cell r="S5591"/>
          <cell r="T5591"/>
          <cell r="U5591"/>
          <cell r="V5591"/>
          <cell r="X5591"/>
          <cell r="Y5591"/>
          <cell r="Z5591"/>
          <cell r="AG5591"/>
        </row>
        <row r="5592">
          <cell r="D5592"/>
          <cell r="E5592"/>
          <cell r="I5592"/>
          <cell r="J5592"/>
          <cell r="K5592"/>
          <cell r="L5592"/>
          <cell r="N5592"/>
          <cell r="R5592"/>
          <cell r="S5592"/>
          <cell r="T5592"/>
          <cell r="U5592"/>
          <cell r="V5592"/>
          <cell r="X5592"/>
          <cell r="Y5592"/>
          <cell r="Z5592"/>
          <cell r="AG5592"/>
        </row>
        <row r="5593">
          <cell r="D5593"/>
          <cell r="E5593"/>
          <cell r="I5593"/>
          <cell r="J5593"/>
          <cell r="K5593"/>
          <cell r="L5593"/>
          <cell r="N5593"/>
          <cell r="R5593"/>
          <cell r="S5593"/>
          <cell r="T5593"/>
          <cell r="U5593"/>
          <cell r="V5593"/>
          <cell r="X5593"/>
          <cell r="Y5593"/>
          <cell r="Z5593"/>
          <cell r="AG5593"/>
        </row>
        <row r="5594">
          <cell r="D5594"/>
          <cell r="E5594"/>
          <cell r="I5594"/>
          <cell r="J5594"/>
          <cell r="K5594"/>
          <cell r="L5594"/>
          <cell r="N5594"/>
          <cell r="R5594"/>
          <cell r="S5594"/>
          <cell r="T5594"/>
          <cell r="U5594"/>
          <cell r="V5594"/>
          <cell r="X5594"/>
          <cell r="Y5594"/>
          <cell r="Z5594"/>
          <cell r="AG5594"/>
        </row>
        <row r="5595">
          <cell r="D5595"/>
          <cell r="E5595"/>
          <cell r="I5595"/>
          <cell r="J5595"/>
          <cell r="K5595"/>
          <cell r="L5595"/>
          <cell r="N5595"/>
          <cell r="R5595"/>
          <cell r="S5595"/>
          <cell r="T5595"/>
          <cell r="U5595"/>
          <cell r="V5595"/>
          <cell r="X5595"/>
          <cell r="Y5595"/>
          <cell r="Z5595"/>
          <cell r="AG5595"/>
        </row>
        <row r="5596">
          <cell r="D5596"/>
          <cell r="E5596"/>
          <cell r="I5596"/>
          <cell r="J5596"/>
          <cell r="K5596"/>
          <cell r="L5596"/>
          <cell r="N5596"/>
          <cell r="R5596"/>
          <cell r="S5596"/>
          <cell r="T5596"/>
          <cell r="U5596"/>
          <cell r="V5596"/>
          <cell r="X5596"/>
          <cell r="Y5596"/>
          <cell r="Z5596"/>
          <cell r="AG5596"/>
        </row>
        <row r="5597">
          <cell r="D5597"/>
          <cell r="E5597"/>
          <cell r="I5597"/>
          <cell r="J5597"/>
          <cell r="K5597"/>
          <cell r="L5597"/>
          <cell r="N5597"/>
          <cell r="R5597"/>
          <cell r="S5597"/>
          <cell r="T5597"/>
          <cell r="U5597"/>
          <cell r="V5597"/>
          <cell r="X5597"/>
          <cell r="Y5597"/>
          <cell r="Z5597"/>
          <cell r="AG5597"/>
        </row>
        <row r="5598">
          <cell r="D5598"/>
          <cell r="E5598"/>
          <cell r="I5598"/>
          <cell r="J5598"/>
          <cell r="K5598"/>
          <cell r="L5598"/>
          <cell r="N5598"/>
          <cell r="R5598"/>
          <cell r="S5598"/>
          <cell r="T5598"/>
          <cell r="U5598"/>
          <cell r="V5598"/>
          <cell r="X5598"/>
          <cell r="Y5598"/>
          <cell r="Z5598"/>
          <cell r="AG5598"/>
        </row>
        <row r="5599">
          <cell r="D5599"/>
          <cell r="E5599"/>
          <cell r="I5599"/>
          <cell r="J5599"/>
          <cell r="K5599"/>
          <cell r="L5599"/>
          <cell r="N5599"/>
          <cell r="R5599"/>
          <cell r="S5599"/>
          <cell r="T5599"/>
          <cell r="U5599"/>
          <cell r="V5599"/>
          <cell r="X5599"/>
          <cell r="Y5599"/>
          <cell r="Z5599"/>
          <cell r="AG5599"/>
        </row>
        <row r="5600">
          <cell r="D5600"/>
          <cell r="E5600"/>
          <cell r="I5600"/>
          <cell r="J5600"/>
          <cell r="K5600"/>
          <cell r="L5600"/>
          <cell r="N5600"/>
          <cell r="R5600"/>
          <cell r="S5600"/>
          <cell r="T5600"/>
          <cell r="U5600"/>
          <cell r="V5600"/>
          <cell r="X5600"/>
          <cell r="Y5600"/>
          <cell r="Z5600"/>
          <cell r="AG5600"/>
        </row>
        <row r="5601">
          <cell r="D5601"/>
          <cell r="E5601"/>
          <cell r="I5601"/>
          <cell r="J5601"/>
          <cell r="K5601"/>
          <cell r="L5601"/>
          <cell r="N5601"/>
          <cell r="R5601"/>
          <cell r="S5601"/>
          <cell r="T5601"/>
          <cell r="U5601"/>
          <cell r="V5601"/>
          <cell r="X5601"/>
          <cell r="Y5601"/>
          <cell r="Z5601"/>
          <cell r="AG5601"/>
        </row>
        <row r="5602">
          <cell r="D5602"/>
          <cell r="E5602"/>
          <cell r="I5602"/>
          <cell r="J5602"/>
          <cell r="K5602"/>
          <cell r="L5602"/>
          <cell r="N5602"/>
          <cell r="R5602"/>
          <cell r="S5602"/>
          <cell r="T5602"/>
          <cell r="U5602"/>
          <cell r="V5602"/>
          <cell r="X5602"/>
          <cell r="Y5602"/>
          <cell r="Z5602"/>
          <cell r="AG5602"/>
        </row>
        <row r="5603">
          <cell r="D5603"/>
          <cell r="E5603"/>
          <cell r="I5603"/>
          <cell r="J5603"/>
          <cell r="K5603"/>
          <cell r="L5603"/>
          <cell r="N5603"/>
          <cell r="R5603"/>
          <cell r="S5603"/>
          <cell r="T5603"/>
          <cell r="U5603"/>
          <cell r="V5603"/>
          <cell r="X5603"/>
          <cell r="Y5603"/>
          <cell r="Z5603"/>
          <cell r="AG5603"/>
        </row>
        <row r="5604">
          <cell r="D5604"/>
          <cell r="E5604"/>
          <cell r="I5604"/>
          <cell r="J5604"/>
          <cell r="K5604"/>
          <cell r="L5604"/>
          <cell r="N5604"/>
          <cell r="R5604"/>
          <cell r="S5604"/>
          <cell r="T5604"/>
          <cell r="U5604"/>
          <cell r="V5604"/>
          <cell r="X5604"/>
          <cell r="Y5604"/>
          <cell r="Z5604"/>
          <cell r="AG5604"/>
        </row>
        <row r="5605">
          <cell r="D5605"/>
          <cell r="E5605"/>
          <cell r="I5605"/>
          <cell r="J5605"/>
          <cell r="K5605"/>
          <cell r="L5605"/>
          <cell r="N5605"/>
          <cell r="R5605"/>
          <cell r="S5605"/>
          <cell r="T5605"/>
          <cell r="U5605"/>
          <cell r="V5605"/>
          <cell r="X5605"/>
          <cell r="Y5605"/>
          <cell r="Z5605"/>
          <cell r="AG5605"/>
        </row>
        <row r="5606">
          <cell r="D5606"/>
          <cell r="E5606"/>
          <cell r="I5606"/>
          <cell r="J5606"/>
          <cell r="K5606"/>
          <cell r="L5606"/>
          <cell r="N5606"/>
          <cell r="R5606"/>
          <cell r="S5606"/>
          <cell r="T5606"/>
          <cell r="U5606"/>
          <cell r="V5606"/>
          <cell r="X5606"/>
          <cell r="Y5606"/>
          <cell r="Z5606"/>
          <cell r="AG5606"/>
        </row>
        <row r="5607">
          <cell r="D5607"/>
          <cell r="E5607"/>
          <cell r="I5607"/>
          <cell r="J5607"/>
          <cell r="K5607"/>
          <cell r="L5607"/>
          <cell r="N5607"/>
          <cell r="R5607"/>
          <cell r="S5607"/>
          <cell r="T5607"/>
          <cell r="U5607"/>
          <cell r="V5607"/>
          <cell r="X5607"/>
          <cell r="Y5607"/>
          <cell r="Z5607"/>
          <cell r="AG5607"/>
        </row>
        <row r="5608">
          <cell r="D5608"/>
          <cell r="E5608"/>
          <cell r="I5608"/>
          <cell r="J5608"/>
          <cell r="K5608"/>
          <cell r="L5608"/>
          <cell r="N5608"/>
          <cell r="R5608"/>
          <cell r="S5608"/>
          <cell r="T5608"/>
          <cell r="U5608"/>
          <cell r="V5608"/>
          <cell r="X5608"/>
          <cell r="Y5608"/>
          <cell r="Z5608"/>
          <cell r="AG5608"/>
        </row>
        <row r="5609">
          <cell r="D5609"/>
          <cell r="E5609"/>
          <cell r="I5609"/>
          <cell r="J5609"/>
          <cell r="K5609"/>
          <cell r="L5609"/>
          <cell r="N5609"/>
          <cell r="R5609"/>
          <cell r="S5609"/>
          <cell r="T5609"/>
          <cell r="U5609"/>
          <cell r="V5609"/>
          <cell r="X5609"/>
          <cell r="Y5609"/>
          <cell r="Z5609"/>
          <cell r="AG5609"/>
        </row>
        <row r="5610">
          <cell r="D5610"/>
          <cell r="E5610"/>
          <cell r="I5610"/>
          <cell r="J5610"/>
          <cell r="K5610"/>
          <cell r="L5610"/>
          <cell r="N5610"/>
          <cell r="R5610"/>
          <cell r="S5610"/>
          <cell r="T5610"/>
          <cell r="U5610"/>
          <cell r="V5610"/>
          <cell r="X5610"/>
          <cell r="Y5610"/>
          <cell r="Z5610"/>
          <cell r="AG5610"/>
        </row>
        <row r="5611">
          <cell r="D5611"/>
          <cell r="E5611"/>
          <cell r="I5611"/>
          <cell r="J5611"/>
          <cell r="K5611"/>
          <cell r="L5611"/>
          <cell r="N5611"/>
          <cell r="R5611"/>
          <cell r="S5611"/>
          <cell r="T5611"/>
          <cell r="U5611"/>
          <cell r="V5611"/>
          <cell r="X5611"/>
          <cell r="Y5611"/>
          <cell r="Z5611"/>
          <cell r="AG5611"/>
        </row>
        <row r="5612">
          <cell r="D5612"/>
          <cell r="E5612"/>
          <cell r="I5612"/>
          <cell r="J5612"/>
          <cell r="K5612"/>
          <cell r="L5612"/>
          <cell r="N5612"/>
          <cell r="R5612"/>
          <cell r="S5612"/>
          <cell r="T5612"/>
          <cell r="U5612"/>
          <cell r="V5612"/>
          <cell r="X5612"/>
          <cell r="Y5612"/>
          <cell r="Z5612"/>
          <cell r="AG5612"/>
        </row>
        <row r="5613">
          <cell r="D5613"/>
          <cell r="E5613"/>
          <cell r="I5613"/>
          <cell r="J5613"/>
          <cell r="K5613"/>
          <cell r="L5613"/>
          <cell r="N5613"/>
          <cell r="R5613"/>
          <cell r="S5613"/>
          <cell r="T5613"/>
          <cell r="U5613"/>
          <cell r="V5613"/>
          <cell r="X5613"/>
          <cell r="Y5613"/>
          <cell r="Z5613"/>
          <cell r="AG5613"/>
        </row>
        <row r="5614">
          <cell r="D5614"/>
          <cell r="E5614"/>
          <cell r="I5614"/>
          <cell r="J5614"/>
          <cell r="K5614"/>
          <cell r="L5614"/>
          <cell r="N5614"/>
          <cell r="R5614"/>
          <cell r="S5614"/>
          <cell r="T5614"/>
          <cell r="U5614"/>
          <cell r="V5614"/>
          <cell r="X5614"/>
          <cell r="Y5614"/>
          <cell r="Z5614"/>
          <cell r="AG5614"/>
        </row>
        <row r="5615">
          <cell r="D5615"/>
          <cell r="E5615"/>
          <cell r="I5615"/>
          <cell r="J5615"/>
          <cell r="K5615"/>
          <cell r="L5615"/>
          <cell r="N5615"/>
          <cell r="R5615"/>
          <cell r="S5615"/>
          <cell r="T5615"/>
          <cell r="U5615"/>
          <cell r="V5615"/>
          <cell r="X5615"/>
          <cell r="Y5615"/>
          <cell r="Z5615"/>
          <cell r="AG5615"/>
        </row>
        <row r="5616">
          <cell r="D5616"/>
          <cell r="E5616"/>
          <cell r="I5616"/>
          <cell r="J5616"/>
          <cell r="K5616"/>
          <cell r="L5616"/>
          <cell r="N5616"/>
          <cell r="R5616"/>
          <cell r="S5616"/>
          <cell r="T5616"/>
          <cell r="U5616"/>
          <cell r="V5616"/>
          <cell r="X5616"/>
          <cell r="Y5616"/>
          <cell r="Z5616"/>
          <cell r="AG5616"/>
        </row>
        <row r="5617">
          <cell r="D5617"/>
          <cell r="E5617"/>
          <cell r="I5617"/>
          <cell r="J5617"/>
          <cell r="K5617"/>
          <cell r="L5617"/>
          <cell r="N5617"/>
          <cell r="R5617"/>
          <cell r="S5617"/>
          <cell r="T5617"/>
          <cell r="U5617"/>
          <cell r="V5617"/>
          <cell r="X5617"/>
          <cell r="Y5617"/>
          <cell r="Z5617"/>
          <cell r="AG5617"/>
        </row>
        <row r="5618">
          <cell r="D5618"/>
          <cell r="E5618"/>
          <cell r="I5618"/>
          <cell r="J5618"/>
          <cell r="K5618"/>
          <cell r="L5618"/>
          <cell r="N5618"/>
          <cell r="R5618"/>
          <cell r="S5618"/>
          <cell r="T5618"/>
          <cell r="U5618"/>
          <cell r="V5618"/>
          <cell r="X5618"/>
          <cell r="Y5618"/>
          <cell r="Z5618"/>
          <cell r="AG5618"/>
        </row>
        <row r="5619">
          <cell r="D5619"/>
          <cell r="E5619"/>
          <cell r="I5619"/>
          <cell r="J5619"/>
          <cell r="K5619"/>
          <cell r="L5619"/>
          <cell r="N5619"/>
          <cell r="R5619"/>
          <cell r="S5619"/>
          <cell r="T5619"/>
          <cell r="U5619"/>
          <cell r="V5619"/>
          <cell r="X5619"/>
          <cell r="Y5619"/>
          <cell r="Z5619"/>
          <cell r="AG5619"/>
        </row>
        <row r="5620">
          <cell r="D5620"/>
          <cell r="E5620"/>
          <cell r="I5620"/>
          <cell r="J5620"/>
          <cell r="K5620"/>
          <cell r="L5620"/>
          <cell r="N5620"/>
          <cell r="R5620"/>
          <cell r="S5620"/>
          <cell r="T5620"/>
          <cell r="U5620"/>
          <cell r="V5620"/>
          <cell r="X5620"/>
          <cell r="Y5620"/>
          <cell r="Z5620"/>
          <cell r="AG5620"/>
        </row>
        <row r="5621">
          <cell r="D5621"/>
          <cell r="E5621"/>
          <cell r="I5621"/>
          <cell r="J5621"/>
          <cell r="K5621"/>
          <cell r="L5621"/>
          <cell r="N5621"/>
          <cell r="R5621"/>
          <cell r="S5621"/>
          <cell r="T5621"/>
          <cell r="U5621"/>
          <cell r="V5621"/>
          <cell r="X5621"/>
          <cell r="Y5621"/>
          <cell r="Z5621"/>
          <cell r="AG5621"/>
        </row>
        <row r="5622">
          <cell r="D5622"/>
          <cell r="E5622"/>
          <cell r="I5622"/>
          <cell r="J5622"/>
          <cell r="K5622"/>
          <cell r="L5622"/>
          <cell r="N5622"/>
          <cell r="R5622"/>
          <cell r="S5622"/>
          <cell r="T5622"/>
          <cell r="U5622"/>
          <cell r="V5622"/>
          <cell r="X5622"/>
          <cell r="Y5622"/>
          <cell r="Z5622"/>
          <cell r="AG5622"/>
        </row>
        <row r="5623">
          <cell r="D5623"/>
          <cell r="E5623"/>
          <cell r="I5623"/>
          <cell r="J5623"/>
          <cell r="K5623"/>
          <cell r="L5623"/>
          <cell r="N5623"/>
          <cell r="R5623"/>
          <cell r="S5623"/>
          <cell r="T5623"/>
          <cell r="U5623"/>
          <cell r="V5623"/>
          <cell r="X5623"/>
          <cell r="Y5623"/>
          <cell r="Z5623"/>
          <cell r="AG5623"/>
        </row>
        <row r="5624">
          <cell r="D5624"/>
          <cell r="E5624"/>
          <cell r="I5624"/>
          <cell r="J5624"/>
          <cell r="K5624"/>
          <cell r="L5624"/>
          <cell r="N5624"/>
          <cell r="R5624"/>
          <cell r="S5624"/>
          <cell r="T5624"/>
          <cell r="U5624"/>
          <cell r="V5624"/>
          <cell r="X5624"/>
          <cell r="Y5624"/>
          <cell r="Z5624"/>
          <cell r="AG5624"/>
        </row>
        <row r="5625">
          <cell r="D5625"/>
          <cell r="E5625"/>
          <cell r="I5625"/>
          <cell r="J5625"/>
          <cell r="K5625"/>
          <cell r="L5625"/>
          <cell r="N5625"/>
          <cell r="R5625"/>
          <cell r="S5625"/>
          <cell r="T5625"/>
          <cell r="U5625"/>
          <cell r="V5625"/>
          <cell r="X5625"/>
          <cell r="Y5625"/>
          <cell r="Z5625"/>
          <cell r="AG5625"/>
        </row>
        <row r="5626">
          <cell r="D5626"/>
          <cell r="E5626"/>
          <cell r="I5626"/>
          <cell r="J5626"/>
          <cell r="K5626"/>
          <cell r="L5626"/>
          <cell r="N5626"/>
          <cell r="R5626"/>
          <cell r="S5626"/>
          <cell r="T5626"/>
          <cell r="U5626"/>
          <cell r="V5626"/>
          <cell r="X5626"/>
          <cell r="Y5626"/>
          <cell r="Z5626"/>
          <cell r="AG5626"/>
        </row>
        <row r="5627">
          <cell r="D5627"/>
          <cell r="E5627"/>
          <cell r="I5627"/>
          <cell r="J5627"/>
          <cell r="K5627"/>
          <cell r="L5627"/>
          <cell r="N5627"/>
          <cell r="R5627"/>
          <cell r="S5627"/>
          <cell r="T5627"/>
          <cell r="U5627"/>
          <cell r="V5627"/>
          <cell r="X5627"/>
          <cell r="Y5627"/>
          <cell r="Z5627"/>
          <cell r="AG5627"/>
        </row>
        <row r="5628">
          <cell r="D5628"/>
          <cell r="E5628"/>
          <cell r="I5628"/>
          <cell r="J5628"/>
          <cell r="K5628"/>
          <cell r="L5628"/>
          <cell r="N5628"/>
          <cell r="R5628"/>
          <cell r="S5628"/>
          <cell r="T5628"/>
          <cell r="U5628"/>
          <cell r="V5628"/>
          <cell r="X5628"/>
          <cell r="Y5628"/>
          <cell r="Z5628"/>
          <cell r="AG5628"/>
        </row>
        <row r="5629">
          <cell r="D5629"/>
          <cell r="E5629"/>
          <cell r="I5629"/>
          <cell r="J5629"/>
          <cell r="K5629"/>
          <cell r="L5629"/>
          <cell r="N5629"/>
          <cell r="R5629"/>
          <cell r="S5629"/>
          <cell r="T5629"/>
          <cell r="U5629"/>
          <cell r="V5629"/>
          <cell r="X5629"/>
          <cell r="Y5629"/>
          <cell r="Z5629"/>
          <cell r="AG5629"/>
        </row>
        <row r="5630">
          <cell r="D5630"/>
          <cell r="E5630"/>
          <cell r="I5630"/>
          <cell r="J5630"/>
          <cell r="K5630"/>
          <cell r="L5630"/>
          <cell r="N5630"/>
          <cell r="R5630"/>
          <cell r="S5630"/>
          <cell r="T5630"/>
          <cell r="U5630"/>
          <cell r="V5630"/>
          <cell r="X5630"/>
          <cell r="Y5630"/>
          <cell r="Z5630"/>
          <cell r="AG5630"/>
        </row>
        <row r="5631">
          <cell r="D5631"/>
          <cell r="E5631"/>
          <cell r="I5631"/>
          <cell r="J5631"/>
          <cell r="K5631"/>
          <cell r="L5631"/>
          <cell r="N5631"/>
          <cell r="R5631"/>
          <cell r="S5631"/>
          <cell r="T5631"/>
          <cell r="U5631"/>
          <cell r="V5631"/>
          <cell r="X5631"/>
          <cell r="Y5631"/>
          <cell r="Z5631"/>
          <cell r="AG5631"/>
        </row>
        <row r="5632">
          <cell r="D5632"/>
          <cell r="E5632"/>
          <cell r="I5632"/>
          <cell r="J5632"/>
          <cell r="K5632"/>
          <cell r="L5632"/>
          <cell r="N5632"/>
          <cell r="R5632"/>
          <cell r="S5632"/>
          <cell r="T5632"/>
          <cell r="U5632"/>
          <cell r="V5632"/>
          <cell r="X5632"/>
          <cell r="Y5632"/>
          <cell r="Z5632"/>
          <cell r="AG5632"/>
        </row>
        <row r="5633">
          <cell r="D5633"/>
          <cell r="E5633"/>
          <cell r="I5633"/>
          <cell r="J5633"/>
          <cell r="K5633"/>
          <cell r="L5633"/>
          <cell r="N5633"/>
          <cell r="R5633"/>
          <cell r="S5633"/>
          <cell r="T5633"/>
          <cell r="U5633"/>
          <cell r="V5633"/>
          <cell r="X5633"/>
          <cell r="Y5633"/>
          <cell r="Z5633"/>
          <cell r="AG5633"/>
        </row>
        <row r="5634">
          <cell r="D5634"/>
          <cell r="E5634"/>
          <cell r="I5634"/>
          <cell r="J5634"/>
          <cell r="K5634"/>
          <cell r="L5634"/>
          <cell r="N5634"/>
          <cell r="R5634"/>
          <cell r="S5634"/>
          <cell r="T5634"/>
          <cell r="U5634"/>
          <cell r="V5634"/>
          <cell r="X5634"/>
          <cell r="Y5634"/>
          <cell r="Z5634"/>
          <cell r="AG5634"/>
        </row>
        <row r="5635">
          <cell r="D5635"/>
          <cell r="E5635"/>
          <cell r="I5635"/>
          <cell r="J5635"/>
          <cell r="K5635"/>
          <cell r="L5635"/>
          <cell r="N5635"/>
          <cell r="R5635"/>
          <cell r="S5635"/>
          <cell r="T5635"/>
          <cell r="U5635"/>
          <cell r="V5635"/>
          <cell r="X5635"/>
          <cell r="Y5635"/>
          <cell r="Z5635"/>
          <cell r="AG5635"/>
        </row>
        <row r="5636">
          <cell r="D5636"/>
          <cell r="E5636"/>
          <cell r="I5636"/>
          <cell r="J5636"/>
          <cell r="K5636"/>
          <cell r="L5636"/>
          <cell r="N5636"/>
          <cell r="R5636"/>
          <cell r="S5636"/>
          <cell r="T5636"/>
          <cell r="U5636"/>
          <cell r="V5636"/>
          <cell r="X5636"/>
          <cell r="Y5636"/>
          <cell r="Z5636"/>
          <cell r="AG5636"/>
        </row>
        <row r="5637">
          <cell r="D5637"/>
          <cell r="E5637"/>
          <cell r="I5637"/>
          <cell r="J5637"/>
          <cell r="K5637"/>
          <cell r="L5637"/>
          <cell r="N5637"/>
          <cell r="R5637"/>
          <cell r="S5637"/>
          <cell r="T5637"/>
          <cell r="U5637"/>
          <cell r="V5637"/>
          <cell r="X5637"/>
          <cell r="Y5637"/>
          <cell r="Z5637"/>
          <cell r="AG5637"/>
        </row>
        <row r="5638">
          <cell r="D5638"/>
          <cell r="E5638"/>
          <cell r="I5638"/>
          <cell r="J5638"/>
          <cell r="K5638"/>
          <cell r="L5638"/>
          <cell r="N5638"/>
          <cell r="R5638"/>
          <cell r="S5638"/>
          <cell r="T5638"/>
          <cell r="U5638"/>
          <cell r="V5638"/>
          <cell r="X5638"/>
          <cell r="Y5638"/>
          <cell r="Z5638"/>
          <cell r="AG5638"/>
        </row>
        <row r="5639">
          <cell r="D5639"/>
          <cell r="E5639"/>
          <cell r="I5639"/>
          <cell r="J5639"/>
          <cell r="K5639"/>
          <cell r="L5639"/>
          <cell r="N5639"/>
          <cell r="R5639"/>
          <cell r="S5639"/>
          <cell r="T5639"/>
          <cell r="U5639"/>
          <cell r="V5639"/>
          <cell r="X5639"/>
          <cell r="Y5639"/>
          <cell r="Z5639"/>
          <cell r="AG5639"/>
        </row>
        <row r="5640">
          <cell r="D5640"/>
          <cell r="E5640"/>
          <cell r="I5640"/>
          <cell r="J5640"/>
          <cell r="K5640"/>
          <cell r="L5640"/>
          <cell r="N5640"/>
          <cell r="R5640"/>
          <cell r="S5640"/>
          <cell r="T5640"/>
          <cell r="U5640"/>
          <cell r="V5640"/>
          <cell r="X5640"/>
          <cell r="Y5640"/>
          <cell r="Z5640"/>
          <cell r="AG5640"/>
        </row>
        <row r="5641">
          <cell r="D5641"/>
          <cell r="E5641"/>
          <cell r="I5641"/>
          <cell r="J5641"/>
          <cell r="K5641"/>
          <cell r="L5641"/>
          <cell r="N5641"/>
          <cell r="R5641"/>
          <cell r="S5641"/>
          <cell r="T5641"/>
          <cell r="U5641"/>
          <cell r="V5641"/>
          <cell r="X5641"/>
          <cell r="Y5641"/>
          <cell r="Z5641"/>
          <cell r="AG5641"/>
        </row>
        <row r="5642">
          <cell r="D5642"/>
          <cell r="E5642"/>
          <cell r="I5642"/>
          <cell r="J5642"/>
          <cell r="K5642"/>
          <cell r="L5642"/>
          <cell r="N5642"/>
          <cell r="R5642"/>
          <cell r="S5642"/>
          <cell r="T5642"/>
          <cell r="U5642"/>
          <cell r="V5642"/>
          <cell r="X5642"/>
          <cell r="Y5642"/>
          <cell r="Z5642"/>
          <cell r="AG5642"/>
        </row>
        <row r="5643">
          <cell r="D5643"/>
          <cell r="E5643"/>
          <cell r="I5643"/>
          <cell r="J5643"/>
          <cell r="K5643"/>
          <cell r="L5643"/>
          <cell r="N5643"/>
          <cell r="R5643"/>
          <cell r="S5643"/>
          <cell r="T5643"/>
          <cell r="U5643"/>
          <cell r="V5643"/>
          <cell r="X5643"/>
          <cell r="Y5643"/>
          <cell r="Z5643"/>
          <cell r="AG5643"/>
        </row>
        <row r="5644">
          <cell r="D5644"/>
          <cell r="E5644"/>
          <cell r="I5644"/>
          <cell r="J5644"/>
          <cell r="K5644"/>
          <cell r="L5644"/>
          <cell r="N5644"/>
          <cell r="R5644"/>
          <cell r="S5644"/>
          <cell r="T5644"/>
          <cell r="U5644"/>
          <cell r="V5644"/>
          <cell r="X5644"/>
          <cell r="Y5644"/>
          <cell r="Z5644"/>
          <cell r="AG5644"/>
        </row>
        <row r="5645">
          <cell r="D5645"/>
          <cell r="E5645"/>
          <cell r="I5645"/>
          <cell r="J5645"/>
          <cell r="K5645"/>
          <cell r="L5645"/>
          <cell r="N5645"/>
          <cell r="R5645"/>
          <cell r="S5645"/>
          <cell r="T5645"/>
          <cell r="U5645"/>
          <cell r="V5645"/>
          <cell r="X5645"/>
          <cell r="Y5645"/>
          <cell r="Z5645"/>
          <cell r="AG5645"/>
        </row>
        <row r="5646">
          <cell r="D5646"/>
          <cell r="E5646"/>
          <cell r="I5646"/>
          <cell r="J5646"/>
          <cell r="K5646"/>
          <cell r="L5646"/>
          <cell r="N5646"/>
          <cell r="R5646"/>
          <cell r="S5646"/>
          <cell r="T5646"/>
          <cell r="U5646"/>
          <cell r="V5646"/>
          <cell r="X5646"/>
          <cell r="Y5646"/>
          <cell r="Z5646"/>
          <cell r="AG5646"/>
        </row>
        <row r="5647">
          <cell r="D5647"/>
          <cell r="E5647"/>
          <cell r="I5647"/>
          <cell r="J5647"/>
          <cell r="K5647"/>
          <cell r="L5647"/>
          <cell r="N5647"/>
          <cell r="R5647"/>
          <cell r="S5647"/>
          <cell r="T5647"/>
          <cell r="U5647"/>
          <cell r="V5647"/>
          <cell r="X5647"/>
          <cell r="Y5647"/>
          <cell r="Z5647"/>
          <cell r="AG5647"/>
        </row>
        <row r="5648">
          <cell r="D5648"/>
          <cell r="E5648"/>
          <cell r="I5648"/>
          <cell r="J5648"/>
          <cell r="K5648"/>
          <cell r="L5648"/>
          <cell r="N5648"/>
          <cell r="R5648"/>
          <cell r="S5648"/>
          <cell r="T5648"/>
          <cell r="U5648"/>
          <cell r="V5648"/>
          <cell r="X5648"/>
          <cell r="Y5648"/>
          <cell r="Z5648"/>
          <cell r="AG5648"/>
        </row>
        <row r="5649">
          <cell r="D5649"/>
          <cell r="E5649"/>
          <cell r="I5649"/>
          <cell r="J5649"/>
          <cell r="K5649"/>
          <cell r="L5649"/>
          <cell r="N5649"/>
          <cell r="R5649"/>
          <cell r="S5649"/>
          <cell r="T5649"/>
          <cell r="U5649"/>
          <cell r="V5649"/>
          <cell r="X5649"/>
          <cell r="Y5649"/>
          <cell r="Z5649"/>
          <cell r="AG5649"/>
        </row>
        <row r="5650">
          <cell r="D5650"/>
          <cell r="E5650"/>
          <cell r="I5650"/>
          <cell r="J5650"/>
          <cell r="K5650"/>
          <cell r="L5650"/>
          <cell r="N5650"/>
          <cell r="R5650"/>
          <cell r="S5650"/>
          <cell r="T5650"/>
          <cell r="U5650"/>
          <cell r="V5650"/>
          <cell r="X5650"/>
          <cell r="Y5650"/>
          <cell r="Z5650"/>
          <cell r="AG5650"/>
        </row>
        <row r="5651">
          <cell r="D5651"/>
          <cell r="E5651"/>
          <cell r="I5651"/>
          <cell r="J5651"/>
          <cell r="K5651"/>
          <cell r="L5651"/>
          <cell r="N5651"/>
          <cell r="R5651"/>
          <cell r="S5651"/>
          <cell r="T5651"/>
          <cell r="U5651"/>
          <cell r="V5651"/>
          <cell r="X5651"/>
          <cell r="Y5651"/>
          <cell r="Z5651"/>
          <cell r="AG5651"/>
        </row>
        <row r="5652">
          <cell r="D5652"/>
          <cell r="E5652"/>
          <cell r="I5652"/>
          <cell r="J5652"/>
          <cell r="K5652"/>
          <cell r="L5652"/>
          <cell r="N5652"/>
          <cell r="R5652"/>
          <cell r="S5652"/>
          <cell r="T5652"/>
          <cell r="U5652"/>
          <cell r="V5652"/>
          <cell r="X5652"/>
          <cell r="Y5652"/>
          <cell r="Z5652"/>
          <cell r="AG5652"/>
        </row>
        <row r="5653">
          <cell r="D5653"/>
          <cell r="E5653"/>
          <cell r="I5653"/>
          <cell r="J5653"/>
          <cell r="K5653"/>
          <cell r="L5653"/>
          <cell r="N5653"/>
          <cell r="R5653"/>
          <cell r="S5653"/>
          <cell r="T5653"/>
          <cell r="U5653"/>
          <cell r="V5653"/>
          <cell r="X5653"/>
          <cell r="Y5653"/>
          <cell r="Z5653"/>
          <cell r="AG5653"/>
        </row>
        <row r="5654">
          <cell r="D5654"/>
          <cell r="E5654"/>
          <cell r="I5654"/>
          <cell r="J5654"/>
          <cell r="K5654"/>
          <cell r="L5654"/>
          <cell r="N5654"/>
          <cell r="R5654"/>
          <cell r="S5654"/>
          <cell r="T5654"/>
          <cell r="U5654"/>
          <cell r="V5654"/>
          <cell r="X5654"/>
          <cell r="Y5654"/>
          <cell r="Z5654"/>
          <cell r="AG5654"/>
        </row>
        <row r="5655">
          <cell r="D5655"/>
          <cell r="E5655"/>
          <cell r="I5655"/>
          <cell r="J5655"/>
          <cell r="K5655"/>
          <cell r="L5655"/>
          <cell r="N5655"/>
          <cell r="R5655"/>
          <cell r="S5655"/>
          <cell r="T5655"/>
          <cell r="U5655"/>
          <cell r="V5655"/>
          <cell r="X5655"/>
          <cell r="Y5655"/>
          <cell r="Z5655"/>
          <cell r="AG5655"/>
        </row>
        <row r="5656">
          <cell r="D5656"/>
          <cell r="E5656"/>
          <cell r="I5656"/>
          <cell r="J5656"/>
          <cell r="K5656"/>
          <cell r="L5656"/>
          <cell r="N5656"/>
          <cell r="R5656"/>
          <cell r="S5656"/>
          <cell r="T5656"/>
          <cell r="U5656"/>
          <cell r="V5656"/>
          <cell r="X5656"/>
          <cell r="Y5656"/>
          <cell r="Z5656"/>
          <cell r="AG5656"/>
        </row>
        <row r="5657">
          <cell r="D5657"/>
          <cell r="E5657"/>
          <cell r="I5657"/>
          <cell r="J5657"/>
          <cell r="K5657"/>
          <cell r="L5657"/>
          <cell r="N5657"/>
          <cell r="R5657"/>
          <cell r="S5657"/>
          <cell r="T5657"/>
          <cell r="U5657"/>
          <cell r="V5657"/>
          <cell r="X5657"/>
          <cell r="Y5657"/>
          <cell r="Z5657"/>
          <cell r="AG5657"/>
        </row>
        <row r="5658">
          <cell r="D5658"/>
          <cell r="E5658"/>
          <cell r="I5658"/>
          <cell r="J5658"/>
          <cell r="K5658"/>
          <cell r="L5658"/>
          <cell r="N5658"/>
          <cell r="R5658"/>
          <cell r="S5658"/>
          <cell r="T5658"/>
          <cell r="U5658"/>
          <cell r="V5658"/>
          <cell r="X5658"/>
          <cell r="Y5658"/>
          <cell r="Z5658"/>
          <cell r="AG5658"/>
        </row>
        <row r="5659">
          <cell r="D5659"/>
          <cell r="E5659"/>
          <cell r="I5659"/>
          <cell r="J5659"/>
          <cell r="K5659"/>
          <cell r="L5659"/>
          <cell r="N5659"/>
          <cell r="R5659"/>
          <cell r="S5659"/>
          <cell r="T5659"/>
          <cell r="U5659"/>
          <cell r="V5659"/>
          <cell r="X5659"/>
          <cell r="Y5659"/>
          <cell r="Z5659"/>
          <cell r="AG5659"/>
        </row>
        <row r="5660">
          <cell r="D5660"/>
          <cell r="E5660"/>
          <cell r="I5660"/>
          <cell r="J5660"/>
          <cell r="K5660"/>
          <cell r="L5660"/>
          <cell r="N5660"/>
          <cell r="R5660"/>
          <cell r="S5660"/>
          <cell r="T5660"/>
          <cell r="U5660"/>
          <cell r="V5660"/>
          <cell r="X5660"/>
          <cell r="Y5660"/>
          <cell r="Z5660"/>
          <cell r="AG5660"/>
        </row>
        <row r="5661">
          <cell r="D5661"/>
          <cell r="E5661"/>
          <cell r="I5661"/>
          <cell r="J5661"/>
          <cell r="K5661"/>
          <cell r="L5661"/>
          <cell r="N5661"/>
          <cell r="R5661"/>
          <cell r="S5661"/>
          <cell r="T5661"/>
          <cell r="U5661"/>
          <cell r="V5661"/>
          <cell r="X5661"/>
          <cell r="Y5661"/>
          <cell r="Z5661"/>
          <cell r="AG5661"/>
        </row>
        <row r="5662">
          <cell r="D5662"/>
          <cell r="E5662"/>
          <cell r="I5662"/>
          <cell r="J5662"/>
          <cell r="K5662"/>
          <cell r="L5662"/>
          <cell r="N5662"/>
          <cell r="R5662"/>
          <cell r="S5662"/>
          <cell r="T5662"/>
          <cell r="U5662"/>
          <cell r="V5662"/>
          <cell r="X5662"/>
          <cell r="Y5662"/>
          <cell r="Z5662"/>
          <cell r="AG5662"/>
        </row>
        <row r="5663">
          <cell r="D5663"/>
          <cell r="E5663"/>
          <cell r="I5663"/>
          <cell r="J5663"/>
          <cell r="K5663"/>
          <cell r="L5663"/>
          <cell r="N5663"/>
          <cell r="R5663"/>
          <cell r="S5663"/>
          <cell r="T5663"/>
          <cell r="U5663"/>
          <cell r="V5663"/>
          <cell r="X5663"/>
          <cell r="Y5663"/>
          <cell r="Z5663"/>
          <cell r="AG5663"/>
        </row>
        <row r="5664">
          <cell r="D5664"/>
          <cell r="E5664"/>
          <cell r="I5664"/>
          <cell r="J5664"/>
          <cell r="K5664"/>
          <cell r="L5664"/>
          <cell r="N5664"/>
          <cell r="R5664"/>
          <cell r="S5664"/>
          <cell r="T5664"/>
          <cell r="U5664"/>
          <cell r="V5664"/>
          <cell r="X5664"/>
          <cell r="Y5664"/>
          <cell r="Z5664"/>
          <cell r="AG5664"/>
        </row>
        <row r="5665">
          <cell r="D5665"/>
          <cell r="E5665"/>
          <cell r="I5665"/>
          <cell r="J5665"/>
          <cell r="K5665"/>
          <cell r="L5665"/>
          <cell r="N5665"/>
          <cell r="R5665"/>
          <cell r="S5665"/>
          <cell r="T5665"/>
          <cell r="U5665"/>
          <cell r="V5665"/>
          <cell r="X5665"/>
          <cell r="Y5665"/>
          <cell r="Z5665"/>
          <cell r="AG5665"/>
        </row>
        <row r="5666">
          <cell r="D5666"/>
          <cell r="E5666"/>
          <cell r="I5666"/>
          <cell r="J5666"/>
          <cell r="K5666"/>
          <cell r="L5666"/>
          <cell r="N5666"/>
          <cell r="R5666"/>
          <cell r="S5666"/>
          <cell r="T5666"/>
          <cell r="U5666"/>
          <cell r="V5666"/>
          <cell r="X5666"/>
          <cell r="Y5666"/>
          <cell r="Z5666"/>
          <cell r="AG5666"/>
        </row>
        <row r="5667">
          <cell r="D5667"/>
          <cell r="E5667"/>
          <cell r="I5667"/>
          <cell r="J5667"/>
          <cell r="K5667"/>
          <cell r="L5667"/>
          <cell r="N5667"/>
          <cell r="R5667"/>
          <cell r="S5667"/>
          <cell r="T5667"/>
          <cell r="U5667"/>
          <cell r="V5667"/>
          <cell r="X5667"/>
          <cell r="Y5667"/>
          <cell r="Z5667"/>
          <cell r="AG5667"/>
        </row>
        <row r="5668">
          <cell r="D5668"/>
          <cell r="E5668"/>
          <cell r="I5668"/>
          <cell r="J5668"/>
          <cell r="K5668"/>
          <cell r="L5668"/>
          <cell r="N5668"/>
          <cell r="R5668"/>
          <cell r="S5668"/>
          <cell r="T5668"/>
          <cell r="U5668"/>
          <cell r="V5668"/>
          <cell r="X5668"/>
          <cell r="Y5668"/>
          <cell r="Z5668"/>
          <cell r="AG5668"/>
        </row>
        <row r="5669">
          <cell r="D5669"/>
          <cell r="E5669"/>
          <cell r="I5669"/>
          <cell r="J5669"/>
          <cell r="K5669"/>
          <cell r="L5669"/>
          <cell r="N5669"/>
          <cell r="R5669"/>
          <cell r="S5669"/>
          <cell r="T5669"/>
          <cell r="U5669"/>
          <cell r="V5669"/>
          <cell r="X5669"/>
          <cell r="Y5669"/>
          <cell r="Z5669"/>
          <cell r="AG5669"/>
        </row>
        <row r="5670">
          <cell r="D5670"/>
          <cell r="E5670"/>
          <cell r="I5670"/>
          <cell r="J5670"/>
          <cell r="K5670"/>
          <cell r="L5670"/>
          <cell r="N5670"/>
          <cell r="R5670"/>
          <cell r="S5670"/>
          <cell r="T5670"/>
          <cell r="U5670"/>
          <cell r="V5670"/>
          <cell r="X5670"/>
          <cell r="Y5670"/>
          <cell r="Z5670"/>
          <cell r="AG5670"/>
        </row>
        <row r="5671">
          <cell r="D5671"/>
          <cell r="E5671"/>
          <cell r="I5671"/>
          <cell r="J5671"/>
          <cell r="K5671"/>
          <cell r="L5671"/>
          <cell r="N5671"/>
          <cell r="R5671"/>
          <cell r="S5671"/>
          <cell r="T5671"/>
          <cell r="U5671"/>
          <cell r="V5671"/>
          <cell r="X5671"/>
          <cell r="Y5671"/>
          <cell r="Z5671"/>
          <cell r="AG5671"/>
        </row>
        <row r="5672">
          <cell r="D5672"/>
          <cell r="E5672"/>
          <cell r="I5672"/>
          <cell r="J5672"/>
          <cell r="K5672"/>
          <cell r="L5672"/>
          <cell r="N5672"/>
          <cell r="R5672"/>
          <cell r="S5672"/>
          <cell r="T5672"/>
          <cell r="U5672"/>
          <cell r="V5672"/>
          <cell r="X5672"/>
          <cell r="Y5672"/>
          <cell r="Z5672"/>
          <cell r="AG5672"/>
        </row>
        <row r="5673">
          <cell r="D5673"/>
          <cell r="E5673"/>
          <cell r="I5673"/>
          <cell r="J5673"/>
          <cell r="K5673"/>
          <cell r="L5673"/>
          <cell r="N5673"/>
          <cell r="R5673"/>
          <cell r="S5673"/>
          <cell r="T5673"/>
          <cell r="U5673"/>
          <cell r="V5673"/>
          <cell r="X5673"/>
          <cell r="Y5673"/>
          <cell r="Z5673"/>
          <cell r="AG5673"/>
        </row>
        <row r="5674">
          <cell r="D5674"/>
          <cell r="E5674"/>
          <cell r="I5674"/>
          <cell r="J5674"/>
          <cell r="K5674"/>
          <cell r="L5674"/>
          <cell r="N5674"/>
          <cell r="R5674"/>
          <cell r="S5674"/>
          <cell r="T5674"/>
          <cell r="U5674"/>
          <cell r="V5674"/>
          <cell r="X5674"/>
          <cell r="Y5674"/>
          <cell r="Z5674"/>
          <cell r="AG5674"/>
        </row>
        <row r="5675">
          <cell r="D5675"/>
          <cell r="E5675"/>
          <cell r="I5675"/>
          <cell r="J5675"/>
          <cell r="K5675"/>
          <cell r="L5675"/>
          <cell r="N5675"/>
          <cell r="R5675"/>
          <cell r="S5675"/>
          <cell r="T5675"/>
          <cell r="U5675"/>
          <cell r="V5675"/>
          <cell r="X5675"/>
          <cell r="Y5675"/>
          <cell r="Z5675"/>
          <cell r="AG5675"/>
        </row>
        <row r="5676">
          <cell r="D5676"/>
          <cell r="E5676"/>
          <cell r="I5676"/>
          <cell r="J5676"/>
          <cell r="K5676"/>
          <cell r="L5676"/>
          <cell r="N5676"/>
          <cell r="R5676"/>
          <cell r="S5676"/>
          <cell r="T5676"/>
          <cell r="U5676"/>
          <cell r="V5676"/>
          <cell r="X5676"/>
          <cell r="Y5676"/>
          <cell r="Z5676"/>
          <cell r="AG5676"/>
        </row>
        <row r="5677">
          <cell r="D5677"/>
          <cell r="E5677"/>
          <cell r="I5677"/>
          <cell r="J5677"/>
          <cell r="K5677"/>
          <cell r="L5677"/>
          <cell r="N5677"/>
          <cell r="R5677"/>
          <cell r="S5677"/>
          <cell r="T5677"/>
          <cell r="U5677"/>
          <cell r="V5677"/>
          <cell r="X5677"/>
          <cell r="Y5677"/>
          <cell r="Z5677"/>
          <cell r="AG5677"/>
        </row>
        <row r="5678">
          <cell r="D5678"/>
          <cell r="E5678"/>
          <cell r="I5678"/>
          <cell r="J5678"/>
          <cell r="K5678"/>
          <cell r="L5678"/>
          <cell r="N5678"/>
          <cell r="R5678"/>
          <cell r="S5678"/>
          <cell r="T5678"/>
          <cell r="U5678"/>
          <cell r="V5678"/>
          <cell r="X5678"/>
          <cell r="Y5678"/>
          <cell r="Z5678"/>
          <cell r="AG5678"/>
        </row>
        <row r="5679">
          <cell r="D5679"/>
          <cell r="E5679"/>
          <cell r="I5679"/>
          <cell r="J5679"/>
          <cell r="K5679"/>
          <cell r="L5679"/>
          <cell r="N5679"/>
          <cell r="R5679"/>
          <cell r="S5679"/>
          <cell r="T5679"/>
          <cell r="U5679"/>
          <cell r="V5679"/>
          <cell r="X5679"/>
          <cell r="Y5679"/>
          <cell r="Z5679"/>
          <cell r="AG5679"/>
        </row>
        <row r="5680">
          <cell r="D5680"/>
          <cell r="E5680"/>
          <cell r="I5680"/>
          <cell r="J5680"/>
          <cell r="K5680"/>
          <cell r="L5680"/>
          <cell r="N5680"/>
          <cell r="R5680"/>
          <cell r="S5680"/>
          <cell r="T5680"/>
          <cell r="U5680"/>
          <cell r="V5680"/>
          <cell r="X5680"/>
          <cell r="Y5680"/>
          <cell r="Z5680"/>
          <cell r="AG5680"/>
        </row>
        <row r="5681">
          <cell r="D5681"/>
          <cell r="E5681"/>
          <cell r="I5681"/>
          <cell r="J5681"/>
          <cell r="K5681"/>
          <cell r="L5681"/>
          <cell r="N5681"/>
          <cell r="R5681"/>
          <cell r="S5681"/>
          <cell r="T5681"/>
          <cell r="U5681"/>
          <cell r="V5681"/>
          <cell r="X5681"/>
          <cell r="Y5681"/>
          <cell r="Z5681"/>
          <cell r="AG5681"/>
        </row>
        <row r="5682">
          <cell r="D5682"/>
          <cell r="E5682"/>
          <cell r="I5682"/>
          <cell r="J5682"/>
          <cell r="K5682"/>
          <cell r="L5682"/>
          <cell r="N5682"/>
          <cell r="R5682"/>
          <cell r="S5682"/>
          <cell r="T5682"/>
          <cell r="U5682"/>
          <cell r="V5682"/>
          <cell r="X5682"/>
          <cell r="Y5682"/>
          <cell r="Z5682"/>
          <cell r="AG5682"/>
        </row>
        <row r="5683">
          <cell r="D5683"/>
          <cell r="E5683"/>
          <cell r="I5683"/>
          <cell r="J5683"/>
          <cell r="K5683"/>
          <cell r="L5683"/>
          <cell r="N5683"/>
          <cell r="R5683"/>
          <cell r="S5683"/>
          <cell r="T5683"/>
          <cell r="U5683"/>
          <cell r="V5683"/>
          <cell r="X5683"/>
          <cell r="Y5683"/>
          <cell r="Z5683"/>
          <cell r="AG5683"/>
        </row>
        <row r="5684">
          <cell r="D5684"/>
          <cell r="E5684"/>
          <cell r="I5684"/>
          <cell r="J5684"/>
          <cell r="K5684"/>
          <cell r="L5684"/>
          <cell r="N5684"/>
          <cell r="R5684"/>
          <cell r="S5684"/>
          <cell r="T5684"/>
          <cell r="U5684"/>
          <cell r="V5684"/>
          <cell r="X5684"/>
          <cell r="Y5684"/>
          <cell r="Z5684"/>
          <cell r="AG5684"/>
        </row>
        <row r="5685">
          <cell r="D5685"/>
          <cell r="E5685"/>
          <cell r="I5685"/>
          <cell r="J5685"/>
          <cell r="K5685"/>
          <cell r="L5685"/>
          <cell r="N5685"/>
          <cell r="R5685"/>
          <cell r="S5685"/>
          <cell r="T5685"/>
          <cell r="U5685"/>
          <cell r="V5685"/>
          <cell r="X5685"/>
          <cell r="Y5685"/>
          <cell r="Z5685"/>
          <cell r="AG5685"/>
        </row>
        <row r="5686">
          <cell r="D5686"/>
          <cell r="E5686"/>
          <cell r="I5686"/>
          <cell r="J5686"/>
          <cell r="K5686"/>
          <cell r="L5686"/>
          <cell r="N5686"/>
          <cell r="R5686"/>
          <cell r="S5686"/>
          <cell r="T5686"/>
          <cell r="U5686"/>
          <cell r="V5686"/>
          <cell r="X5686"/>
          <cell r="Y5686"/>
          <cell r="Z5686"/>
          <cell r="AG5686"/>
        </row>
        <row r="5687">
          <cell r="D5687"/>
          <cell r="E5687"/>
          <cell r="I5687"/>
          <cell r="J5687"/>
          <cell r="K5687"/>
          <cell r="L5687"/>
          <cell r="N5687"/>
          <cell r="R5687"/>
          <cell r="S5687"/>
          <cell r="T5687"/>
          <cell r="U5687"/>
          <cell r="V5687"/>
          <cell r="X5687"/>
          <cell r="Y5687"/>
          <cell r="Z5687"/>
          <cell r="AG5687"/>
        </row>
        <row r="5688">
          <cell r="D5688"/>
          <cell r="E5688"/>
          <cell r="I5688"/>
          <cell r="J5688"/>
          <cell r="K5688"/>
          <cell r="L5688"/>
          <cell r="N5688"/>
          <cell r="R5688"/>
          <cell r="S5688"/>
          <cell r="T5688"/>
          <cell r="U5688"/>
          <cell r="V5688"/>
          <cell r="X5688"/>
          <cell r="Y5688"/>
          <cell r="Z5688"/>
          <cell r="AG5688"/>
        </row>
        <row r="5689">
          <cell r="D5689"/>
          <cell r="E5689"/>
          <cell r="I5689"/>
          <cell r="J5689"/>
          <cell r="K5689"/>
          <cell r="L5689"/>
          <cell r="N5689"/>
          <cell r="R5689"/>
          <cell r="S5689"/>
          <cell r="T5689"/>
          <cell r="U5689"/>
          <cell r="V5689"/>
          <cell r="X5689"/>
          <cell r="Y5689"/>
          <cell r="Z5689"/>
          <cell r="AG5689"/>
        </row>
        <row r="5690">
          <cell r="D5690"/>
          <cell r="E5690"/>
          <cell r="I5690"/>
          <cell r="J5690"/>
          <cell r="K5690"/>
          <cell r="L5690"/>
          <cell r="N5690"/>
          <cell r="R5690"/>
          <cell r="S5690"/>
          <cell r="T5690"/>
          <cell r="U5690"/>
          <cell r="V5690"/>
          <cell r="X5690"/>
          <cell r="Y5690"/>
          <cell r="Z5690"/>
          <cell r="AG5690"/>
        </row>
        <row r="5691">
          <cell r="D5691"/>
          <cell r="E5691"/>
          <cell r="I5691"/>
          <cell r="J5691"/>
          <cell r="K5691"/>
          <cell r="L5691"/>
          <cell r="N5691"/>
          <cell r="R5691"/>
          <cell r="S5691"/>
          <cell r="T5691"/>
          <cell r="U5691"/>
          <cell r="V5691"/>
          <cell r="X5691"/>
          <cell r="Y5691"/>
          <cell r="Z5691"/>
          <cell r="AG5691"/>
        </row>
        <row r="5692">
          <cell r="D5692"/>
          <cell r="E5692"/>
          <cell r="I5692"/>
          <cell r="J5692"/>
          <cell r="K5692"/>
          <cell r="L5692"/>
          <cell r="N5692"/>
          <cell r="R5692"/>
          <cell r="S5692"/>
          <cell r="T5692"/>
          <cell r="U5692"/>
          <cell r="V5692"/>
          <cell r="X5692"/>
          <cell r="Y5692"/>
          <cell r="Z5692"/>
          <cell r="AG5692"/>
        </row>
        <row r="5693">
          <cell r="D5693"/>
          <cell r="E5693"/>
          <cell r="I5693"/>
          <cell r="J5693"/>
          <cell r="K5693"/>
          <cell r="L5693"/>
          <cell r="N5693"/>
          <cell r="R5693"/>
          <cell r="S5693"/>
          <cell r="T5693"/>
          <cell r="U5693"/>
          <cell r="V5693"/>
          <cell r="X5693"/>
          <cell r="Y5693"/>
          <cell r="Z5693"/>
          <cell r="AG5693"/>
        </row>
        <row r="5694">
          <cell r="D5694"/>
          <cell r="E5694"/>
          <cell r="I5694"/>
          <cell r="J5694"/>
          <cell r="K5694"/>
          <cell r="L5694"/>
          <cell r="N5694"/>
          <cell r="R5694"/>
          <cell r="S5694"/>
          <cell r="T5694"/>
          <cell r="U5694"/>
          <cell r="V5694"/>
          <cell r="X5694"/>
          <cell r="Y5694"/>
          <cell r="Z5694"/>
          <cell r="AG5694"/>
        </row>
        <row r="5695">
          <cell r="D5695"/>
          <cell r="E5695"/>
          <cell r="I5695"/>
          <cell r="J5695"/>
          <cell r="K5695"/>
          <cell r="L5695"/>
          <cell r="N5695"/>
          <cell r="R5695"/>
          <cell r="S5695"/>
          <cell r="T5695"/>
          <cell r="U5695"/>
          <cell r="V5695"/>
          <cell r="X5695"/>
          <cell r="Y5695"/>
          <cell r="Z5695"/>
          <cell r="AG5695"/>
        </row>
        <row r="5696">
          <cell r="D5696"/>
          <cell r="E5696"/>
          <cell r="I5696"/>
          <cell r="J5696"/>
          <cell r="K5696"/>
          <cell r="L5696"/>
          <cell r="N5696"/>
          <cell r="R5696"/>
          <cell r="S5696"/>
          <cell r="T5696"/>
          <cell r="U5696"/>
          <cell r="V5696"/>
          <cell r="X5696"/>
          <cell r="Y5696"/>
          <cell r="Z5696"/>
          <cell r="AG5696"/>
        </row>
        <row r="5697">
          <cell r="D5697"/>
          <cell r="E5697"/>
          <cell r="I5697"/>
          <cell r="J5697"/>
          <cell r="K5697"/>
          <cell r="L5697"/>
          <cell r="N5697"/>
          <cell r="R5697"/>
          <cell r="S5697"/>
          <cell r="T5697"/>
          <cell r="U5697"/>
          <cell r="V5697"/>
          <cell r="X5697"/>
          <cell r="Y5697"/>
          <cell r="Z5697"/>
          <cell r="AG5697"/>
        </row>
        <row r="5698">
          <cell r="D5698"/>
          <cell r="E5698"/>
          <cell r="I5698"/>
          <cell r="J5698"/>
          <cell r="K5698"/>
          <cell r="L5698"/>
          <cell r="N5698"/>
          <cell r="R5698"/>
          <cell r="S5698"/>
          <cell r="T5698"/>
          <cell r="U5698"/>
          <cell r="V5698"/>
          <cell r="X5698"/>
          <cell r="Y5698"/>
          <cell r="Z5698"/>
          <cell r="AG5698"/>
        </row>
        <row r="5699">
          <cell r="D5699"/>
          <cell r="E5699"/>
          <cell r="I5699"/>
          <cell r="J5699"/>
          <cell r="K5699"/>
          <cell r="L5699"/>
          <cell r="N5699"/>
          <cell r="R5699"/>
          <cell r="S5699"/>
          <cell r="T5699"/>
          <cell r="U5699"/>
          <cell r="V5699"/>
          <cell r="X5699"/>
          <cell r="Y5699"/>
          <cell r="Z5699"/>
          <cell r="AG5699"/>
        </row>
        <row r="5700">
          <cell r="D5700"/>
          <cell r="E5700"/>
          <cell r="I5700"/>
          <cell r="J5700"/>
          <cell r="K5700"/>
          <cell r="L5700"/>
          <cell r="N5700"/>
          <cell r="R5700"/>
          <cell r="S5700"/>
          <cell r="T5700"/>
          <cell r="U5700"/>
          <cell r="V5700"/>
          <cell r="X5700"/>
          <cell r="Y5700"/>
          <cell r="Z5700"/>
          <cell r="AG5700"/>
        </row>
        <row r="5701">
          <cell r="D5701"/>
          <cell r="E5701"/>
          <cell r="I5701"/>
          <cell r="J5701"/>
          <cell r="K5701"/>
          <cell r="L5701"/>
          <cell r="N5701"/>
          <cell r="R5701"/>
          <cell r="S5701"/>
          <cell r="T5701"/>
          <cell r="U5701"/>
          <cell r="V5701"/>
          <cell r="X5701"/>
          <cell r="Y5701"/>
          <cell r="Z5701"/>
          <cell r="AG5701"/>
        </row>
        <row r="5702">
          <cell r="D5702"/>
          <cell r="E5702"/>
          <cell r="I5702"/>
          <cell r="J5702"/>
          <cell r="K5702"/>
          <cell r="L5702"/>
          <cell r="N5702"/>
          <cell r="R5702"/>
          <cell r="S5702"/>
          <cell r="T5702"/>
          <cell r="U5702"/>
          <cell r="V5702"/>
          <cell r="X5702"/>
          <cell r="Y5702"/>
          <cell r="Z5702"/>
          <cell r="AG5702"/>
        </row>
        <row r="5703">
          <cell r="D5703"/>
          <cell r="E5703"/>
          <cell r="I5703"/>
          <cell r="J5703"/>
          <cell r="K5703"/>
          <cell r="L5703"/>
          <cell r="N5703"/>
          <cell r="R5703"/>
          <cell r="S5703"/>
          <cell r="T5703"/>
          <cell r="U5703"/>
          <cell r="V5703"/>
          <cell r="X5703"/>
          <cell r="Y5703"/>
          <cell r="Z5703"/>
          <cell r="AG5703"/>
        </row>
        <row r="5704">
          <cell r="D5704"/>
          <cell r="E5704"/>
          <cell r="I5704"/>
          <cell r="J5704"/>
          <cell r="K5704"/>
          <cell r="L5704"/>
          <cell r="N5704"/>
          <cell r="R5704"/>
          <cell r="S5704"/>
          <cell r="T5704"/>
          <cell r="U5704"/>
          <cell r="V5704"/>
          <cell r="X5704"/>
          <cell r="Y5704"/>
          <cell r="Z5704"/>
          <cell r="AG5704"/>
        </row>
        <row r="5705">
          <cell r="D5705"/>
          <cell r="E5705"/>
          <cell r="I5705"/>
          <cell r="J5705"/>
          <cell r="K5705"/>
          <cell r="L5705"/>
          <cell r="N5705"/>
          <cell r="R5705"/>
          <cell r="S5705"/>
          <cell r="T5705"/>
          <cell r="U5705"/>
          <cell r="V5705"/>
          <cell r="X5705"/>
          <cell r="Y5705"/>
          <cell r="Z5705"/>
          <cell r="AG5705"/>
        </row>
        <row r="5706">
          <cell r="D5706"/>
          <cell r="E5706"/>
          <cell r="I5706"/>
          <cell r="J5706"/>
          <cell r="K5706"/>
          <cell r="L5706"/>
          <cell r="N5706"/>
          <cell r="R5706"/>
          <cell r="S5706"/>
          <cell r="T5706"/>
          <cell r="U5706"/>
          <cell r="V5706"/>
          <cell r="X5706"/>
          <cell r="Y5706"/>
          <cell r="Z5706"/>
          <cell r="AG5706"/>
        </row>
        <row r="5707">
          <cell r="D5707"/>
          <cell r="E5707"/>
          <cell r="I5707"/>
          <cell r="J5707"/>
          <cell r="K5707"/>
          <cell r="L5707"/>
          <cell r="N5707"/>
          <cell r="R5707"/>
          <cell r="S5707"/>
          <cell r="T5707"/>
          <cell r="U5707"/>
          <cell r="V5707"/>
          <cell r="X5707"/>
          <cell r="Y5707"/>
          <cell r="Z5707"/>
          <cell r="AG5707"/>
        </row>
        <row r="5708">
          <cell r="D5708"/>
          <cell r="E5708"/>
          <cell r="I5708"/>
          <cell r="J5708"/>
          <cell r="K5708"/>
          <cell r="L5708"/>
          <cell r="N5708"/>
          <cell r="R5708"/>
          <cell r="S5708"/>
          <cell r="T5708"/>
          <cell r="U5708"/>
          <cell r="V5708"/>
          <cell r="X5708"/>
          <cell r="Y5708"/>
          <cell r="Z5708"/>
          <cell r="AG5708"/>
        </row>
        <row r="5709">
          <cell r="D5709"/>
          <cell r="E5709"/>
          <cell r="I5709"/>
          <cell r="J5709"/>
          <cell r="K5709"/>
          <cell r="L5709"/>
          <cell r="N5709"/>
          <cell r="R5709"/>
          <cell r="S5709"/>
          <cell r="T5709"/>
          <cell r="U5709"/>
          <cell r="V5709"/>
          <cell r="X5709"/>
          <cell r="Y5709"/>
          <cell r="Z5709"/>
          <cell r="AG5709"/>
        </row>
        <row r="5710">
          <cell r="D5710"/>
          <cell r="E5710"/>
          <cell r="I5710"/>
          <cell r="J5710"/>
          <cell r="K5710"/>
          <cell r="L5710"/>
          <cell r="N5710"/>
          <cell r="R5710"/>
          <cell r="S5710"/>
          <cell r="T5710"/>
          <cell r="U5710"/>
          <cell r="V5710"/>
          <cell r="X5710"/>
          <cell r="Y5710"/>
          <cell r="Z5710"/>
          <cell r="AG5710"/>
        </row>
        <row r="5711">
          <cell r="D5711"/>
          <cell r="E5711"/>
          <cell r="I5711"/>
          <cell r="J5711"/>
          <cell r="K5711"/>
          <cell r="L5711"/>
          <cell r="N5711"/>
          <cell r="R5711"/>
          <cell r="S5711"/>
          <cell r="T5711"/>
          <cell r="U5711"/>
          <cell r="V5711"/>
          <cell r="X5711"/>
          <cell r="Y5711"/>
          <cell r="Z5711"/>
          <cell r="AG5711"/>
        </row>
        <row r="5712">
          <cell r="D5712"/>
          <cell r="E5712"/>
          <cell r="I5712"/>
          <cell r="J5712"/>
          <cell r="K5712"/>
          <cell r="L5712"/>
          <cell r="N5712"/>
          <cell r="R5712"/>
          <cell r="S5712"/>
          <cell r="T5712"/>
          <cell r="U5712"/>
          <cell r="V5712"/>
          <cell r="X5712"/>
          <cell r="Y5712"/>
          <cell r="Z5712"/>
          <cell r="AG5712"/>
        </row>
        <row r="5713">
          <cell r="D5713"/>
          <cell r="E5713"/>
          <cell r="I5713"/>
          <cell r="J5713"/>
          <cell r="K5713"/>
          <cell r="L5713"/>
          <cell r="N5713"/>
          <cell r="R5713"/>
          <cell r="S5713"/>
          <cell r="T5713"/>
          <cell r="U5713"/>
          <cell r="V5713"/>
          <cell r="X5713"/>
          <cell r="Y5713"/>
          <cell r="Z5713"/>
          <cell r="AG5713"/>
        </row>
        <row r="5714">
          <cell r="D5714"/>
          <cell r="E5714"/>
          <cell r="I5714"/>
          <cell r="J5714"/>
          <cell r="K5714"/>
          <cell r="L5714"/>
          <cell r="N5714"/>
          <cell r="R5714"/>
          <cell r="S5714"/>
          <cell r="T5714"/>
          <cell r="U5714"/>
          <cell r="V5714"/>
          <cell r="X5714"/>
          <cell r="Y5714"/>
          <cell r="Z5714"/>
          <cell r="AG5714"/>
        </row>
        <row r="5715">
          <cell r="D5715"/>
          <cell r="E5715"/>
          <cell r="I5715"/>
          <cell r="J5715"/>
          <cell r="K5715"/>
          <cell r="L5715"/>
          <cell r="N5715"/>
          <cell r="R5715"/>
          <cell r="S5715"/>
          <cell r="T5715"/>
          <cell r="U5715"/>
          <cell r="V5715"/>
          <cell r="X5715"/>
          <cell r="Y5715"/>
          <cell r="Z5715"/>
          <cell r="AG5715"/>
        </row>
        <row r="5716">
          <cell r="D5716"/>
          <cell r="E5716"/>
          <cell r="I5716"/>
          <cell r="J5716"/>
          <cell r="K5716"/>
          <cell r="L5716"/>
          <cell r="N5716"/>
          <cell r="R5716"/>
          <cell r="S5716"/>
          <cell r="T5716"/>
          <cell r="U5716"/>
          <cell r="V5716"/>
          <cell r="X5716"/>
          <cell r="Y5716"/>
          <cell r="Z5716"/>
          <cell r="AG5716"/>
        </row>
        <row r="5717">
          <cell r="D5717"/>
          <cell r="E5717"/>
          <cell r="I5717"/>
          <cell r="J5717"/>
          <cell r="K5717"/>
          <cell r="L5717"/>
          <cell r="N5717"/>
          <cell r="R5717"/>
          <cell r="S5717"/>
          <cell r="T5717"/>
          <cell r="U5717"/>
          <cell r="V5717"/>
          <cell r="X5717"/>
          <cell r="Y5717"/>
          <cell r="Z5717"/>
          <cell r="AG5717"/>
        </row>
        <row r="5718">
          <cell r="D5718"/>
          <cell r="E5718"/>
          <cell r="I5718"/>
          <cell r="J5718"/>
          <cell r="K5718"/>
          <cell r="L5718"/>
          <cell r="N5718"/>
          <cell r="R5718"/>
          <cell r="S5718"/>
          <cell r="T5718"/>
          <cell r="U5718"/>
          <cell r="V5718"/>
          <cell r="X5718"/>
          <cell r="Y5718"/>
          <cell r="Z5718"/>
          <cell r="AG5718"/>
        </row>
        <row r="5719">
          <cell r="D5719"/>
          <cell r="E5719"/>
          <cell r="I5719"/>
          <cell r="J5719"/>
          <cell r="K5719"/>
          <cell r="L5719"/>
          <cell r="N5719"/>
          <cell r="R5719"/>
          <cell r="S5719"/>
          <cell r="T5719"/>
          <cell r="U5719"/>
          <cell r="V5719"/>
          <cell r="X5719"/>
          <cell r="Y5719"/>
          <cell r="Z5719"/>
          <cell r="AG5719"/>
        </row>
        <row r="5720">
          <cell r="D5720"/>
          <cell r="E5720"/>
          <cell r="I5720"/>
          <cell r="J5720"/>
          <cell r="K5720"/>
          <cell r="L5720"/>
          <cell r="N5720"/>
          <cell r="R5720"/>
          <cell r="S5720"/>
          <cell r="T5720"/>
          <cell r="U5720"/>
          <cell r="V5720"/>
          <cell r="X5720"/>
          <cell r="Y5720"/>
          <cell r="Z5720"/>
          <cell r="AG5720"/>
        </row>
        <row r="5721">
          <cell r="D5721"/>
          <cell r="E5721"/>
          <cell r="I5721"/>
          <cell r="J5721"/>
          <cell r="K5721"/>
          <cell r="L5721"/>
          <cell r="N5721"/>
          <cell r="R5721"/>
          <cell r="S5721"/>
          <cell r="T5721"/>
          <cell r="U5721"/>
          <cell r="V5721"/>
          <cell r="X5721"/>
          <cell r="Y5721"/>
          <cell r="Z5721"/>
          <cell r="AG5721"/>
        </row>
        <row r="5722">
          <cell r="D5722"/>
          <cell r="E5722"/>
          <cell r="I5722"/>
          <cell r="J5722"/>
          <cell r="K5722"/>
          <cell r="L5722"/>
          <cell r="N5722"/>
          <cell r="R5722"/>
          <cell r="S5722"/>
          <cell r="T5722"/>
          <cell r="U5722"/>
          <cell r="V5722"/>
          <cell r="X5722"/>
          <cell r="Y5722"/>
          <cell r="Z5722"/>
          <cell r="AG5722"/>
        </row>
        <row r="5723">
          <cell r="D5723"/>
          <cell r="E5723"/>
          <cell r="I5723"/>
          <cell r="J5723"/>
          <cell r="K5723"/>
          <cell r="L5723"/>
          <cell r="N5723"/>
          <cell r="R5723"/>
          <cell r="S5723"/>
          <cell r="T5723"/>
          <cell r="U5723"/>
          <cell r="V5723"/>
          <cell r="X5723"/>
          <cell r="Y5723"/>
          <cell r="Z5723"/>
          <cell r="AG5723"/>
        </row>
        <row r="5724">
          <cell r="D5724"/>
          <cell r="E5724"/>
          <cell r="I5724"/>
          <cell r="J5724"/>
          <cell r="K5724"/>
          <cell r="L5724"/>
          <cell r="N5724"/>
          <cell r="R5724"/>
          <cell r="S5724"/>
          <cell r="T5724"/>
          <cell r="U5724"/>
          <cell r="V5724"/>
          <cell r="X5724"/>
          <cell r="Y5724"/>
          <cell r="Z5724"/>
          <cell r="AG5724"/>
        </row>
        <row r="5725">
          <cell r="D5725"/>
          <cell r="E5725"/>
          <cell r="I5725"/>
          <cell r="J5725"/>
          <cell r="K5725"/>
          <cell r="L5725"/>
          <cell r="N5725"/>
          <cell r="R5725"/>
          <cell r="S5725"/>
          <cell r="T5725"/>
          <cell r="U5725"/>
          <cell r="V5725"/>
          <cell r="X5725"/>
          <cell r="Y5725"/>
          <cell r="Z5725"/>
          <cell r="AG5725"/>
        </row>
        <row r="5726">
          <cell r="D5726"/>
          <cell r="E5726"/>
          <cell r="I5726"/>
          <cell r="J5726"/>
          <cell r="K5726"/>
          <cell r="L5726"/>
          <cell r="N5726"/>
          <cell r="R5726"/>
          <cell r="S5726"/>
          <cell r="T5726"/>
          <cell r="U5726"/>
          <cell r="V5726"/>
          <cell r="X5726"/>
          <cell r="Y5726"/>
          <cell r="Z5726"/>
          <cell r="AG5726"/>
        </row>
        <row r="5727">
          <cell r="D5727"/>
          <cell r="E5727"/>
          <cell r="I5727"/>
          <cell r="J5727"/>
          <cell r="K5727"/>
          <cell r="L5727"/>
          <cell r="N5727"/>
          <cell r="R5727"/>
          <cell r="S5727"/>
          <cell r="T5727"/>
          <cell r="U5727"/>
          <cell r="V5727"/>
          <cell r="X5727"/>
          <cell r="Y5727"/>
          <cell r="Z5727"/>
          <cell r="AG5727"/>
        </row>
        <row r="5728">
          <cell r="D5728"/>
          <cell r="E5728"/>
          <cell r="I5728"/>
          <cell r="J5728"/>
          <cell r="K5728"/>
          <cell r="L5728"/>
          <cell r="N5728"/>
          <cell r="R5728"/>
          <cell r="S5728"/>
          <cell r="T5728"/>
          <cell r="U5728"/>
          <cell r="V5728"/>
          <cell r="X5728"/>
          <cell r="Y5728"/>
          <cell r="Z5728"/>
          <cell r="AG5728"/>
        </row>
        <row r="5729">
          <cell r="D5729"/>
          <cell r="E5729"/>
          <cell r="I5729"/>
          <cell r="J5729"/>
          <cell r="K5729"/>
          <cell r="L5729"/>
          <cell r="N5729"/>
          <cell r="R5729"/>
          <cell r="S5729"/>
          <cell r="T5729"/>
          <cell r="U5729"/>
          <cell r="V5729"/>
          <cell r="X5729"/>
          <cell r="Y5729"/>
          <cell r="Z5729"/>
          <cell r="AG5729"/>
        </row>
        <row r="5730">
          <cell r="D5730"/>
          <cell r="E5730"/>
          <cell r="I5730"/>
          <cell r="J5730"/>
          <cell r="K5730"/>
          <cell r="L5730"/>
          <cell r="N5730"/>
          <cell r="R5730"/>
          <cell r="S5730"/>
          <cell r="T5730"/>
          <cell r="U5730"/>
          <cell r="V5730"/>
          <cell r="X5730"/>
          <cell r="Y5730"/>
          <cell r="Z5730"/>
          <cell r="AG5730"/>
        </row>
        <row r="5731">
          <cell r="D5731"/>
          <cell r="E5731"/>
          <cell r="I5731"/>
          <cell r="J5731"/>
          <cell r="K5731"/>
          <cell r="L5731"/>
          <cell r="N5731"/>
          <cell r="R5731"/>
          <cell r="S5731"/>
          <cell r="T5731"/>
          <cell r="U5731"/>
          <cell r="V5731"/>
          <cell r="X5731"/>
          <cell r="Y5731"/>
          <cell r="Z5731"/>
          <cell r="AG5731"/>
        </row>
        <row r="5732">
          <cell r="D5732"/>
          <cell r="E5732"/>
          <cell r="I5732"/>
          <cell r="J5732"/>
          <cell r="K5732"/>
          <cell r="L5732"/>
          <cell r="N5732"/>
          <cell r="R5732"/>
          <cell r="S5732"/>
          <cell r="T5732"/>
          <cell r="U5732"/>
          <cell r="V5732"/>
          <cell r="X5732"/>
          <cell r="Y5732"/>
          <cell r="Z5732"/>
          <cell r="AG5732"/>
        </row>
        <row r="5733">
          <cell r="D5733"/>
          <cell r="E5733"/>
          <cell r="I5733"/>
          <cell r="J5733"/>
          <cell r="K5733"/>
          <cell r="L5733"/>
          <cell r="N5733"/>
          <cell r="R5733"/>
          <cell r="S5733"/>
          <cell r="T5733"/>
          <cell r="U5733"/>
          <cell r="V5733"/>
          <cell r="X5733"/>
          <cell r="Y5733"/>
          <cell r="Z5733"/>
          <cell r="AG5733"/>
        </row>
        <row r="5734">
          <cell r="D5734"/>
          <cell r="E5734"/>
          <cell r="I5734"/>
          <cell r="J5734"/>
          <cell r="K5734"/>
          <cell r="L5734"/>
          <cell r="N5734"/>
          <cell r="R5734"/>
          <cell r="S5734"/>
          <cell r="T5734"/>
          <cell r="U5734"/>
          <cell r="V5734"/>
          <cell r="X5734"/>
          <cell r="Y5734"/>
          <cell r="Z5734"/>
          <cell r="AG5734"/>
        </row>
        <row r="5735">
          <cell r="D5735"/>
          <cell r="E5735"/>
          <cell r="I5735"/>
          <cell r="J5735"/>
          <cell r="K5735"/>
          <cell r="L5735"/>
          <cell r="N5735"/>
          <cell r="R5735"/>
          <cell r="S5735"/>
          <cell r="T5735"/>
          <cell r="U5735"/>
          <cell r="V5735"/>
          <cell r="X5735"/>
          <cell r="Y5735"/>
          <cell r="Z5735"/>
          <cell r="AG5735"/>
        </row>
        <row r="5736">
          <cell r="D5736"/>
          <cell r="E5736"/>
          <cell r="I5736"/>
          <cell r="J5736"/>
          <cell r="K5736"/>
          <cell r="L5736"/>
          <cell r="N5736"/>
          <cell r="R5736"/>
          <cell r="S5736"/>
          <cell r="T5736"/>
          <cell r="U5736"/>
          <cell r="V5736"/>
          <cell r="X5736"/>
          <cell r="Y5736"/>
          <cell r="Z5736"/>
          <cell r="AG5736"/>
        </row>
        <row r="5737">
          <cell r="D5737"/>
          <cell r="E5737"/>
          <cell r="I5737"/>
          <cell r="J5737"/>
          <cell r="K5737"/>
          <cell r="L5737"/>
          <cell r="N5737"/>
          <cell r="R5737"/>
          <cell r="S5737"/>
          <cell r="T5737"/>
          <cell r="U5737"/>
          <cell r="V5737"/>
          <cell r="X5737"/>
          <cell r="Y5737"/>
          <cell r="Z5737"/>
          <cell r="AG5737"/>
        </row>
        <row r="5738">
          <cell r="D5738"/>
          <cell r="E5738"/>
          <cell r="I5738"/>
          <cell r="J5738"/>
          <cell r="K5738"/>
          <cell r="L5738"/>
          <cell r="N5738"/>
          <cell r="R5738"/>
          <cell r="S5738"/>
          <cell r="T5738"/>
          <cell r="U5738"/>
          <cell r="V5738"/>
          <cell r="X5738"/>
          <cell r="Y5738"/>
          <cell r="Z5738"/>
          <cell r="AG5738"/>
        </row>
        <row r="5739">
          <cell r="D5739"/>
          <cell r="E5739"/>
          <cell r="I5739"/>
          <cell r="J5739"/>
          <cell r="K5739"/>
          <cell r="L5739"/>
          <cell r="N5739"/>
          <cell r="R5739"/>
          <cell r="S5739"/>
          <cell r="T5739"/>
          <cell r="U5739"/>
          <cell r="V5739"/>
          <cell r="X5739"/>
          <cell r="Y5739"/>
          <cell r="Z5739"/>
          <cell r="AG5739"/>
        </row>
        <row r="5740">
          <cell r="D5740"/>
          <cell r="E5740"/>
          <cell r="I5740"/>
          <cell r="J5740"/>
          <cell r="K5740"/>
          <cell r="L5740"/>
          <cell r="N5740"/>
          <cell r="R5740"/>
          <cell r="S5740"/>
          <cell r="T5740"/>
          <cell r="U5740"/>
          <cell r="V5740"/>
          <cell r="X5740"/>
          <cell r="Y5740"/>
          <cell r="Z5740"/>
          <cell r="AG5740"/>
        </row>
        <row r="5741">
          <cell r="D5741"/>
          <cell r="E5741"/>
          <cell r="I5741"/>
          <cell r="J5741"/>
          <cell r="K5741"/>
          <cell r="L5741"/>
          <cell r="N5741"/>
          <cell r="R5741"/>
          <cell r="S5741"/>
          <cell r="T5741"/>
          <cell r="U5741"/>
          <cell r="V5741"/>
          <cell r="X5741"/>
          <cell r="Y5741"/>
          <cell r="Z5741"/>
          <cell r="AG5741"/>
        </row>
        <row r="5742">
          <cell r="D5742"/>
          <cell r="E5742"/>
          <cell r="I5742"/>
          <cell r="J5742"/>
          <cell r="K5742"/>
          <cell r="L5742"/>
          <cell r="N5742"/>
          <cell r="R5742"/>
          <cell r="S5742"/>
          <cell r="T5742"/>
          <cell r="U5742"/>
          <cell r="V5742"/>
          <cell r="X5742"/>
          <cell r="Y5742"/>
          <cell r="Z5742"/>
          <cell r="AG5742"/>
        </row>
        <row r="5743">
          <cell r="D5743"/>
          <cell r="E5743"/>
          <cell r="I5743"/>
          <cell r="J5743"/>
          <cell r="K5743"/>
          <cell r="L5743"/>
          <cell r="N5743"/>
          <cell r="R5743"/>
          <cell r="S5743"/>
          <cell r="T5743"/>
          <cell r="U5743"/>
          <cell r="V5743"/>
          <cell r="X5743"/>
          <cell r="Y5743"/>
          <cell r="Z5743"/>
          <cell r="AG5743"/>
        </row>
        <row r="5744">
          <cell r="D5744"/>
          <cell r="E5744"/>
          <cell r="I5744"/>
          <cell r="J5744"/>
          <cell r="K5744"/>
          <cell r="L5744"/>
          <cell r="N5744"/>
          <cell r="R5744"/>
          <cell r="S5744"/>
          <cell r="T5744"/>
          <cell r="U5744"/>
          <cell r="V5744"/>
          <cell r="X5744"/>
          <cell r="Y5744"/>
          <cell r="Z5744"/>
          <cell r="AG5744"/>
        </row>
        <row r="5745">
          <cell r="D5745"/>
          <cell r="E5745"/>
          <cell r="I5745"/>
          <cell r="J5745"/>
          <cell r="K5745"/>
          <cell r="L5745"/>
          <cell r="N5745"/>
          <cell r="R5745"/>
          <cell r="S5745"/>
          <cell r="T5745"/>
          <cell r="U5745"/>
          <cell r="V5745"/>
          <cell r="X5745"/>
          <cell r="Y5745"/>
          <cell r="Z5745"/>
          <cell r="AG5745"/>
        </row>
        <row r="5746">
          <cell r="D5746"/>
          <cell r="E5746"/>
          <cell r="I5746"/>
          <cell r="J5746"/>
          <cell r="K5746"/>
          <cell r="L5746"/>
          <cell r="N5746"/>
          <cell r="R5746"/>
          <cell r="S5746"/>
          <cell r="T5746"/>
          <cell r="U5746"/>
          <cell r="V5746"/>
          <cell r="X5746"/>
          <cell r="Y5746"/>
          <cell r="Z5746"/>
          <cell r="AG5746"/>
        </row>
        <row r="5747">
          <cell r="D5747"/>
          <cell r="E5747"/>
          <cell r="I5747"/>
          <cell r="J5747"/>
          <cell r="K5747"/>
          <cell r="L5747"/>
          <cell r="N5747"/>
          <cell r="R5747"/>
          <cell r="S5747"/>
          <cell r="T5747"/>
          <cell r="U5747"/>
          <cell r="V5747"/>
          <cell r="X5747"/>
          <cell r="Y5747"/>
          <cell r="Z5747"/>
          <cell r="AG5747"/>
        </row>
        <row r="5748">
          <cell r="D5748"/>
          <cell r="E5748"/>
          <cell r="I5748"/>
          <cell r="J5748"/>
          <cell r="K5748"/>
          <cell r="L5748"/>
          <cell r="N5748"/>
          <cell r="R5748"/>
          <cell r="S5748"/>
          <cell r="T5748"/>
          <cell r="U5748"/>
          <cell r="V5748"/>
          <cell r="X5748"/>
          <cell r="Y5748"/>
          <cell r="Z5748"/>
          <cell r="AG5748"/>
        </row>
        <row r="5749">
          <cell r="D5749"/>
          <cell r="E5749"/>
          <cell r="I5749"/>
          <cell r="J5749"/>
          <cell r="K5749"/>
          <cell r="L5749"/>
          <cell r="N5749"/>
          <cell r="R5749"/>
          <cell r="S5749"/>
          <cell r="T5749"/>
          <cell r="U5749"/>
          <cell r="V5749"/>
          <cell r="X5749"/>
          <cell r="Y5749"/>
          <cell r="Z5749"/>
          <cell r="AG5749"/>
        </row>
        <row r="5750">
          <cell r="D5750"/>
          <cell r="E5750"/>
          <cell r="I5750"/>
          <cell r="J5750"/>
          <cell r="K5750"/>
          <cell r="L5750"/>
          <cell r="N5750"/>
          <cell r="R5750"/>
          <cell r="S5750"/>
          <cell r="T5750"/>
          <cell r="U5750"/>
          <cell r="V5750"/>
          <cell r="X5750"/>
          <cell r="Y5750"/>
          <cell r="Z5750"/>
          <cell r="AG5750"/>
        </row>
        <row r="5751">
          <cell r="D5751"/>
          <cell r="E5751"/>
          <cell r="I5751"/>
          <cell r="J5751"/>
          <cell r="K5751"/>
          <cell r="L5751"/>
          <cell r="N5751"/>
          <cell r="R5751"/>
          <cell r="S5751"/>
          <cell r="T5751"/>
          <cell r="U5751"/>
          <cell r="V5751"/>
          <cell r="X5751"/>
          <cell r="Y5751"/>
          <cell r="Z5751"/>
          <cell r="AG5751"/>
        </row>
        <row r="5752">
          <cell r="D5752"/>
          <cell r="E5752"/>
          <cell r="I5752"/>
          <cell r="J5752"/>
          <cell r="K5752"/>
          <cell r="L5752"/>
          <cell r="N5752"/>
          <cell r="R5752"/>
          <cell r="S5752"/>
          <cell r="T5752"/>
          <cell r="U5752"/>
          <cell r="V5752"/>
          <cell r="X5752"/>
          <cell r="Y5752"/>
          <cell r="Z5752"/>
          <cell r="AG5752"/>
        </row>
        <row r="5753">
          <cell r="D5753"/>
          <cell r="E5753"/>
          <cell r="I5753"/>
          <cell r="J5753"/>
          <cell r="K5753"/>
          <cell r="L5753"/>
          <cell r="N5753"/>
          <cell r="R5753"/>
          <cell r="S5753"/>
          <cell r="T5753"/>
          <cell r="U5753"/>
          <cell r="V5753"/>
          <cell r="X5753"/>
          <cell r="Y5753"/>
          <cell r="Z5753"/>
          <cell r="AG5753"/>
        </row>
        <row r="5754">
          <cell r="D5754"/>
          <cell r="E5754"/>
          <cell r="I5754"/>
          <cell r="J5754"/>
          <cell r="K5754"/>
          <cell r="L5754"/>
          <cell r="N5754"/>
          <cell r="R5754"/>
          <cell r="S5754"/>
          <cell r="T5754"/>
          <cell r="U5754"/>
          <cell r="V5754"/>
          <cell r="X5754"/>
          <cell r="Y5754"/>
          <cell r="Z5754"/>
          <cell r="AG5754"/>
        </row>
        <row r="5755">
          <cell r="D5755"/>
          <cell r="E5755"/>
          <cell r="I5755"/>
          <cell r="J5755"/>
          <cell r="K5755"/>
          <cell r="L5755"/>
          <cell r="N5755"/>
          <cell r="R5755"/>
          <cell r="S5755"/>
          <cell r="T5755"/>
          <cell r="U5755"/>
          <cell r="V5755"/>
          <cell r="X5755"/>
          <cell r="Y5755"/>
          <cell r="Z5755"/>
          <cell r="AG5755"/>
        </row>
        <row r="5756">
          <cell r="D5756"/>
          <cell r="E5756"/>
          <cell r="I5756"/>
          <cell r="J5756"/>
          <cell r="K5756"/>
          <cell r="L5756"/>
          <cell r="N5756"/>
          <cell r="R5756"/>
          <cell r="S5756"/>
          <cell r="T5756"/>
          <cell r="U5756"/>
          <cell r="V5756"/>
          <cell r="X5756"/>
          <cell r="Y5756"/>
          <cell r="Z5756"/>
          <cell r="AG5756"/>
        </row>
        <row r="5757">
          <cell r="D5757"/>
          <cell r="E5757"/>
          <cell r="I5757"/>
          <cell r="J5757"/>
          <cell r="K5757"/>
          <cell r="L5757"/>
          <cell r="N5757"/>
          <cell r="R5757"/>
          <cell r="S5757"/>
          <cell r="T5757"/>
          <cell r="U5757"/>
          <cell r="V5757"/>
          <cell r="X5757"/>
          <cell r="Y5757"/>
          <cell r="Z5757"/>
          <cell r="AG5757"/>
        </row>
        <row r="5758">
          <cell r="D5758"/>
          <cell r="E5758"/>
          <cell r="I5758"/>
          <cell r="J5758"/>
          <cell r="K5758"/>
          <cell r="L5758"/>
          <cell r="N5758"/>
          <cell r="R5758"/>
          <cell r="S5758"/>
          <cell r="T5758"/>
          <cell r="U5758"/>
          <cell r="V5758"/>
          <cell r="X5758"/>
          <cell r="Y5758"/>
          <cell r="Z5758"/>
          <cell r="AG5758"/>
        </row>
        <row r="5759">
          <cell r="D5759"/>
          <cell r="E5759"/>
          <cell r="I5759"/>
          <cell r="J5759"/>
          <cell r="K5759"/>
          <cell r="L5759"/>
          <cell r="N5759"/>
          <cell r="R5759"/>
          <cell r="S5759"/>
          <cell r="T5759"/>
          <cell r="U5759"/>
          <cell r="V5759"/>
          <cell r="X5759"/>
          <cell r="Y5759"/>
          <cell r="Z5759"/>
          <cell r="AG5759"/>
        </row>
        <row r="5760">
          <cell r="D5760"/>
          <cell r="E5760"/>
          <cell r="I5760"/>
          <cell r="J5760"/>
          <cell r="K5760"/>
          <cell r="L5760"/>
          <cell r="N5760"/>
          <cell r="R5760"/>
          <cell r="S5760"/>
          <cell r="T5760"/>
          <cell r="U5760"/>
          <cell r="V5760"/>
          <cell r="X5760"/>
          <cell r="Y5760"/>
          <cell r="Z5760"/>
          <cell r="AG5760"/>
        </row>
        <row r="5761">
          <cell r="D5761"/>
          <cell r="E5761"/>
          <cell r="I5761"/>
          <cell r="J5761"/>
          <cell r="K5761"/>
          <cell r="L5761"/>
          <cell r="N5761"/>
          <cell r="R5761"/>
          <cell r="S5761"/>
          <cell r="T5761"/>
          <cell r="U5761"/>
          <cell r="V5761"/>
          <cell r="X5761"/>
          <cell r="Y5761"/>
          <cell r="Z5761"/>
          <cell r="AG5761"/>
        </row>
        <row r="5762">
          <cell r="D5762"/>
          <cell r="E5762"/>
          <cell r="I5762"/>
          <cell r="J5762"/>
          <cell r="K5762"/>
          <cell r="L5762"/>
          <cell r="N5762"/>
          <cell r="R5762"/>
          <cell r="S5762"/>
          <cell r="T5762"/>
          <cell r="U5762"/>
          <cell r="V5762"/>
          <cell r="X5762"/>
          <cell r="Y5762"/>
          <cell r="Z5762"/>
          <cell r="AG5762"/>
        </row>
        <row r="5763">
          <cell r="D5763"/>
          <cell r="E5763"/>
          <cell r="I5763"/>
          <cell r="J5763"/>
          <cell r="K5763"/>
          <cell r="L5763"/>
          <cell r="N5763"/>
          <cell r="R5763"/>
          <cell r="S5763"/>
          <cell r="T5763"/>
          <cell r="U5763"/>
          <cell r="V5763"/>
          <cell r="X5763"/>
          <cell r="Y5763"/>
          <cell r="Z5763"/>
          <cell r="AG5763"/>
        </row>
        <row r="5764">
          <cell r="D5764"/>
          <cell r="E5764"/>
          <cell r="I5764"/>
          <cell r="J5764"/>
          <cell r="K5764"/>
          <cell r="L5764"/>
          <cell r="N5764"/>
          <cell r="R5764"/>
          <cell r="S5764"/>
          <cell r="T5764"/>
          <cell r="U5764"/>
          <cell r="V5764"/>
          <cell r="X5764"/>
          <cell r="Y5764"/>
          <cell r="Z5764"/>
          <cell r="AG5764"/>
        </row>
        <row r="5765">
          <cell r="D5765"/>
          <cell r="E5765"/>
          <cell r="I5765"/>
          <cell r="J5765"/>
          <cell r="K5765"/>
          <cell r="L5765"/>
          <cell r="N5765"/>
          <cell r="R5765"/>
          <cell r="S5765"/>
          <cell r="T5765"/>
          <cell r="U5765"/>
          <cell r="V5765"/>
          <cell r="X5765"/>
          <cell r="Y5765"/>
          <cell r="Z5765"/>
          <cell r="AG5765"/>
        </row>
        <row r="5766">
          <cell r="D5766"/>
          <cell r="E5766"/>
          <cell r="I5766"/>
          <cell r="J5766"/>
          <cell r="K5766"/>
          <cell r="L5766"/>
          <cell r="N5766"/>
          <cell r="R5766"/>
          <cell r="S5766"/>
          <cell r="T5766"/>
          <cell r="U5766"/>
          <cell r="V5766"/>
          <cell r="X5766"/>
          <cell r="Y5766"/>
          <cell r="Z5766"/>
          <cell r="AG5766"/>
        </row>
        <row r="5767">
          <cell r="D5767"/>
          <cell r="E5767"/>
          <cell r="I5767"/>
          <cell r="J5767"/>
          <cell r="K5767"/>
          <cell r="L5767"/>
          <cell r="N5767"/>
          <cell r="R5767"/>
          <cell r="S5767"/>
          <cell r="T5767"/>
          <cell r="U5767"/>
          <cell r="V5767"/>
          <cell r="X5767"/>
          <cell r="Y5767"/>
          <cell r="Z5767"/>
          <cell r="AG5767"/>
        </row>
        <row r="5768">
          <cell r="D5768"/>
          <cell r="E5768"/>
          <cell r="I5768"/>
          <cell r="J5768"/>
          <cell r="K5768"/>
          <cell r="L5768"/>
          <cell r="N5768"/>
          <cell r="R5768"/>
          <cell r="S5768"/>
          <cell r="T5768"/>
          <cell r="U5768"/>
          <cell r="V5768"/>
          <cell r="X5768"/>
          <cell r="Y5768"/>
          <cell r="Z5768"/>
          <cell r="AG5768"/>
        </row>
        <row r="5769">
          <cell r="D5769"/>
          <cell r="E5769"/>
          <cell r="I5769"/>
          <cell r="J5769"/>
          <cell r="K5769"/>
          <cell r="L5769"/>
          <cell r="N5769"/>
          <cell r="R5769"/>
          <cell r="S5769"/>
          <cell r="T5769"/>
          <cell r="U5769"/>
          <cell r="V5769"/>
          <cell r="X5769"/>
          <cell r="Y5769"/>
          <cell r="Z5769"/>
          <cell r="AG5769"/>
        </row>
        <row r="5770">
          <cell r="D5770"/>
          <cell r="E5770"/>
          <cell r="I5770"/>
          <cell r="J5770"/>
          <cell r="K5770"/>
          <cell r="L5770"/>
          <cell r="N5770"/>
          <cell r="R5770"/>
          <cell r="S5770"/>
          <cell r="T5770"/>
          <cell r="U5770"/>
          <cell r="V5770"/>
          <cell r="X5770"/>
          <cell r="Y5770"/>
          <cell r="Z5770"/>
          <cell r="AG5770"/>
        </row>
        <row r="5771">
          <cell r="D5771"/>
          <cell r="E5771"/>
          <cell r="I5771"/>
          <cell r="J5771"/>
          <cell r="K5771"/>
          <cell r="L5771"/>
          <cell r="N5771"/>
          <cell r="R5771"/>
          <cell r="S5771"/>
          <cell r="T5771"/>
          <cell r="U5771"/>
          <cell r="V5771"/>
          <cell r="X5771"/>
          <cell r="Y5771"/>
          <cell r="Z5771"/>
          <cell r="AG5771"/>
        </row>
        <row r="5772">
          <cell r="D5772"/>
          <cell r="E5772"/>
          <cell r="I5772"/>
          <cell r="J5772"/>
          <cell r="K5772"/>
          <cell r="L5772"/>
          <cell r="N5772"/>
          <cell r="R5772"/>
          <cell r="S5772"/>
          <cell r="T5772"/>
          <cell r="U5772"/>
          <cell r="V5772"/>
          <cell r="X5772"/>
          <cell r="Y5772"/>
          <cell r="Z5772"/>
          <cell r="AG5772"/>
        </row>
        <row r="5773">
          <cell r="D5773"/>
          <cell r="E5773"/>
          <cell r="I5773"/>
          <cell r="J5773"/>
          <cell r="K5773"/>
          <cell r="L5773"/>
          <cell r="N5773"/>
          <cell r="R5773"/>
          <cell r="S5773"/>
          <cell r="T5773"/>
          <cell r="U5773"/>
          <cell r="V5773"/>
          <cell r="X5773"/>
          <cell r="Y5773"/>
          <cell r="Z5773"/>
          <cell r="AG5773"/>
        </row>
        <row r="5774">
          <cell r="D5774"/>
          <cell r="E5774"/>
          <cell r="I5774"/>
          <cell r="J5774"/>
          <cell r="K5774"/>
          <cell r="L5774"/>
          <cell r="N5774"/>
          <cell r="R5774"/>
          <cell r="S5774"/>
          <cell r="T5774"/>
          <cell r="U5774"/>
          <cell r="V5774"/>
          <cell r="X5774"/>
          <cell r="Y5774"/>
          <cell r="Z5774"/>
          <cell r="AG5774"/>
        </row>
        <row r="5775">
          <cell r="D5775"/>
          <cell r="E5775"/>
          <cell r="I5775"/>
          <cell r="J5775"/>
          <cell r="K5775"/>
          <cell r="L5775"/>
          <cell r="N5775"/>
          <cell r="R5775"/>
          <cell r="S5775"/>
          <cell r="T5775"/>
          <cell r="U5775"/>
          <cell r="V5775"/>
          <cell r="X5775"/>
          <cell r="Y5775"/>
          <cell r="Z5775"/>
          <cell r="AG5775"/>
        </row>
        <row r="5776">
          <cell r="D5776"/>
          <cell r="E5776"/>
          <cell r="I5776"/>
          <cell r="J5776"/>
          <cell r="K5776"/>
          <cell r="L5776"/>
          <cell r="N5776"/>
          <cell r="R5776"/>
          <cell r="S5776"/>
          <cell r="T5776"/>
          <cell r="U5776"/>
          <cell r="V5776"/>
          <cell r="X5776"/>
          <cell r="Y5776"/>
          <cell r="Z5776"/>
          <cell r="AG5776"/>
        </row>
        <row r="5777">
          <cell r="D5777"/>
          <cell r="E5777"/>
          <cell r="I5777"/>
          <cell r="J5777"/>
          <cell r="K5777"/>
          <cell r="L5777"/>
          <cell r="N5777"/>
          <cell r="R5777"/>
          <cell r="S5777"/>
          <cell r="T5777"/>
          <cell r="U5777"/>
          <cell r="V5777"/>
          <cell r="X5777"/>
          <cell r="Y5777"/>
          <cell r="Z5777"/>
          <cell r="AG5777"/>
        </row>
        <row r="5778">
          <cell r="D5778"/>
          <cell r="E5778"/>
          <cell r="I5778"/>
          <cell r="J5778"/>
          <cell r="K5778"/>
          <cell r="L5778"/>
          <cell r="N5778"/>
          <cell r="R5778"/>
          <cell r="S5778"/>
          <cell r="T5778"/>
          <cell r="U5778"/>
          <cell r="V5778"/>
          <cell r="X5778"/>
          <cell r="Y5778"/>
          <cell r="Z5778"/>
          <cell r="AG5778"/>
        </row>
        <row r="5779">
          <cell r="D5779"/>
          <cell r="E5779"/>
          <cell r="I5779"/>
          <cell r="J5779"/>
          <cell r="K5779"/>
          <cell r="L5779"/>
          <cell r="N5779"/>
          <cell r="R5779"/>
          <cell r="S5779"/>
          <cell r="T5779"/>
          <cell r="U5779"/>
          <cell r="V5779"/>
          <cell r="X5779"/>
          <cell r="Y5779"/>
          <cell r="Z5779"/>
          <cell r="AG5779"/>
        </row>
        <row r="5780">
          <cell r="D5780"/>
          <cell r="E5780"/>
          <cell r="I5780"/>
          <cell r="J5780"/>
          <cell r="K5780"/>
          <cell r="L5780"/>
          <cell r="N5780"/>
          <cell r="R5780"/>
          <cell r="S5780"/>
          <cell r="T5780"/>
          <cell r="U5780"/>
          <cell r="V5780"/>
          <cell r="X5780"/>
          <cell r="Y5780"/>
          <cell r="Z5780"/>
          <cell r="AG5780"/>
        </row>
        <row r="5781">
          <cell r="D5781"/>
          <cell r="E5781"/>
          <cell r="I5781"/>
          <cell r="J5781"/>
          <cell r="K5781"/>
          <cell r="L5781"/>
          <cell r="N5781"/>
          <cell r="R5781"/>
          <cell r="S5781"/>
          <cell r="T5781"/>
          <cell r="U5781"/>
          <cell r="V5781"/>
          <cell r="X5781"/>
          <cell r="Y5781"/>
          <cell r="Z5781"/>
          <cell r="AG5781"/>
        </row>
        <row r="5782">
          <cell r="D5782"/>
          <cell r="E5782"/>
          <cell r="I5782"/>
          <cell r="J5782"/>
          <cell r="K5782"/>
          <cell r="L5782"/>
          <cell r="N5782"/>
          <cell r="R5782"/>
          <cell r="S5782"/>
          <cell r="T5782"/>
          <cell r="U5782"/>
          <cell r="V5782"/>
          <cell r="X5782"/>
          <cell r="Y5782"/>
          <cell r="Z5782"/>
          <cell r="AG5782"/>
        </row>
        <row r="5783">
          <cell r="D5783"/>
          <cell r="E5783"/>
          <cell r="I5783"/>
          <cell r="J5783"/>
          <cell r="K5783"/>
          <cell r="L5783"/>
          <cell r="N5783"/>
          <cell r="R5783"/>
          <cell r="S5783"/>
          <cell r="T5783"/>
          <cell r="U5783"/>
          <cell r="V5783"/>
          <cell r="X5783"/>
          <cell r="Y5783"/>
          <cell r="Z5783"/>
          <cell r="AG5783"/>
        </row>
        <row r="5784">
          <cell r="D5784"/>
          <cell r="E5784"/>
          <cell r="I5784"/>
          <cell r="J5784"/>
          <cell r="K5784"/>
          <cell r="L5784"/>
          <cell r="N5784"/>
          <cell r="R5784"/>
          <cell r="S5784"/>
          <cell r="T5784"/>
          <cell r="U5784"/>
          <cell r="V5784"/>
          <cell r="X5784"/>
          <cell r="Y5784"/>
          <cell r="Z5784"/>
          <cell r="AG5784"/>
        </row>
        <row r="5785">
          <cell r="D5785"/>
          <cell r="E5785"/>
          <cell r="I5785"/>
          <cell r="J5785"/>
          <cell r="K5785"/>
          <cell r="L5785"/>
          <cell r="N5785"/>
          <cell r="R5785"/>
          <cell r="S5785"/>
          <cell r="T5785"/>
          <cell r="U5785"/>
          <cell r="V5785"/>
          <cell r="X5785"/>
          <cell r="Y5785"/>
          <cell r="Z5785"/>
          <cell r="AG5785"/>
        </row>
        <row r="5786">
          <cell r="D5786"/>
          <cell r="E5786"/>
          <cell r="I5786"/>
          <cell r="J5786"/>
          <cell r="K5786"/>
          <cell r="L5786"/>
          <cell r="N5786"/>
          <cell r="R5786"/>
          <cell r="S5786"/>
          <cell r="T5786"/>
          <cell r="U5786"/>
          <cell r="V5786"/>
          <cell r="X5786"/>
          <cell r="Y5786"/>
          <cell r="Z5786"/>
          <cell r="AG5786"/>
        </row>
        <row r="5787">
          <cell r="D5787"/>
          <cell r="E5787"/>
          <cell r="I5787"/>
          <cell r="J5787"/>
          <cell r="K5787"/>
          <cell r="L5787"/>
          <cell r="N5787"/>
          <cell r="R5787"/>
          <cell r="S5787"/>
          <cell r="T5787"/>
          <cell r="U5787"/>
          <cell r="V5787"/>
          <cell r="X5787"/>
          <cell r="Y5787"/>
          <cell r="Z5787"/>
          <cell r="AG5787"/>
        </row>
        <row r="5788">
          <cell r="D5788"/>
          <cell r="E5788"/>
          <cell r="I5788"/>
          <cell r="J5788"/>
          <cell r="K5788"/>
          <cell r="L5788"/>
          <cell r="N5788"/>
          <cell r="R5788"/>
          <cell r="S5788"/>
          <cell r="T5788"/>
          <cell r="U5788"/>
          <cell r="V5788"/>
          <cell r="X5788"/>
          <cell r="Y5788"/>
          <cell r="Z5788"/>
          <cell r="AG5788"/>
        </row>
        <row r="5789">
          <cell r="D5789"/>
          <cell r="E5789"/>
          <cell r="I5789"/>
          <cell r="J5789"/>
          <cell r="K5789"/>
          <cell r="L5789"/>
          <cell r="N5789"/>
          <cell r="R5789"/>
          <cell r="S5789"/>
          <cell r="T5789"/>
          <cell r="U5789"/>
          <cell r="V5789"/>
          <cell r="X5789"/>
          <cell r="Y5789"/>
          <cell r="Z5789"/>
          <cell r="AG5789"/>
        </row>
        <row r="5790">
          <cell r="D5790"/>
          <cell r="E5790"/>
          <cell r="I5790"/>
          <cell r="J5790"/>
          <cell r="K5790"/>
          <cell r="L5790"/>
          <cell r="N5790"/>
          <cell r="R5790"/>
          <cell r="S5790"/>
          <cell r="T5790"/>
          <cell r="U5790"/>
          <cell r="V5790"/>
          <cell r="X5790"/>
          <cell r="Y5790"/>
          <cell r="Z5790"/>
          <cell r="AG5790"/>
        </row>
        <row r="5791">
          <cell r="D5791"/>
          <cell r="E5791"/>
          <cell r="I5791"/>
          <cell r="J5791"/>
          <cell r="K5791"/>
          <cell r="L5791"/>
          <cell r="N5791"/>
          <cell r="R5791"/>
          <cell r="S5791"/>
          <cell r="T5791"/>
          <cell r="U5791"/>
          <cell r="V5791"/>
          <cell r="X5791"/>
          <cell r="Y5791"/>
          <cell r="Z5791"/>
          <cell r="AG5791"/>
        </row>
        <row r="5792">
          <cell r="D5792"/>
          <cell r="E5792"/>
          <cell r="I5792"/>
          <cell r="J5792"/>
          <cell r="K5792"/>
          <cell r="L5792"/>
          <cell r="N5792"/>
          <cell r="R5792"/>
          <cell r="S5792"/>
          <cell r="T5792"/>
          <cell r="U5792"/>
          <cell r="V5792"/>
          <cell r="X5792"/>
          <cell r="Y5792"/>
          <cell r="Z5792"/>
          <cell r="AG5792"/>
        </row>
        <row r="5793">
          <cell r="D5793"/>
          <cell r="E5793"/>
          <cell r="I5793"/>
          <cell r="J5793"/>
          <cell r="K5793"/>
          <cell r="L5793"/>
          <cell r="N5793"/>
          <cell r="R5793"/>
          <cell r="S5793"/>
          <cell r="T5793"/>
          <cell r="U5793"/>
          <cell r="V5793"/>
          <cell r="X5793"/>
          <cell r="Y5793"/>
          <cell r="Z5793"/>
          <cell r="AG5793"/>
        </row>
        <row r="5794">
          <cell r="D5794"/>
          <cell r="E5794"/>
          <cell r="I5794"/>
          <cell r="J5794"/>
          <cell r="K5794"/>
          <cell r="L5794"/>
          <cell r="N5794"/>
          <cell r="R5794"/>
          <cell r="S5794"/>
          <cell r="T5794"/>
          <cell r="U5794"/>
          <cell r="V5794"/>
          <cell r="X5794"/>
          <cell r="Y5794"/>
          <cell r="Z5794"/>
          <cell r="AG5794"/>
        </row>
        <row r="5795">
          <cell r="D5795"/>
          <cell r="E5795"/>
          <cell r="I5795"/>
          <cell r="J5795"/>
          <cell r="K5795"/>
          <cell r="L5795"/>
          <cell r="N5795"/>
          <cell r="R5795"/>
          <cell r="S5795"/>
          <cell r="T5795"/>
          <cell r="U5795"/>
          <cell r="V5795"/>
          <cell r="X5795"/>
          <cell r="Y5795"/>
          <cell r="Z5795"/>
          <cell r="AG5795"/>
        </row>
        <row r="5796">
          <cell r="D5796"/>
          <cell r="E5796"/>
          <cell r="I5796"/>
          <cell r="J5796"/>
          <cell r="K5796"/>
          <cell r="L5796"/>
          <cell r="N5796"/>
          <cell r="R5796"/>
          <cell r="S5796"/>
          <cell r="T5796"/>
          <cell r="U5796"/>
          <cell r="V5796"/>
          <cell r="X5796"/>
          <cell r="Y5796"/>
          <cell r="Z5796"/>
          <cell r="AG5796"/>
        </row>
        <row r="5797">
          <cell r="D5797"/>
          <cell r="E5797"/>
          <cell r="I5797"/>
          <cell r="J5797"/>
          <cell r="K5797"/>
          <cell r="L5797"/>
          <cell r="N5797"/>
          <cell r="R5797"/>
          <cell r="S5797"/>
          <cell r="T5797"/>
          <cell r="U5797"/>
          <cell r="V5797"/>
          <cell r="X5797"/>
          <cell r="Y5797"/>
          <cell r="Z5797"/>
          <cell r="AG5797"/>
        </row>
        <row r="5798">
          <cell r="D5798"/>
          <cell r="E5798"/>
          <cell r="I5798"/>
          <cell r="J5798"/>
          <cell r="K5798"/>
          <cell r="L5798"/>
          <cell r="N5798"/>
          <cell r="R5798"/>
          <cell r="S5798"/>
          <cell r="T5798"/>
          <cell r="U5798"/>
          <cell r="V5798"/>
          <cell r="X5798"/>
          <cell r="Y5798"/>
          <cell r="Z5798"/>
          <cell r="AG5798"/>
        </row>
        <row r="5799">
          <cell r="D5799"/>
          <cell r="E5799"/>
          <cell r="I5799"/>
          <cell r="J5799"/>
          <cell r="K5799"/>
          <cell r="L5799"/>
          <cell r="N5799"/>
          <cell r="R5799"/>
          <cell r="S5799"/>
          <cell r="T5799"/>
          <cell r="U5799"/>
          <cell r="V5799"/>
          <cell r="X5799"/>
          <cell r="Y5799"/>
          <cell r="Z5799"/>
          <cell r="AG5799"/>
        </row>
        <row r="5800">
          <cell r="D5800"/>
          <cell r="E5800"/>
          <cell r="I5800"/>
          <cell r="J5800"/>
          <cell r="K5800"/>
          <cell r="L5800"/>
          <cell r="N5800"/>
          <cell r="R5800"/>
          <cell r="S5800"/>
          <cell r="T5800"/>
          <cell r="U5800"/>
          <cell r="V5800"/>
          <cell r="X5800"/>
          <cell r="Y5800"/>
          <cell r="Z5800"/>
          <cell r="AG5800"/>
        </row>
        <row r="5801">
          <cell r="D5801"/>
          <cell r="E5801"/>
          <cell r="I5801"/>
          <cell r="J5801"/>
          <cell r="K5801"/>
          <cell r="L5801"/>
          <cell r="N5801"/>
          <cell r="R5801"/>
          <cell r="S5801"/>
          <cell r="T5801"/>
          <cell r="U5801"/>
          <cell r="V5801"/>
          <cell r="X5801"/>
          <cell r="Y5801"/>
          <cell r="Z5801"/>
          <cell r="AG5801"/>
        </row>
        <row r="5802">
          <cell r="D5802"/>
          <cell r="E5802"/>
          <cell r="I5802"/>
          <cell r="J5802"/>
          <cell r="K5802"/>
          <cell r="L5802"/>
          <cell r="N5802"/>
          <cell r="R5802"/>
          <cell r="S5802"/>
          <cell r="T5802"/>
          <cell r="U5802"/>
          <cell r="V5802"/>
          <cell r="X5802"/>
          <cell r="Y5802"/>
          <cell r="Z5802"/>
          <cell r="AG5802"/>
        </row>
        <row r="5803">
          <cell r="D5803"/>
          <cell r="E5803"/>
          <cell r="I5803"/>
          <cell r="J5803"/>
          <cell r="K5803"/>
          <cell r="L5803"/>
          <cell r="N5803"/>
          <cell r="R5803"/>
          <cell r="S5803"/>
          <cell r="T5803"/>
          <cell r="U5803"/>
          <cell r="V5803"/>
          <cell r="X5803"/>
          <cell r="Y5803"/>
          <cell r="Z5803"/>
          <cell r="AG5803"/>
        </row>
        <row r="5804">
          <cell r="D5804"/>
          <cell r="E5804"/>
          <cell r="I5804"/>
          <cell r="J5804"/>
          <cell r="K5804"/>
          <cell r="L5804"/>
          <cell r="N5804"/>
          <cell r="R5804"/>
          <cell r="S5804"/>
          <cell r="T5804"/>
          <cell r="U5804"/>
          <cell r="V5804"/>
          <cell r="X5804"/>
          <cell r="Y5804"/>
          <cell r="Z5804"/>
          <cell r="AG5804"/>
        </row>
        <row r="5805">
          <cell r="D5805"/>
          <cell r="E5805"/>
          <cell r="I5805"/>
          <cell r="J5805"/>
          <cell r="K5805"/>
          <cell r="L5805"/>
          <cell r="N5805"/>
          <cell r="R5805"/>
          <cell r="S5805"/>
          <cell r="T5805"/>
          <cell r="U5805"/>
          <cell r="V5805"/>
          <cell r="X5805"/>
          <cell r="Y5805"/>
          <cell r="Z5805"/>
          <cell r="AG5805"/>
        </row>
        <row r="5806">
          <cell r="D5806"/>
          <cell r="E5806"/>
          <cell r="I5806"/>
          <cell r="J5806"/>
          <cell r="K5806"/>
          <cell r="L5806"/>
          <cell r="N5806"/>
          <cell r="R5806"/>
          <cell r="S5806"/>
          <cell r="T5806"/>
          <cell r="U5806"/>
          <cell r="V5806"/>
          <cell r="X5806"/>
          <cell r="Y5806"/>
          <cell r="Z5806"/>
          <cell r="AG5806"/>
        </row>
        <row r="5807">
          <cell r="D5807"/>
          <cell r="E5807"/>
          <cell r="I5807"/>
          <cell r="J5807"/>
          <cell r="K5807"/>
          <cell r="L5807"/>
          <cell r="N5807"/>
          <cell r="R5807"/>
          <cell r="S5807"/>
          <cell r="T5807"/>
          <cell r="U5807"/>
          <cell r="V5807"/>
          <cell r="X5807"/>
          <cell r="Y5807"/>
          <cell r="Z5807"/>
          <cell r="AG5807"/>
        </row>
        <row r="5808">
          <cell r="D5808"/>
          <cell r="E5808"/>
          <cell r="I5808"/>
          <cell r="J5808"/>
          <cell r="K5808"/>
          <cell r="L5808"/>
          <cell r="N5808"/>
          <cell r="R5808"/>
          <cell r="S5808"/>
          <cell r="T5808"/>
          <cell r="U5808"/>
          <cell r="V5808"/>
          <cell r="X5808"/>
          <cell r="Y5808"/>
          <cell r="Z5808"/>
          <cell r="AG5808"/>
        </row>
        <row r="5809">
          <cell r="D5809"/>
          <cell r="E5809"/>
          <cell r="I5809"/>
          <cell r="J5809"/>
          <cell r="K5809"/>
          <cell r="L5809"/>
          <cell r="N5809"/>
          <cell r="R5809"/>
          <cell r="S5809"/>
          <cell r="T5809"/>
          <cell r="U5809"/>
          <cell r="V5809"/>
          <cell r="X5809"/>
          <cell r="Y5809"/>
          <cell r="Z5809"/>
          <cell r="AG5809"/>
        </row>
        <row r="5810">
          <cell r="D5810"/>
          <cell r="E5810"/>
          <cell r="I5810"/>
          <cell r="J5810"/>
          <cell r="K5810"/>
          <cell r="L5810"/>
          <cell r="N5810"/>
          <cell r="R5810"/>
          <cell r="S5810"/>
          <cell r="T5810"/>
          <cell r="U5810"/>
          <cell r="V5810"/>
          <cell r="X5810"/>
          <cell r="Y5810"/>
          <cell r="Z5810"/>
          <cell r="AG5810"/>
        </row>
        <row r="5811">
          <cell r="D5811"/>
          <cell r="E5811"/>
          <cell r="I5811"/>
          <cell r="J5811"/>
          <cell r="K5811"/>
          <cell r="L5811"/>
          <cell r="N5811"/>
          <cell r="R5811"/>
          <cell r="S5811"/>
          <cell r="T5811"/>
          <cell r="U5811"/>
          <cell r="V5811"/>
          <cell r="X5811"/>
          <cell r="Y5811"/>
          <cell r="Z5811"/>
          <cell r="AG5811"/>
        </row>
        <row r="5812">
          <cell r="D5812"/>
          <cell r="E5812"/>
          <cell r="I5812"/>
          <cell r="J5812"/>
          <cell r="K5812"/>
          <cell r="L5812"/>
          <cell r="N5812"/>
          <cell r="R5812"/>
          <cell r="S5812"/>
          <cell r="T5812"/>
          <cell r="U5812"/>
          <cell r="V5812"/>
          <cell r="X5812"/>
          <cell r="Y5812"/>
          <cell r="Z5812"/>
          <cell r="AG5812"/>
        </row>
        <row r="5813">
          <cell r="D5813"/>
          <cell r="E5813"/>
          <cell r="I5813"/>
          <cell r="J5813"/>
          <cell r="K5813"/>
          <cell r="L5813"/>
          <cell r="N5813"/>
          <cell r="R5813"/>
          <cell r="S5813"/>
          <cell r="T5813"/>
          <cell r="U5813"/>
          <cell r="V5813"/>
          <cell r="X5813"/>
          <cell r="Y5813"/>
          <cell r="Z5813"/>
          <cell r="AG5813"/>
        </row>
        <row r="5814">
          <cell r="D5814"/>
          <cell r="E5814"/>
          <cell r="I5814"/>
          <cell r="J5814"/>
          <cell r="K5814"/>
          <cell r="L5814"/>
          <cell r="N5814"/>
          <cell r="R5814"/>
          <cell r="S5814"/>
          <cell r="T5814"/>
          <cell r="U5814"/>
          <cell r="V5814"/>
          <cell r="X5814"/>
          <cell r="Y5814"/>
          <cell r="Z5814"/>
          <cell r="AG5814"/>
        </row>
        <row r="5815">
          <cell r="D5815"/>
          <cell r="E5815"/>
          <cell r="I5815"/>
          <cell r="J5815"/>
          <cell r="K5815"/>
          <cell r="L5815"/>
          <cell r="N5815"/>
          <cell r="R5815"/>
          <cell r="S5815"/>
          <cell r="T5815"/>
          <cell r="U5815"/>
          <cell r="V5815"/>
          <cell r="X5815"/>
          <cell r="Y5815"/>
          <cell r="Z5815"/>
          <cell r="AG5815"/>
        </row>
        <row r="5816">
          <cell r="D5816"/>
          <cell r="E5816"/>
          <cell r="I5816"/>
          <cell r="J5816"/>
          <cell r="K5816"/>
          <cell r="L5816"/>
          <cell r="N5816"/>
          <cell r="R5816"/>
          <cell r="S5816"/>
          <cell r="T5816"/>
          <cell r="U5816"/>
          <cell r="V5816"/>
          <cell r="X5816"/>
          <cell r="Y5816"/>
          <cell r="Z5816"/>
          <cell r="AG5816"/>
        </row>
        <row r="5817">
          <cell r="D5817"/>
          <cell r="E5817"/>
          <cell r="I5817"/>
          <cell r="J5817"/>
          <cell r="K5817"/>
          <cell r="L5817"/>
          <cell r="N5817"/>
          <cell r="R5817"/>
          <cell r="S5817"/>
          <cell r="T5817"/>
          <cell r="U5817"/>
          <cell r="V5817"/>
          <cell r="X5817"/>
          <cell r="Y5817"/>
          <cell r="Z5817"/>
          <cell r="AG5817"/>
        </row>
        <row r="5818">
          <cell r="D5818"/>
          <cell r="E5818"/>
          <cell r="I5818"/>
          <cell r="J5818"/>
          <cell r="K5818"/>
          <cell r="L5818"/>
          <cell r="N5818"/>
          <cell r="R5818"/>
          <cell r="S5818"/>
          <cell r="T5818"/>
          <cell r="U5818"/>
          <cell r="V5818"/>
          <cell r="X5818"/>
          <cell r="Y5818"/>
          <cell r="Z5818"/>
          <cell r="AG5818"/>
        </row>
        <row r="5819">
          <cell r="D5819"/>
          <cell r="E5819"/>
          <cell r="I5819"/>
          <cell r="J5819"/>
          <cell r="K5819"/>
          <cell r="L5819"/>
          <cell r="N5819"/>
          <cell r="R5819"/>
          <cell r="S5819"/>
          <cell r="T5819"/>
          <cell r="U5819"/>
          <cell r="V5819"/>
          <cell r="X5819"/>
          <cell r="Y5819"/>
          <cell r="Z5819"/>
          <cell r="AG5819"/>
        </row>
        <row r="5820">
          <cell r="D5820"/>
          <cell r="E5820"/>
          <cell r="I5820"/>
          <cell r="J5820"/>
          <cell r="K5820"/>
          <cell r="L5820"/>
          <cell r="N5820"/>
          <cell r="R5820"/>
          <cell r="S5820"/>
          <cell r="T5820"/>
          <cell r="U5820"/>
          <cell r="V5820"/>
          <cell r="X5820"/>
          <cell r="Y5820"/>
          <cell r="Z5820"/>
          <cell r="AG5820"/>
        </row>
        <row r="5821">
          <cell r="D5821"/>
          <cell r="E5821"/>
          <cell r="I5821"/>
          <cell r="J5821"/>
          <cell r="K5821"/>
          <cell r="L5821"/>
          <cell r="N5821"/>
          <cell r="R5821"/>
          <cell r="S5821"/>
          <cell r="T5821"/>
          <cell r="U5821"/>
          <cell r="V5821"/>
          <cell r="X5821"/>
          <cell r="Y5821"/>
          <cell r="Z5821"/>
          <cell r="AG5821"/>
        </row>
        <row r="5822">
          <cell r="D5822"/>
          <cell r="E5822"/>
          <cell r="I5822"/>
          <cell r="J5822"/>
          <cell r="K5822"/>
          <cell r="L5822"/>
          <cell r="N5822"/>
          <cell r="R5822"/>
          <cell r="S5822"/>
          <cell r="T5822"/>
          <cell r="U5822"/>
          <cell r="V5822"/>
          <cell r="X5822"/>
          <cell r="Y5822"/>
          <cell r="Z5822"/>
          <cell r="AG5822"/>
        </row>
        <row r="5823">
          <cell r="D5823"/>
          <cell r="E5823"/>
          <cell r="I5823"/>
          <cell r="J5823"/>
          <cell r="K5823"/>
          <cell r="L5823"/>
          <cell r="N5823"/>
          <cell r="R5823"/>
          <cell r="S5823"/>
          <cell r="T5823"/>
          <cell r="U5823"/>
          <cell r="V5823"/>
          <cell r="X5823"/>
          <cell r="Y5823"/>
          <cell r="Z5823"/>
          <cell r="AG5823"/>
        </row>
        <row r="5824">
          <cell r="D5824"/>
          <cell r="E5824"/>
          <cell r="I5824"/>
          <cell r="J5824"/>
          <cell r="K5824"/>
          <cell r="L5824"/>
          <cell r="N5824"/>
          <cell r="R5824"/>
          <cell r="S5824"/>
          <cell r="T5824"/>
          <cell r="U5824"/>
          <cell r="V5824"/>
          <cell r="X5824"/>
          <cell r="Y5824"/>
          <cell r="Z5824"/>
          <cell r="AG5824"/>
        </row>
        <row r="5825">
          <cell r="D5825"/>
          <cell r="E5825"/>
          <cell r="I5825"/>
          <cell r="J5825"/>
          <cell r="K5825"/>
          <cell r="L5825"/>
          <cell r="N5825"/>
          <cell r="R5825"/>
          <cell r="S5825"/>
          <cell r="T5825"/>
          <cell r="U5825"/>
          <cell r="V5825"/>
          <cell r="X5825"/>
          <cell r="Y5825"/>
          <cell r="Z5825"/>
          <cell r="AG5825"/>
        </row>
        <row r="5826">
          <cell r="D5826"/>
          <cell r="E5826"/>
          <cell r="I5826"/>
          <cell r="J5826"/>
          <cell r="K5826"/>
          <cell r="L5826"/>
          <cell r="N5826"/>
          <cell r="R5826"/>
          <cell r="S5826"/>
          <cell r="T5826"/>
          <cell r="U5826"/>
          <cell r="V5826"/>
          <cell r="X5826"/>
          <cell r="Y5826"/>
          <cell r="Z5826"/>
          <cell r="AG5826"/>
        </row>
        <row r="5827">
          <cell r="D5827"/>
          <cell r="E5827"/>
          <cell r="I5827"/>
          <cell r="J5827"/>
          <cell r="K5827"/>
          <cell r="L5827"/>
          <cell r="N5827"/>
          <cell r="R5827"/>
          <cell r="S5827"/>
          <cell r="T5827"/>
          <cell r="U5827"/>
          <cell r="V5827"/>
          <cell r="X5827"/>
          <cell r="Y5827"/>
          <cell r="Z5827"/>
          <cell r="AG5827"/>
        </row>
        <row r="5828">
          <cell r="D5828"/>
          <cell r="E5828"/>
          <cell r="I5828"/>
          <cell r="J5828"/>
          <cell r="K5828"/>
          <cell r="L5828"/>
          <cell r="N5828"/>
          <cell r="R5828"/>
          <cell r="S5828"/>
          <cell r="T5828"/>
          <cell r="U5828"/>
          <cell r="V5828"/>
          <cell r="X5828"/>
          <cell r="Y5828"/>
          <cell r="Z5828"/>
          <cell r="AG5828"/>
        </row>
        <row r="5829">
          <cell r="D5829"/>
          <cell r="E5829"/>
          <cell r="I5829"/>
          <cell r="J5829"/>
          <cell r="K5829"/>
          <cell r="L5829"/>
          <cell r="N5829"/>
          <cell r="R5829"/>
          <cell r="S5829"/>
          <cell r="T5829"/>
          <cell r="U5829"/>
          <cell r="V5829"/>
          <cell r="X5829"/>
          <cell r="Y5829"/>
          <cell r="Z5829"/>
          <cell r="AG5829"/>
        </row>
        <row r="5830">
          <cell r="D5830"/>
          <cell r="E5830"/>
          <cell r="I5830"/>
          <cell r="J5830"/>
          <cell r="K5830"/>
          <cell r="L5830"/>
          <cell r="N5830"/>
          <cell r="R5830"/>
          <cell r="S5830"/>
          <cell r="T5830"/>
          <cell r="U5830"/>
          <cell r="V5830"/>
          <cell r="X5830"/>
          <cell r="Y5830"/>
          <cell r="Z5830"/>
          <cell r="AG5830"/>
        </row>
        <row r="5831">
          <cell r="D5831"/>
          <cell r="E5831"/>
          <cell r="I5831"/>
          <cell r="J5831"/>
          <cell r="K5831"/>
          <cell r="L5831"/>
          <cell r="N5831"/>
          <cell r="R5831"/>
          <cell r="S5831"/>
          <cell r="T5831"/>
          <cell r="U5831"/>
          <cell r="V5831"/>
          <cell r="X5831"/>
          <cell r="Y5831"/>
          <cell r="Z5831"/>
          <cell r="AG5831"/>
        </row>
        <row r="5832">
          <cell r="D5832"/>
          <cell r="E5832"/>
          <cell r="I5832"/>
          <cell r="J5832"/>
          <cell r="K5832"/>
          <cell r="L5832"/>
          <cell r="N5832"/>
          <cell r="R5832"/>
          <cell r="S5832"/>
          <cell r="T5832"/>
          <cell r="U5832"/>
          <cell r="V5832"/>
          <cell r="X5832"/>
          <cell r="Y5832"/>
          <cell r="Z5832"/>
          <cell r="AG5832"/>
        </row>
        <row r="5833">
          <cell r="D5833"/>
          <cell r="E5833"/>
          <cell r="I5833"/>
          <cell r="J5833"/>
          <cell r="K5833"/>
          <cell r="L5833"/>
          <cell r="N5833"/>
          <cell r="R5833"/>
          <cell r="S5833"/>
          <cell r="T5833"/>
          <cell r="U5833"/>
          <cell r="V5833"/>
          <cell r="X5833"/>
          <cell r="Y5833"/>
          <cell r="Z5833"/>
          <cell r="AG5833"/>
        </row>
        <row r="5834">
          <cell r="D5834"/>
          <cell r="E5834"/>
          <cell r="I5834"/>
          <cell r="J5834"/>
          <cell r="K5834"/>
          <cell r="L5834"/>
          <cell r="N5834"/>
          <cell r="R5834"/>
          <cell r="S5834"/>
          <cell r="T5834"/>
          <cell r="U5834"/>
          <cell r="V5834"/>
          <cell r="X5834"/>
          <cell r="Y5834"/>
          <cell r="Z5834"/>
          <cell r="AG5834"/>
        </row>
        <row r="5835">
          <cell r="D5835"/>
          <cell r="E5835"/>
          <cell r="I5835"/>
          <cell r="J5835"/>
          <cell r="K5835"/>
          <cell r="L5835"/>
          <cell r="N5835"/>
          <cell r="R5835"/>
          <cell r="S5835"/>
          <cell r="T5835"/>
          <cell r="U5835"/>
          <cell r="V5835"/>
          <cell r="X5835"/>
          <cell r="Y5835"/>
          <cell r="Z5835"/>
          <cell r="AG5835"/>
        </row>
        <row r="5836">
          <cell r="D5836"/>
          <cell r="E5836"/>
          <cell r="I5836"/>
          <cell r="J5836"/>
          <cell r="K5836"/>
          <cell r="L5836"/>
          <cell r="N5836"/>
          <cell r="R5836"/>
          <cell r="S5836"/>
          <cell r="T5836"/>
          <cell r="U5836"/>
          <cell r="V5836"/>
          <cell r="X5836"/>
          <cell r="Y5836"/>
          <cell r="Z5836"/>
          <cell r="AG5836"/>
        </row>
        <row r="5837">
          <cell r="D5837"/>
          <cell r="E5837"/>
          <cell r="I5837"/>
          <cell r="J5837"/>
          <cell r="K5837"/>
          <cell r="L5837"/>
          <cell r="N5837"/>
          <cell r="R5837"/>
          <cell r="S5837"/>
          <cell r="T5837"/>
          <cell r="U5837"/>
          <cell r="V5837"/>
          <cell r="X5837"/>
          <cell r="Y5837"/>
          <cell r="Z5837"/>
          <cell r="AG5837"/>
        </row>
        <row r="5838">
          <cell r="D5838"/>
          <cell r="E5838"/>
          <cell r="I5838"/>
          <cell r="J5838"/>
          <cell r="K5838"/>
          <cell r="L5838"/>
          <cell r="N5838"/>
          <cell r="R5838"/>
          <cell r="S5838"/>
          <cell r="T5838"/>
          <cell r="U5838"/>
          <cell r="V5838"/>
          <cell r="X5838"/>
          <cell r="Y5838"/>
          <cell r="Z5838"/>
          <cell r="AG5838"/>
        </row>
        <row r="5839">
          <cell r="D5839"/>
          <cell r="E5839"/>
          <cell r="I5839"/>
          <cell r="J5839"/>
          <cell r="K5839"/>
          <cell r="L5839"/>
          <cell r="N5839"/>
          <cell r="R5839"/>
          <cell r="S5839"/>
          <cell r="T5839"/>
          <cell r="U5839"/>
          <cell r="V5839"/>
          <cell r="X5839"/>
          <cell r="Y5839"/>
          <cell r="Z5839"/>
          <cell r="AG5839"/>
        </row>
        <row r="5840">
          <cell r="D5840"/>
          <cell r="E5840"/>
          <cell r="I5840"/>
          <cell r="J5840"/>
          <cell r="K5840"/>
          <cell r="L5840"/>
          <cell r="N5840"/>
          <cell r="R5840"/>
          <cell r="S5840"/>
          <cell r="T5840"/>
          <cell r="U5840"/>
          <cell r="V5840"/>
          <cell r="X5840"/>
          <cell r="Y5840"/>
          <cell r="Z5840"/>
          <cell r="AG5840"/>
        </row>
        <row r="5841">
          <cell r="D5841"/>
          <cell r="E5841"/>
          <cell r="I5841"/>
          <cell r="J5841"/>
          <cell r="K5841"/>
          <cell r="L5841"/>
          <cell r="N5841"/>
          <cell r="R5841"/>
          <cell r="S5841"/>
          <cell r="T5841"/>
          <cell r="U5841"/>
          <cell r="V5841"/>
          <cell r="X5841"/>
          <cell r="Y5841"/>
          <cell r="Z5841"/>
          <cell r="AG5841"/>
        </row>
        <row r="5842">
          <cell r="D5842"/>
          <cell r="E5842"/>
          <cell r="I5842"/>
          <cell r="J5842"/>
          <cell r="K5842"/>
          <cell r="L5842"/>
          <cell r="N5842"/>
          <cell r="R5842"/>
          <cell r="S5842"/>
          <cell r="T5842"/>
          <cell r="U5842"/>
          <cell r="V5842"/>
          <cell r="X5842"/>
          <cell r="Y5842"/>
          <cell r="Z5842"/>
          <cell r="AG5842"/>
        </row>
        <row r="5843">
          <cell r="D5843"/>
          <cell r="E5843"/>
          <cell r="I5843"/>
          <cell r="J5843"/>
          <cell r="K5843"/>
          <cell r="L5843"/>
          <cell r="N5843"/>
          <cell r="R5843"/>
          <cell r="S5843"/>
          <cell r="T5843"/>
          <cell r="U5843"/>
          <cell r="V5843"/>
          <cell r="X5843"/>
          <cell r="Y5843"/>
          <cell r="Z5843"/>
          <cell r="AG5843"/>
        </row>
        <row r="5844">
          <cell r="D5844"/>
          <cell r="E5844"/>
          <cell r="I5844"/>
          <cell r="J5844"/>
          <cell r="K5844"/>
          <cell r="L5844"/>
          <cell r="N5844"/>
          <cell r="R5844"/>
          <cell r="S5844"/>
          <cell r="T5844"/>
          <cell r="U5844"/>
          <cell r="V5844"/>
          <cell r="X5844"/>
          <cell r="Y5844"/>
          <cell r="Z5844"/>
          <cell r="AG5844"/>
        </row>
        <row r="5845">
          <cell r="D5845"/>
          <cell r="E5845"/>
          <cell r="I5845"/>
          <cell r="J5845"/>
          <cell r="K5845"/>
          <cell r="L5845"/>
          <cell r="N5845"/>
          <cell r="R5845"/>
          <cell r="S5845"/>
          <cell r="T5845"/>
          <cell r="U5845"/>
          <cell r="V5845"/>
          <cell r="X5845"/>
          <cell r="Y5845"/>
          <cell r="Z5845"/>
          <cell r="AG5845"/>
        </row>
        <row r="5846">
          <cell r="D5846"/>
          <cell r="E5846"/>
          <cell r="I5846"/>
          <cell r="J5846"/>
          <cell r="K5846"/>
          <cell r="L5846"/>
          <cell r="N5846"/>
          <cell r="R5846"/>
          <cell r="S5846"/>
          <cell r="T5846"/>
          <cell r="U5846"/>
          <cell r="V5846"/>
          <cell r="X5846"/>
          <cell r="Y5846"/>
          <cell r="Z5846"/>
          <cell r="AG5846"/>
        </row>
        <row r="5847">
          <cell r="D5847"/>
          <cell r="E5847"/>
          <cell r="I5847"/>
          <cell r="J5847"/>
          <cell r="K5847"/>
          <cell r="L5847"/>
          <cell r="N5847"/>
          <cell r="R5847"/>
          <cell r="S5847"/>
          <cell r="T5847"/>
          <cell r="U5847"/>
          <cell r="V5847"/>
          <cell r="X5847"/>
          <cell r="Y5847"/>
          <cell r="Z5847"/>
          <cell r="AG5847"/>
        </row>
        <row r="5848">
          <cell r="D5848"/>
          <cell r="E5848"/>
          <cell r="I5848"/>
          <cell r="J5848"/>
          <cell r="K5848"/>
          <cell r="L5848"/>
          <cell r="N5848"/>
          <cell r="R5848"/>
          <cell r="S5848"/>
          <cell r="T5848"/>
          <cell r="U5848"/>
          <cell r="V5848"/>
          <cell r="X5848"/>
          <cell r="Y5848"/>
          <cell r="Z5848"/>
          <cell r="AG5848"/>
        </row>
        <row r="5849">
          <cell r="D5849"/>
          <cell r="E5849"/>
          <cell r="I5849"/>
          <cell r="J5849"/>
          <cell r="K5849"/>
          <cell r="L5849"/>
          <cell r="N5849"/>
          <cell r="R5849"/>
          <cell r="S5849"/>
          <cell r="T5849"/>
          <cell r="U5849"/>
          <cell r="V5849"/>
          <cell r="X5849"/>
          <cell r="Y5849"/>
          <cell r="Z5849"/>
          <cell r="AG5849"/>
        </row>
        <row r="5850">
          <cell r="D5850"/>
          <cell r="E5850"/>
          <cell r="I5850"/>
          <cell r="J5850"/>
          <cell r="K5850"/>
          <cell r="L5850"/>
          <cell r="N5850"/>
          <cell r="R5850"/>
          <cell r="S5850"/>
          <cell r="T5850"/>
          <cell r="U5850"/>
          <cell r="V5850"/>
          <cell r="X5850"/>
          <cell r="Y5850"/>
          <cell r="Z5850"/>
          <cell r="AG5850"/>
        </row>
        <row r="5851">
          <cell r="D5851"/>
          <cell r="E5851"/>
          <cell r="I5851"/>
          <cell r="J5851"/>
          <cell r="K5851"/>
          <cell r="L5851"/>
          <cell r="N5851"/>
          <cell r="R5851"/>
          <cell r="S5851"/>
          <cell r="T5851"/>
          <cell r="U5851"/>
          <cell r="V5851"/>
          <cell r="X5851"/>
          <cell r="Y5851"/>
          <cell r="Z5851"/>
          <cell r="AG5851"/>
        </row>
        <row r="5852">
          <cell r="D5852"/>
          <cell r="E5852"/>
          <cell r="I5852"/>
          <cell r="J5852"/>
          <cell r="K5852"/>
          <cell r="L5852"/>
          <cell r="N5852"/>
          <cell r="R5852"/>
          <cell r="S5852"/>
          <cell r="T5852"/>
          <cell r="U5852"/>
          <cell r="V5852"/>
          <cell r="X5852"/>
          <cell r="Y5852"/>
          <cell r="Z5852"/>
          <cell r="AG5852"/>
        </row>
        <row r="5853">
          <cell r="D5853"/>
          <cell r="E5853"/>
          <cell r="I5853"/>
          <cell r="J5853"/>
          <cell r="K5853"/>
          <cell r="L5853"/>
          <cell r="N5853"/>
          <cell r="R5853"/>
          <cell r="S5853"/>
          <cell r="T5853"/>
          <cell r="U5853"/>
          <cell r="V5853"/>
          <cell r="X5853"/>
          <cell r="Y5853"/>
          <cell r="Z5853"/>
          <cell r="AG5853"/>
        </row>
        <row r="5854">
          <cell r="D5854"/>
          <cell r="E5854"/>
          <cell r="I5854"/>
          <cell r="J5854"/>
          <cell r="K5854"/>
          <cell r="L5854"/>
          <cell r="N5854"/>
          <cell r="R5854"/>
          <cell r="S5854"/>
          <cell r="T5854"/>
          <cell r="U5854"/>
          <cell r="V5854"/>
          <cell r="X5854"/>
          <cell r="Y5854"/>
          <cell r="Z5854"/>
          <cell r="AG5854"/>
        </row>
        <row r="5855">
          <cell r="D5855"/>
          <cell r="E5855"/>
          <cell r="I5855"/>
          <cell r="J5855"/>
          <cell r="K5855"/>
          <cell r="L5855"/>
          <cell r="N5855"/>
          <cell r="R5855"/>
          <cell r="S5855"/>
          <cell r="T5855"/>
          <cell r="U5855"/>
          <cell r="V5855"/>
          <cell r="X5855"/>
          <cell r="Y5855"/>
          <cell r="Z5855"/>
          <cell r="AG5855"/>
        </row>
        <row r="5856">
          <cell r="D5856"/>
          <cell r="E5856"/>
          <cell r="I5856"/>
          <cell r="J5856"/>
          <cell r="K5856"/>
          <cell r="L5856"/>
          <cell r="N5856"/>
          <cell r="R5856"/>
          <cell r="S5856"/>
          <cell r="T5856"/>
          <cell r="U5856"/>
          <cell r="V5856"/>
          <cell r="X5856"/>
          <cell r="Y5856"/>
          <cell r="Z5856"/>
          <cell r="AG5856"/>
        </row>
        <row r="5857">
          <cell r="D5857"/>
          <cell r="E5857"/>
          <cell r="I5857"/>
          <cell r="J5857"/>
          <cell r="K5857"/>
          <cell r="L5857"/>
          <cell r="N5857"/>
          <cell r="R5857"/>
          <cell r="S5857"/>
          <cell r="T5857"/>
          <cell r="U5857"/>
          <cell r="V5857"/>
          <cell r="X5857"/>
          <cell r="Y5857"/>
          <cell r="Z5857"/>
          <cell r="AG5857"/>
        </row>
        <row r="5858">
          <cell r="D5858"/>
          <cell r="E5858"/>
          <cell r="I5858"/>
          <cell r="J5858"/>
          <cell r="K5858"/>
          <cell r="L5858"/>
          <cell r="N5858"/>
          <cell r="R5858"/>
          <cell r="S5858"/>
          <cell r="T5858"/>
          <cell r="U5858"/>
          <cell r="V5858"/>
          <cell r="X5858"/>
          <cell r="Y5858"/>
          <cell r="Z5858"/>
          <cell r="AG5858"/>
        </row>
        <row r="5859">
          <cell r="D5859"/>
          <cell r="E5859"/>
          <cell r="I5859"/>
          <cell r="J5859"/>
          <cell r="K5859"/>
          <cell r="L5859"/>
          <cell r="N5859"/>
          <cell r="R5859"/>
          <cell r="S5859"/>
          <cell r="T5859"/>
          <cell r="U5859"/>
          <cell r="V5859"/>
          <cell r="X5859"/>
          <cell r="Y5859"/>
          <cell r="Z5859"/>
          <cell r="AG5859"/>
        </row>
        <row r="5860">
          <cell r="D5860"/>
          <cell r="E5860"/>
          <cell r="I5860"/>
          <cell r="J5860"/>
          <cell r="K5860"/>
          <cell r="L5860"/>
          <cell r="N5860"/>
          <cell r="R5860"/>
          <cell r="S5860"/>
          <cell r="T5860"/>
          <cell r="U5860"/>
          <cell r="V5860"/>
          <cell r="X5860"/>
          <cell r="Y5860"/>
          <cell r="Z5860"/>
          <cell r="AG5860"/>
        </row>
        <row r="5861">
          <cell r="D5861"/>
          <cell r="E5861"/>
          <cell r="I5861"/>
          <cell r="J5861"/>
          <cell r="K5861"/>
          <cell r="L5861"/>
          <cell r="N5861"/>
          <cell r="R5861"/>
          <cell r="S5861"/>
          <cell r="T5861"/>
          <cell r="U5861"/>
          <cell r="V5861"/>
          <cell r="X5861"/>
          <cell r="Y5861"/>
          <cell r="Z5861"/>
          <cell r="AG5861"/>
        </row>
        <row r="5862">
          <cell r="D5862"/>
          <cell r="E5862"/>
          <cell r="I5862"/>
          <cell r="J5862"/>
          <cell r="K5862"/>
          <cell r="L5862"/>
          <cell r="N5862"/>
          <cell r="R5862"/>
          <cell r="S5862"/>
          <cell r="T5862"/>
          <cell r="U5862"/>
          <cell r="V5862"/>
          <cell r="X5862"/>
          <cell r="Y5862"/>
          <cell r="Z5862"/>
          <cell r="AG5862"/>
        </row>
        <row r="5863">
          <cell r="D5863"/>
          <cell r="E5863"/>
          <cell r="I5863"/>
          <cell r="J5863"/>
          <cell r="K5863"/>
          <cell r="L5863"/>
          <cell r="N5863"/>
          <cell r="R5863"/>
          <cell r="S5863"/>
          <cell r="T5863"/>
          <cell r="U5863"/>
          <cell r="V5863"/>
          <cell r="X5863"/>
          <cell r="Y5863"/>
          <cell r="Z5863"/>
          <cell r="AG5863"/>
        </row>
        <row r="5864">
          <cell r="D5864"/>
          <cell r="E5864"/>
          <cell r="I5864"/>
          <cell r="J5864"/>
          <cell r="K5864"/>
          <cell r="L5864"/>
          <cell r="N5864"/>
          <cell r="R5864"/>
          <cell r="S5864"/>
          <cell r="T5864"/>
          <cell r="U5864"/>
          <cell r="V5864"/>
          <cell r="X5864"/>
          <cell r="Y5864"/>
          <cell r="Z5864"/>
          <cell r="AG5864"/>
        </row>
        <row r="5865">
          <cell r="D5865"/>
          <cell r="E5865"/>
          <cell r="I5865"/>
          <cell r="J5865"/>
          <cell r="K5865"/>
          <cell r="L5865"/>
          <cell r="N5865"/>
          <cell r="R5865"/>
          <cell r="S5865"/>
          <cell r="T5865"/>
          <cell r="U5865"/>
          <cell r="V5865"/>
          <cell r="X5865"/>
          <cell r="Y5865"/>
          <cell r="Z5865"/>
          <cell r="AG5865"/>
        </row>
        <row r="5866">
          <cell r="D5866"/>
          <cell r="E5866"/>
          <cell r="I5866"/>
          <cell r="J5866"/>
          <cell r="K5866"/>
          <cell r="L5866"/>
          <cell r="N5866"/>
          <cell r="R5866"/>
          <cell r="S5866"/>
          <cell r="T5866"/>
          <cell r="U5866"/>
          <cell r="V5866"/>
          <cell r="X5866"/>
          <cell r="Y5866"/>
          <cell r="Z5866"/>
          <cell r="AG5866"/>
        </row>
        <row r="5867">
          <cell r="D5867"/>
          <cell r="E5867"/>
          <cell r="I5867"/>
          <cell r="J5867"/>
          <cell r="K5867"/>
          <cell r="L5867"/>
          <cell r="N5867"/>
          <cell r="R5867"/>
          <cell r="S5867"/>
          <cell r="T5867"/>
          <cell r="U5867"/>
          <cell r="V5867"/>
          <cell r="X5867"/>
          <cell r="Y5867"/>
          <cell r="Z5867"/>
          <cell r="AG5867"/>
        </row>
        <row r="5868">
          <cell r="D5868"/>
          <cell r="E5868"/>
          <cell r="I5868"/>
          <cell r="J5868"/>
          <cell r="K5868"/>
          <cell r="L5868"/>
          <cell r="N5868"/>
          <cell r="R5868"/>
          <cell r="S5868"/>
          <cell r="T5868"/>
          <cell r="U5868"/>
          <cell r="V5868"/>
          <cell r="X5868"/>
          <cell r="Y5868"/>
          <cell r="Z5868"/>
          <cell r="AG5868"/>
        </row>
        <row r="5869">
          <cell r="D5869"/>
          <cell r="E5869"/>
          <cell r="I5869"/>
          <cell r="J5869"/>
          <cell r="K5869"/>
          <cell r="L5869"/>
          <cell r="N5869"/>
          <cell r="R5869"/>
          <cell r="S5869"/>
          <cell r="T5869"/>
          <cell r="U5869"/>
          <cell r="V5869"/>
          <cell r="X5869"/>
          <cell r="Y5869"/>
          <cell r="Z5869"/>
          <cell r="AG5869"/>
        </row>
        <row r="5870">
          <cell r="D5870"/>
          <cell r="E5870"/>
          <cell r="I5870"/>
          <cell r="J5870"/>
          <cell r="K5870"/>
          <cell r="L5870"/>
          <cell r="N5870"/>
          <cell r="R5870"/>
          <cell r="S5870"/>
          <cell r="T5870"/>
          <cell r="U5870"/>
          <cell r="V5870"/>
          <cell r="X5870"/>
          <cell r="Y5870"/>
          <cell r="Z5870"/>
          <cell r="AG5870"/>
        </row>
        <row r="5871">
          <cell r="D5871"/>
          <cell r="E5871"/>
          <cell r="I5871"/>
          <cell r="J5871"/>
          <cell r="K5871"/>
          <cell r="L5871"/>
          <cell r="N5871"/>
          <cell r="R5871"/>
          <cell r="S5871"/>
          <cell r="T5871"/>
          <cell r="U5871"/>
          <cell r="V5871"/>
          <cell r="X5871"/>
          <cell r="Y5871"/>
          <cell r="Z5871"/>
          <cell r="AG5871"/>
        </row>
        <row r="5872">
          <cell r="D5872"/>
          <cell r="E5872"/>
          <cell r="I5872"/>
          <cell r="J5872"/>
          <cell r="K5872"/>
          <cell r="L5872"/>
          <cell r="N5872"/>
          <cell r="R5872"/>
          <cell r="S5872"/>
          <cell r="T5872"/>
          <cell r="U5872"/>
          <cell r="V5872"/>
          <cell r="X5872"/>
          <cell r="Y5872"/>
          <cell r="Z5872"/>
          <cell r="AG5872"/>
        </row>
        <row r="5873">
          <cell r="D5873"/>
          <cell r="E5873"/>
          <cell r="I5873"/>
          <cell r="J5873"/>
          <cell r="K5873"/>
          <cell r="L5873"/>
          <cell r="N5873"/>
          <cell r="R5873"/>
          <cell r="S5873"/>
          <cell r="T5873"/>
          <cell r="U5873"/>
          <cell r="V5873"/>
          <cell r="X5873"/>
          <cell r="Y5873"/>
          <cell r="Z5873"/>
          <cell r="AG5873"/>
        </row>
        <row r="5874">
          <cell r="D5874"/>
          <cell r="E5874"/>
          <cell r="I5874"/>
          <cell r="J5874"/>
          <cell r="K5874"/>
          <cell r="L5874"/>
          <cell r="N5874"/>
          <cell r="R5874"/>
          <cell r="S5874"/>
          <cell r="T5874"/>
          <cell r="U5874"/>
          <cell r="V5874"/>
          <cell r="X5874"/>
          <cell r="Y5874"/>
          <cell r="Z5874"/>
          <cell r="AG5874"/>
        </row>
        <row r="5875">
          <cell r="D5875"/>
          <cell r="E5875"/>
          <cell r="I5875"/>
          <cell r="J5875"/>
          <cell r="K5875"/>
          <cell r="L5875"/>
          <cell r="N5875"/>
          <cell r="R5875"/>
          <cell r="S5875"/>
          <cell r="T5875"/>
          <cell r="U5875"/>
          <cell r="V5875"/>
          <cell r="X5875"/>
          <cell r="Y5875"/>
          <cell r="Z5875"/>
          <cell r="AG5875"/>
        </row>
        <row r="5876">
          <cell r="D5876"/>
          <cell r="E5876"/>
          <cell r="I5876"/>
          <cell r="J5876"/>
          <cell r="K5876"/>
          <cell r="L5876"/>
          <cell r="N5876"/>
          <cell r="R5876"/>
          <cell r="S5876"/>
          <cell r="T5876"/>
          <cell r="U5876"/>
          <cell r="V5876"/>
          <cell r="X5876"/>
          <cell r="Y5876"/>
          <cell r="Z5876"/>
          <cell r="AG5876"/>
        </row>
        <row r="5877">
          <cell r="D5877"/>
          <cell r="E5877"/>
          <cell r="I5877"/>
          <cell r="J5877"/>
          <cell r="K5877"/>
          <cell r="L5877"/>
          <cell r="N5877"/>
          <cell r="R5877"/>
          <cell r="S5877"/>
          <cell r="T5877"/>
          <cell r="U5877"/>
          <cell r="V5877"/>
          <cell r="X5877"/>
          <cell r="Y5877"/>
          <cell r="Z5877"/>
          <cell r="AG5877"/>
        </row>
        <row r="5878">
          <cell r="D5878"/>
          <cell r="E5878"/>
          <cell r="I5878"/>
          <cell r="J5878"/>
          <cell r="K5878"/>
          <cell r="L5878"/>
          <cell r="N5878"/>
          <cell r="R5878"/>
          <cell r="S5878"/>
          <cell r="T5878"/>
          <cell r="U5878"/>
          <cell r="V5878"/>
          <cell r="X5878"/>
          <cell r="Y5878"/>
          <cell r="Z5878"/>
          <cell r="AG5878"/>
        </row>
        <row r="5879">
          <cell r="D5879"/>
          <cell r="E5879"/>
          <cell r="I5879"/>
          <cell r="J5879"/>
          <cell r="K5879"/>
          <cell r="L5879"/>
          <cell r="N5879"/>
          <cell r="R5879"/>
          <cell r="S5879"/>
          <cell r="T5879"/>
          <cell r="U5879"/>
          <cell r="V5879"/>
          <cell r="X5879"/>
          <cell r="Y5879"/>
          <cell r="Z5879"/>
          <cell r="AG5879"/>
        </row>
        <row r="5880">
          <cell r="D5880"/>
          <cell r="E5880"/>
          <cell r="I5880"/>
          <cell r="J5880"/>
          <cell r="K5880"/>
          <cell r="L5880"/>
          <cell r="N5880"/>
          <cell r="R5880"/>
          <cell r="S5880"/>
          <cell r="T5880"/>
          <cell r="U5880"/>
          <cell r="V5880"/>
          <cell r="X5880"/>
          <cell r="Y5880"/>
          <cell r="Z5880"/>
          <cell r="AG5880"/>
        </row>
        <row r="5881">
          <cell r="D5881"/>
          <cell r="E5881"/>
          <cell r="I5881"/>
          <cell r="J5881"/>
          <cell r="K5881"/>
          <cell r="L5881"/>
          <cell r="N5881"/>
          <cell r="R5881"/>
          <cell r="S5881"/>
          <cell r="T5881"/>
          <cell r="U5881"/>
          <cell r="V5881"/>
          <cell r="X5881"/>
          <cell r="Y5881"/>
          <cell r="Z5881"/>
          <cell r="AG5881"/>
        </row>
        <row r="5882">
          <cell r="D5882"/>
          <cell r="E5882"/>
          <cell r="I5882"/>
          <cell r="J5882"/>
          <cell r="K5882"/>
          <cell r="L5882"/>
          <cell r="N5882"/>
          <cell r="R5882"/>
          <cell r="S5882"/>
          <cell r="T5882"/>
          <cell r="U5882"/>
          <cell r="V5882"/>
          <cell r="X5882"/>
          <cell r="Y5882"/>
          <cell r="Z5882"/>
          <cell r="AG5882"/>
        </row>
        <row r="5883">
          <cell r="D5883"/>
          <cell r="E5883"/>
          <cell r="I5883"/>
          <cell r="J5883"/>
          <cell r="K5883"/>
          <cell r="L5883"/>
          <cell r="N5883"/>
          <cell r="R5883"/>
          <cell r="S5883"/>
          <cell r="T5883"/>
          <cell r="U5883"/>
          <cell r="V5883"/>
          <cell r="X5883"/>
          <cell r="Y5883"/>
          <cell r="Z5883"/>
          <cell r="AG5883"/>
        </row>
        <row r="5884">
          <cell r="D5884"/>
          <cell r="E5884"/>
          <cell r="I5884"/>
          <cell r="J5884"/>
          <cell r="K5884"/>
          <cell r="L5884"/>
          <cell r="N5884"/>
          <cell r="R5884"/>
          <cell r="S5884"/>
          <cell r="T5884"/>
          <cell r="U5884"/>
          <cell r="V5884"/>
          <cell r="X5884"/>
          <cell r="Y5884"/>
          <cell r="Z5884"/>
          <cell r="AG5884"/>
        </row>
        <row r="5885">
          <cell r="D5885"/>
          <cell r="E5885"/>
          <cell r="I5885"/>
          <cell r="J5885"/>
          <cell r="K5885"/>
          <cell r="L5885"/>
          <cell r="N5885"/>
          <cell r="R5885"/>
          <cell r="S5885"/>
          <cell r="T5885"/>
          <cell r="U5885"/>
          <cell r="V5885"/>
          <cell r="X5885"/>
          <cell r="Y5885"/>
          <cell r="Z5885"/>
          <cell r="AG5885"/>
        </row>
        <row r="5886">
          <cell r="D5886"/>
          <cell r="E5886"/>
          <cell r="I5886"/>
          <cell r="J5886"/>
          <cell r="K5886"/>
          <cell r="L5886"/>
          <cell r="N5886"/>
          <cell r="R5886"/>
          <cell r="S5886"/>
          <cell r="T5886"/>
          <cell r="U5886"/>
          <cell r="V5886"/>
          <cell r="X5886"/>
          <cell r="Y5886"/>
          <cell r="Z5886"/>
          <cell r="AG5886"/>
        </row>
        <row r="5887">
          <cell r="D5887"/>
          <cell r="E5887"/>
          <cell r="I5887"/>
          <cell r="J5887"/>
          <cell r="K5887"/>
          <cell r="L5887"/>
          <cell r="N5887"/>
          <cell r="R5887"/>
          <cell r="S5887"/>
          <cell r="T5887"/>
          <cell r="U5887"/>
          <cell r="V5887"/>
          <cell r="X5887"/>
          <cell r="Y5887"/>
          <cell r="Z5887"/>
          <cell r="AG5887"/>
        </row>
        <row r="5888">
          <cell r="D5888"/>
          <cell r="E5888"/>
          <cell r="I5888"/>
          <cell r="J5888"/>
          <cell r="K5888"/>
          <cell r="L5888"/>
          <cell r="N5888"/>
          <cell r="R5888"/>
          <cell r="S5888"/>
          <cell r="T5888"/>
          <cell r="U5888"/>
          <cell r="V5888"/>
          <cell r="X5888"/>
          <cell r="Y5888"/>
          <cell r="Z5888"/>
          <cell r="AG5888"/>
        </row>
        <row r="5889">
          <cell r="D5889"/>
          <cell r="E5889"/>
          <cell r="I5889"/>
          <cell r="J5889"/>
          <cell r="K5889"/>
          <cell r="L5889"/>
          <cell r="N5889"/>
          <cell r="R5889"/>
          <cell r="S5889"/>
          <cell r="T5889"/>
          <cell r="U5889"/>
          <cell r="V5889"/>
          <cell r="X5889"/>
          <cell r="Y5889"/>
          <cell r="Z5889"/>
          <cell r="AG5889"/>
        </row>
        <row r="5890">
          <cell r="D5890"/>
          <cell r="E5890"/>
          <cell r="I5890"/>
          <cell r="J5890"/>
          <cell r="K5890"/>
          <cell r="L5890"/>
          <cell r="N5890"/>
          <cell r="R5890"/>
          <cell r="S5890"/>
          <cell r="T5890"/>
          <cell r="U5890"/>
          <cell r="V5890"/>
          <cell r="X5890"/>
          <cell r="Y5890"/>
          <cell r="Z5890"/>
          <cell r="AG5890"/>
        </row>
        <row r="5891">
          <cell r="D5891"/>
          <cell r="E5891"/>
          <cell r="I5891"/>
          <cell r="J5891"/>
          <cell r="K5891"/>
          <cell r="L5891"/>
          <cell r="N5891"/>
          <cell r="R5891"/>
          <cell r="S5891"/>
          <cell r="T5891"/>
          <cell r="U5891"/>
          <cell r="V5891"/>
          <cell r="X5891"/>
          <cell r="Y5891"/>
          <cell r="Z5891"/>
          <cell r="AG5891"/>
        </row>
        <row r="5892">
          <cell r="D5892"/>
          <cell r="E5892"/>
          <cell r="I5892"/>
          <cell r="J5892"/>
          <cell r="K5892"/>
          <cell r="L5892"/>
          <cell r="N5892"/>
          <cell r="R5892"/>
          <cell r="S5892"/>
          <cell r="T5892"/>
          <cell r="U5892"/>
          <cell r="V5892"/>
          <cell r="X5892"/>
          <cell r="Y5892"/>
          <cell r="Z5892"/>
          <cell r="AG5892"/>
        </row>
        <row r="5893">
          <cell r="D5893"/>
          <cell r="E5893"/>
          <cell r="I5893"/>
          <cell r="J5893"/>
          <cell r="K5893"/>
          <cell r="L5893"/>
          <cell r="N5893"/>
          <cell r="R5893"/>
          <cell r="S5893"/>
          <cell r="T5893"/>
          <cell r="U5893"/>
          <cell r="V5893"/>
          <cell r="X5893"/>
          <cell r="Y5893"/>
          <cell r="Z5893"/>
          <cell r="AG5893"/>
        </row>
        <row r="5894">
          <cell r="D5894"/>
          <cell r="E5894"/>
          <cell r="I5894"/>
          <cell r="J5894"/>
          <cell r="K5894"/>
          <cell r="L5894"/>
          <cell r="N5894"/>
          <cell r="R5894"/>
          <cell r="S5894"/>
          <cell r="T5894"/>
          <cell r="U5894"/>
          <cell r="V5894"/>
          <cell r="X5894"/>
          <cell r="Y5894"/>
          <cell r="Z5894"/>
          <cell r="AG5894"/>
        </row>
        <row r="5895">
          <cell r="D5895"/>
          <cell r="E5895"/>
          <cell r="I5895"/>
          <cell r="J5895"/>
          <cell r="K5895"/>
          <cell r="L5895"/>
          <cell r="N5895"/>
          <cell r="R5895"/>
          <cell r="S5895"/>
          <cell r="T5895"/>
          <cell r="U5895"/>
          <cell r="V5895"/>
          <cell r="X5895"/>
          <cell r="Y5895"/>
          <cell r="Z5895"/>
          <cell r="AG5895"/>
        </row>
        <row r="5896">
          <cell r="D5896"/>
          <cell r="E5896"/>
          <cell r="I5896"/>
          <cell r="J5896"/>
          <cell r="K5896"/>
          <cell r="L5896"/>
          <cell r="N5896"/>
          <cell r="R5896"/>
          <cell r="S5896"/>
          <cell r="T5896"/>
          <cell r="U5896"/>
          <cell r="V5896"/>
          <cell r="X5896"/>
          <cell r="Y5896"/>
          <cell r="Z5896"/>
          <cell r="AG5896"/>
        </row>
        <row r="5897">
          <cell r="D5897"/>
          <cell r="E5897"/>
          <cell r="I5897"/>
          <cell r="J5897"/>
          <cell r="K5897"/>
          <cell r="L5897"/>
          <cell r="N5897"/>
          <cell r="R5897"/>
          <cell r="S5897"/>
          <cell r="T5897"/>
          <cell r="U5897"/>
          <cell r="V5897"/>
          <cell r="X5897"/>
          <cell r="Y5897"/>
          <cell r="Z5897"/>
          <cell r="AG5897"/>
        </row>
        <row r="5898">
          <cell r="D5898"/>
          <cell r="E5898"/>
          <cell r="I5898"/>
          <cell r="J5898"/>
          <cell r="K5898"/>
          <cell r="L5898"/>
          <cell r="N5898"/>
          <cell r="R5898"/>
          <cell r="S5898"/>
          <cell r="T5898"/>
          <cell r="U5898"/>
          <cell r="V5898"/>
          <cell r="X5898"/>
          <cell r="Y5898"/>
          <cell r="Z5898"/>
          <cell r="AG5898"/>
        </row>
        <row r="5899">
          <cell r="D5899"/>
          <cell r="E5899"/>
          <cell r="I5899"/>
          <cell r="J5899"/>
          <cell r="K5899"/>
          <cell r="L5899"/>
          <cell r="N5899"/>
          <cell r="R5899"/>
          <cell r="S5899"/>
          <cell r="T5899"/>
          <cell r="U5899"/>
          <cell r="V5899"/>
          <cell r="X5899"/>
          <cell r="Y5899"/>
          <cell r="Z5899"/>
          <cell r="AG5899"/>
        </row>
        <row r="5900">
          <cell r="D5900"/>
          <cell r="E5900"/>
          <cell r="I5900"/>
          <cell r="J5900"/>
          <cell r="K5900"/>
          <cell r="L5900"/>
          <cell r="N5900"/>
          <cell r="R5900"/>
          <cell r="S5900"/>
          <cell r="T5900"/>
          <cell r="U5900"/>
          <cell r="V5900"/>
          <cell r="X5900"/>
          <cell r="Y5900"/>
          <cell r="Z5900"/>
          <cell r="AG5900"/>
        </row>
        <row r="5901">
          <cell r="D5901"/>
          <cell r="E5901"/>
          <cell r="I5901"/>
          <cell r="J5901"/>
          <cell r="K5901"/>
          <cell r="L5901"/>
          <cell r="N5901"/>
          <cell r="R5901"/>
          <cell r="S5901"/>
          <cell r="T5901"/>
          <cell r="U5901"/>
          <cell r="V5901"/>
          <cell r="X5901"/>
          <cell r="Y5901"/>
          <cell r="Z5901"/>
          <cell r="AG5901"/>
        </row>
        <row r="5902">
          <cell r="D5902"/>
          <cell r="E5902"/>
          <cell r="I5902"/>
          <cell r="J5902"/>
          <cell r="K5902"/>
          <cell r="L5902"/>
          <cell r="N5902"/>
          <cell r="R5902"/>
          <cell r="S5902"/>
          <cell r="T5902"/>
          <cell r="U5902"/>
          <cell r="V5902"/>
          <cell r="X5902"/>
          <cell r="Y5902"/>
          <cell r="Z5902"/>
          <cell r="AG5902"/>
        </row>
        <row r="5903">
          <cell r="D5903"/>
          <cell r="E5903"/>
          <cell r="I5903"/>
          <cell r="J5903"/>
          <cell r="K5903"/>
          <cell r="L5903"/>
          <cell r="N5903"/>
          <cell r="R5903"/>
          <cell r="S5903"/>
          <cell r="T5903"/>
          <cell r="U5903"/>
          <cell r="V5903"/>
          <cell r="X5903"/>
          <cell r="Y5903"/>
          <cell r="Z5903"/>
          <cell r="AG5903"/>
        </row>
        <row r="5904">
          <cell r="D5904"/>
          <cell r="E5904"/>
          <cell r="I5904"/>
          <cell r="J5904"/>
          <cell r="K5904"/>
          <cell r="L5904"/>
          <cell r="N5904"/>
          <cell r="R5904"/>
          <cell r="S5904"/>
          <cell r="T5904"/>
          <cell r="U5904"/>
          <cell r="V5904"/>
          <cell r="X5904"/>
          <cell r="Y5904"/>
          <cell r="Z5904"/>
          <cell r="AG5904"/>
        </row>
        <row r="5905">
          <cell r="D5905"/>
          <cell r="E5905"/>
          <cell r="I5905"/>
          <cell r="J5905"/>
          <cell r="K5905"/>
          <cell r="L5905"/>
          <cell r="N5905"/>
          <cell r="R5905"/>
          <cell r="S5905"/>
          <cell r="T5905"/>
          <cell r="U5905"/>
          <cell r="V5905"/>
          <cell r="X5905"/>
          <cell r="Y5905"/>
          <cell r="Z5905"/>
          <cell r="AG5905"/>
        </row>
        <row r="5906">
          <cell r="D5906"/>
          <cell r="E5906"/>
          <cell r="I5906"/>
          <cell r="J5906"/>
          <cell r="K5906"/>
          <cell r="L5906"/>
          <cell r="N5906"/>
          <cell r="R5906"/>
          <cell r="S5906"/>
          <cell r="T5906"/>
          <cell r="U5906"/>
          <cell r="V5906"/>
          <cell r="X5906"/>
          <cell r="Y5906"/>
          <cell r="Z5906"/>
          <cell r="AG5906"/>
        </row>
        <row r="5907">
          <cell r="D5907"/>
          <cell r="E5907"/>
          <cell r="I5907"/>
          <cell r="J5907"/>
          <cell r="K5907"/>
          <cell r="L5907"/>
          <cell r="N5907"/>
          <cell r="R5907"/>
          <cell r="S5907"/>
          <cell r="T5907"/>
          <cell r="U5907"/>
          <cell r="V5907"/>
          <cell r="X5907"/>
          <cell r="Y5907"/>
          <cell r="Z5907"/>
          <cell r="AG5907"/>
        </row>
        <row r="5908">
          <cell r="D5908"/>
          <cell r="E5908"/>
          <cell r="I5908"/>
          <cell r="J5908"/>
          <cell r="K5908"/>
          <cell r="L5908"/>
          <cell r="N5908"/>
          <cell r="R5908"/>
          <cell r="S5908"/>
          <cell r="T5908"/>
          <cell r="U5908"/>
          <cell r="V5908"/>
          <cell r="X5908"/>
          <cell r="Y5908"/>
          <cell r="Z5908"/>
          <cell r="AG5908"/>
        </row>
        <row r="5909">
          <cell r="D5909"/>
          <cell r="E5909"/>
          <cell r="I5909"/>
          <cell r="J5909"/>
          <cell r="K5909"/>
          <cell r="L5909"/>
          <cell r="N5909"/>
          <cell r="R5909"/>
          <cell r="S5909"/>
          <cell r="T5909"/>
          <cell r="U5909"/>
          <cell r="V5909"/>
          <cell r="X5909"/>
          <cell r="Y5909"/>
          <cell r="Z5909"/>
          <cell r="AG5909"/>
        </row>
        <row r="5910">
          <cell r="D5910"/>
          <cell r="E5910"/>
          <cell r="I5910"/>
          <cell r="J5910"/>
          <cell r="K5910"/>
          <cell r="L5910"/>
          <cell r="N5910"/>
          <cell r="R5910"/>
          <cell r="S5910"/>
          <cell r="T5910"/>
          <cell r="U5910"/>
          <cell r="V5910"/>
          <cell r="X5910"/>
          <cell r="Y5910"/>
          <cell r="Z5910"/>
          <cell r="AG5910"/>
        </row>
        <row r="5911">
          <cell r="D5911"/>
          <cell r="E5911"/>
          <cell r="I5911"/>
          <cell r="J5911"/>
          <cell r="K5911"/>
          <cell r="L5911"/>
          <cell r="N5911"/>
          <cell r="R5911"/>
          <cell r="S5911"/>
          <cell r="T5911"/>
          <cell r="U5911"/>
          <cell r="V5911"/>
          <cell r="X5911"/>
          <cell r="Y5911"/>
          <cell r="Z5911"/>
          <cell r="AG5911"/>
        </row>
        <row r="5912">
          <cell r="D5912"/>
          <cell r="E5912"/>
          <cell r="I5912"/>
          <cell r="J5912"/>
          <cell r="K5912"/>
          <cell r="L5912"/>
          <cell r="N5912"/>
          <cell r="R5912"/>
          <cell r="S5912"/>
          <cell r="T5912"/>
          <cell r="U5912"/>
          <cell r="V5912"/>
          <cell r="X5912"/>
          <cell r="Y5912"/>
          <cell r="Z5912"/>
          <cell r="AG5912"/>
        </row>
        <row r="5913">
          <cell r="D5913"/>
          <cell r="E5913"/>
          <cell r="I5913"/>
          <cell r="J5913"/>
          <cell r="K5913"/>
          <cell r="L5913"/>
          <cell r="N5913"/>
          <cell r="R5913"/>
          <cell r="S5913"/>
          <cell r="T5913"/>
          <cell r="U5913"/>
          <cell r="V5913"/>
          <cell r="X5913"/>
          <cell r="Y5913"/>
          <cell r="Z5913"/>
          <cell r="AG5913"/>
        </row>
        <row r="5914">
          <cell r="D5914"/>
          <cell r="E5914"/>
          <cell r="I5914"/>
          <cell r="J5914"/>
          <cell r="K5914"/>
          <cell r="L5914"/>
          <cell r="N5914"/>
          <cell r="R5914"/>
          <cell r="S5914"/>
          <cell r="T5914"/>
          <cell r="U5914"/>
          <cell r="V5914"/>
          <cell r="X5914"/>
          <cell r="Y5914"/>
          <cell r="Z5914"/>
          <cell r="AG5914"/>
        </row>
        <row r="5915">
          <cell r="D5915"/>
          <cell r="E5915"/>
          <cell r="I5915"/>
          <cell r="J5915"/>
          <cell r="K5915"/>
          <cell r="L5915"/>
          <cell r="N5915"/>
          <cell r="R5915"/>
          <cell r="S5915"/>
          <cell r="T5915"/>
          <cell r="U5915"/>
          <cell r="V5915"/>
          <cell r="X5915"/>
          <cell r="Y5915"/>
          <cell r="Z5915"/>
          <cell r="AG5915"/>
        </row>
        <row r="5916">
          <cell r="D5916"/>
          <cell r="E5916"/>
          <cell r="I5916"/>
          <cell r="J5916"/>
          <cell r="K5916"/>
          <cell r="L5916"/>
          <cell r="N5916"/>
          <cell r="R5916"/>
          <cell r="S5916"/>
          <cell r="T5916"/>
          <cell r="U5916"/>
          <cell r="V5916"/>
          <cell r="X5916"/>
          <cell r="Y5916"/>
          <cell r="Z5916"/>
          <cell r="AG5916"/>
        </row>
        <row r="5917">
          <cell r="D5917"/>
          <cell r="E5917"/>
          <cell r="I5917"/>
          <cell r="J5917"/>
          <cell r="K5917"/>
          <cell r="L5917"/>
          <cell r="N5917"/>
          <cell r="R5917"/>
          <cell r="S5917"/>
          <cell r="T5917"/>
          <cell r="U5917"/>
          <cell r="V5917"/>
          <cell r="X5917"/>
          <cell r="Y5917"/>
          <cell r="Z5917"/>
          <cell r="AG5917"/>
        </row>
        <row r="5918">
          <cell r="D5918"/>
          <cell r="E5918"/>
          <cell r="I5918"/>
          <cell r="J5918"/>
          <cell r="K5918"/>
          <cell r="L5918"/>
          <cell r="N5918"/>
          <cell r="R5918"/>
          <cell r="S5918"/>
          <cell r="T5918"/>
          <cell r="U5918"/>
          <cell r="V5918"/>
          <cell r="X5918"/>
          <cell r="Y5918"/>
          <cell r="Z5918"/>
          <cell r="AG5918"/>
        </row>
        <row r="5919">
          <cell r="D5919"/>
          <cell r="E5919"/>
          <cell r="I5919"/>
          <cell r="J5919"/>
          <cell r="K5919"/>
          <cell r="L5919"/>
          <cell r="N5919"/>
          <cell r="R5919"/>
          <cell r="S5919"/>
          <cell r="T5919"/>
          <cell r="U5919"/>
          <cell r="V5919"/>
          <cell r="X5919"/>
          <cell r="Y5919"/>
          <cell r="Z5919"/>
          <cell r="AG5919"/>
        </row>
        <row r="5920">
          <cell r="D5920"/>
          <cell r="E5920"/>
          <cell r="I5920"/>
          <cell r="J5920"/>
          <cell r="K5920"/>
          <cell r="L5920"/>
          <cell r="N5920"/>
          <cell r="R5920"/>
          <cell r="S5920"/>
          <cell r="T5920"/>
          <cell r="U5920"/>
          <cell r="V5920"/>
          <cell r="X5920"/>
          <cell r="Y5920"/>
          <cell r="Z5920"/>
          <cell r="AG5920"/>
        </row>
        <row r="5921">
          <cell r="D5921"/>
          <cell r="E5921"/>
          <cell r="I5921"/>
          <cell r="J5921"/>
          <cell r="K5921"/>
          <cell r="L5921"/>
          <cell r="N5921"/>
          <cell r="R5921"/>
          <cell r="S5921"/>
          <cell r="T5921"/>
          <cell r="U5921"/>
          <cell r="V5921"/>
          <cell r="X5921"/>
          <cell r="Y5921"/>
          <cell r="Z5921"/>
          <cell r="AG5921"/>
        </row>
        <row r="5922">
          <cell r="D5922"/>
          <cell r="E5922"/>
          <cell r="I5922"/>
          <cell r="J5922"/>
          <cell r="K5922"/>
          <cell r="L5922"/>
          <cell r="N5922"/>
          <cell r="R5922"/>
          <cell r="S5922"/>
          <cell r="T5922"/>
          <cell r="U5922"/>
          <cell r="V5922"/>
          <cell r="X5922"/>
          <cell r="Y5922"/>
          <cell r="Z5922"/>
          <cell r="AG5922"/>
        </row>
        <row r="5923">
          <cell r="D5923"/>
          <cell r="E5923"/>
          <cell r="I5923"/>
          <cell r="J5923"/>
          <cell r="K5923"/>
          <cell r="L5923"/>
          <cell r="N5923"/>
          <cell r="R5923"/>
          <cell r="S5923"/>
          <cell r="T5923"/>
          <cell r="U5923"/>
          <cell r="V5923"/>
          <cell r="X5923"/>
          <cell r="Y5923"/>
          <cell r="Z5923"/>
          <cell r="AG5923"/>
        </row>
        <row r="5924">
          <cell r="D5924"/>
          <cell r="E5924"/>
          <cell r="I5924"/>
          <cell r="J5924"/>
          <cell r="K5924"/>
          <cell r="L5924"/>
          <cell r="N5924"/>
          <cell r="R5924"/>
          <cell r="S5924"/>
          <cell r="T5924"/>
          <cell r="U5924"/>
          <cell r="V5924"/>
          <cell r="X5924"/>
          <cell r="Y5924"/>
          <cell r="Z5924"/>
          <cell r="AG5924"/>
        </row>
        <row r="5925">
          <cell r="D5925"/>
          <cell r="E5925"/>
          <cell r="I5925"/>
          <cell r="J5925"/>
          <cell r="K5925"/>
          <cell r="L5925"/>
          <cell r="N5925"/>
          <cell r="R5925"/>
          <cell r="S5925"/>
          <cell r="T5925"/>
          <cell r="U5925"/>
          <cell r="V5925"/>
          <cell r="X5925"/>
          <cell r="Y5925"/>
          <cell r="Z5925"/>
          <cell r="AG5925"/>
        </row>
        <row r="5926">
          <cell r="D5926"/>
          <cell r="E5926"/>
          <cell r="I5926"/>
          <cell r="J5926"/>
          <cell r="K5926"/>
          <cell r="L5926"/>
          <cell r="N5926"/>
          <cell r="R5926"/>
          <cell r="S5926"/>
          <cell r="T5926"/>
          <cell r="U5926"/>
          <cell r="V5926"/>
          <cell r="X5926"/>
          <cell r="Y5926"/>
          <cell r="Z5926"/>
          <cell r="AG5926"/>
        </row>
        <row r="5927">
          <cell r="D5927"/>
          <cell r="E5927"/>
          <cell r="I5927"/>
          <cell r="J5927"/>
          <cell r="K5927"/>
          <cell r="L5927"/>
          <cell r="N5927"/>
          <cell r="R5927"/>
          <cell r="S5927"/>
          <cell r="T5927"/>
          <cell r="U5927"/>
          <cell r="V5927"/>
          <cell r="X5927"/>
          <cell r="Y5927"/>
          <cell r="Z5927"/>
          <cell r="AG5927"/>
        </row>
        <row r="5928">
          <cell r="D5928"/>
          <cell r="E5928"/>
          <cell r="I5928"/>
          <cell r="J5928"/>
          <cell r="K5928"/>
          <cell r="L5928"/>
          <cell r="N5928"/>
          <cell r="R5928"/>
          <cell r="S5928"/>
          <cell r="T5928"/>
          <cell r="U5928"/>
          <cell r="V5928"/>
          <cell r="X5928"/>
          <cell r="Y5928"/>
          <cell r="Z5928"/>
          <cell r="AG5928"/>
        </row>
        <row r="5929">
          <cell r="D5929"/>
          <cell r="E5929"/>
          <cell r="I5929"/>
          <cell r="J5929"/>
          <cell r="K5929"/>
          <cell r="L5929"/>
          <cell r="N5929"/>
          <cell r="R5929"/>
          <cell r="S5929"/>
          <cell r="T5929"/>
          <cell r="U5929"/>
          <cell r="V5929"/>
          <cell r="X5929"/>
          <cell r="Y5929"/>
          <cell r="Z5929"/>
          <cell r="AG5929"/>
        </row>
        <row r="5930">
          <cell r="D5930"/>
          <cell r="E5930"/>
          <cell r="I5930"/>
          <cell r="J5930"/>
          <cell r="K5930"/>
          <cell r="L5930"/>
          <cell r="N5930"/>
          <cell r="R5930"/>
          <cell r="S5930"/>
          <cell r="T5930"/>
          <cell r="U5930"/>
          <cell r="V5930"/>
          <cell r="X5930"/>
          <cell r="Y5930"/>
          <cell r="Z5930"/>
          <cell r="AG5930"/>
        </row>
        <row r="5931">
          <cell r="D5931"/>
          <cell r="E5931"/>
          <cell r="I5931"/>
          <cell r="J5931"/>
          <cell r="K5931"/>
          <cell r="L5931"/>
          <cell r="N5931"/>
          <cell r="R5931"/>
          <cell r="S5931"/>
          <cell r="T5931"/>
          <cell r="U5931"/>
          <cell r="V5931"/>
          <cell r="X5931"/>
          <cell r="Y5931"/>
          <cell r="Z5931"/>
          <cell r="AG5931"/>
        </row>
        <row r="5932">
          <cell r="D5932"/>
          <cell r="E5932"/>
          <cell r="I5932"/>
          <cell r="J5932"/>
          <cell r="K5932"/>
          <cell r="L5932"/>
          <cell r="N5932"/>
          <cell r="R5932"/>
          <cell r="S5932"/>
          <cell r="T5932"/>
          <cell r="U5932"/>
          <cell r="V5932"/>
          <cell r="X5932"/>
          <cell r="Y5932"/>
          <cell r="Z5932"/>
          <cell r="AG5932"/>
        </row>
        <row r="5933">
          <cell r="D5933"/>
          <cell r="E5933"/>
          <cell r="I5933"/>
          <cell r="J5933"/>
          <cell r="K5933"/>
          <cell r="L5933"/>
          <cell r="N5933"/>
          <cell r="R5933"/>
          <cell r="S5933"/>
          <cell r="T5933"/>
          <cell r="U5933"/>
          <cell r="V5933"/>
          <cell r="X5933"/>
          <cell r="Y5933"/>
          <cell r="Z5933"/>
          <cell r="AG5933"/>
        </row>
        <row r="5934">
          <cell r="D5934"/>
          <cell r="E5934"/>
          <cell r="I5934"/>
          <cell r="J5934"/>
          <cell r="K5934"/>
          <cell r="L5934"/>
          <cell r="N5934"/>
          <cell r="R5934"/>
          <cell r="S5934"/>
          <cell r="T5934"/>
          <cell r="U5934"/>
          <cell r="V5934"/>
          <cell r="X5934"/>
          <cell r="Y5934"/>
          <cell r="Z5934"/>
          <cell r="AG5934"/>
        </row>
        <row r="5935">
          <cell r="D5935"/>
          <cell r="E5935"/>
          <cell r="I5935"/>
          <cell r="J5935"/>
          <cell r="K5935"/>
          <cell r="L5935"/>
          <cell r="N5935"/>
          <cell r="R5935"/>
          <cell r="S5935"/>
          <cell r="T5935"/>
          <cell r="U5935"/>
          <cell r="V5935"/>
          <cell r="X5935"/>
          <cell r="Y5935"/>
          <cell r="Z5935"/>
          <cell r="AG5935"/>
        </row>
        <row r="5936">
          <cell r="D5936"/>
          <cell r="E5936"/>
          <cell r="I5936"/>
          <cell r="J5936"/>
          <cell r="K5936"/>
          <cell r="L5936"/>
          <cell r="N5936"/>
          <cell r="R5936"/>
          <cell r="S5936"/>
          <cell r="T5936"/>
          <cell r="U5936"/>
          <cell r="V5936"/>
          <cell r="X5936"/>
          <cell r="Y5936"/>
          <cell r="Z5936"/>
          <cell r="AG5936"/>
        </row>
        <row r="5937">
          <cell r="D5937"/>
          <cell r="E5937"/>
          <cell r="I5937"/>
          <cell r="J5937"/>
          <cell r="K5937"/>
          <cell r="L5937"/>
          <cell r="N5937"/>
          <cell r="R5937"/>
          <cell r="S5937"/>
          <cell r="T5937"/>
          <cell r="U5937"/>
          <cell r="V5937"/>
          <cell r="X5937"/>
          <cell r="Y5937"/>
          <cell r="Z5937"/>
          <cell r="AG5937"/>
        </row>
        <row r="5938">
          <cell r="D5938"/>
          <cell r="E5938"/>
          <cell r="I5938"/>
          <cell r="J5938"/>
          <cell r="K5938"/>
          <cell r="L5938"/>
          <cell r="N5938"/>
          <cell r="R5938"/>
          <cell r="S5938"/>
          <cell r="T5938"/>
          <cell r="U5938"/>
          <cell r="V5938"/>
          <cell r="X5938"/>
          <cell r="Y5938"/>
          <cell r="Z5938"/>
          <cell r="AG5938"/>
        </row>
        <row r="5939">
          <cell r="D5939"/>
          <cell r="E5939"/>
          <cell r="I5939"/>
          <cell r="J5939"/>
          <cell r="K5939"/>
          <cell r="L5939"/>
          <cell r="N5939"/>
          <cell r="R5939"/>
          <cell r="S5939"/>
          <cell r="T5939"/>
          <cell r="U5939"/>
          <cell r="V5939"/>
          <cell r="X5939"/>
          <cell r="Y5939"/>
          <cell r="Z5939"/>
          <cell r="AG5939"/>
        </row>
        <row r="5940">
          <cell r="D5940"/>
          <cell r="E5940"/>
          <cell r="I5940"/>
          <cell r="J5940"/>
          <cell r="K5940"/>
          <cell r="L5940"/>
          <cell r="N5940"/>
          <cell r="R5940"/>
          <cell r="S5940"/>
          <cell r="T5940"/>
          <cell r="U5940"/>
          <cell r="V5940"/>
          <cell r="X5940"/>
          <cell r="Y5940"/>
          <cell r="Z5940"/>
          <cell r="AG5940"/>
        </row>
        <row r="5941">
          <cell r="D5941"/>
          <cell r="E5941"/>
          <cell r="I5941"/>
          <cell r="J5941"/>
          <cell r="K5941"/>
          <cell r="L5941"/>
          <cell r="N5941"/>
          <cell r="R5941"/>
          <cell r="S5941"/>
          <cell r="T5941"/>
          <cell r="U5941"/>
          <cell r="V5941"/>
          <cell r="X5941"/>
          <cell r="Y5941"/>
          <cell r="Z5941"/>
          <cell r="AG5941"/>
        </row>
        <row r="5942">
          <cell r="D5942"/>
          <cell r="E5942"/>
          <cell r="I5942"/>
          <cell r="J5942"/>
          <cell r="K5942"/>
          <cell r="L5942"/>
          <cell r="N5942"/>
          <cell r="R5942"/>
          <cell r="S5942"/>
          <cell r="T5942"/>
          <cell r="U5942"/>
          <cell r="V5942"/>
          <cell r="X5942"/>
          <cell r="Y5942"/>
          <cell r="Z5942"/>
          <cell r="AG5942"/>
        </row>
        <row r="5943">
          <cell r="D5943"/>
          <cell r="E5943"/>
          <cell r="I5943"/>
          <cell r="J5943"/>
          <cell r="K5943"/>
          <cell r="L5943"/>
          <cell r="N5943"/>
          <cell r="R5943"/>
          <cell r="S5943"/>
          <cell r="T5943"/>
          <cell r="U5943"/>
          <cell r="V5943"/>
          <cell r="X5943"/>
          <cell r="Y5943"/>
          <cell r="Z5943"/>
          <cell r="AG5943"/>
        </row>
        <row r="5944">
          <cell r="D5944"/>
          <cell r="E5944"/>
          <cell r="I5944"/>
          <cell r="J5944"/>
          <cell r="K5944"/>
          <cell r="L5944"/>
          <cell r="N5944"/>
          <cell r="R5944"/>
          <cell r="S5944"/>
          <cell r="T5944"/>
          <cell r="U5944"/>
          <cell r="V5944"/>
          <cell r="X5944"/>
          <cell r="Y5944"/>
          <cell r="Z5944"/>
          <cell r="AG5944"/>
        </row>
        <row r="5945">
          <cell r="D5945"/>
          <cell r="E5945"/>
          <cell r="I5945"/>
          <cell r="J5945"/>
          <cell r="K5945"/>
          <cell r="L5945"/>
          <cell r="N5945"/>
          <cell r="R5945"/>
          <cell r="S5945"/>
          <cell r="T5945"/>
          <cell r="U5945"/>
          <cell r="V5945"/>
          <cell r="X5945"/>
          <cell r="Y5945"/>
          <cell r="Z5945"/>
          <cell r="AG5945"/>
        </row>
        <row r="5946">
          <cell r="D5946"/>
          <cell r="E5946"/>
          <cell r="I5946"/>
          <cell r="J5946"/>
          <cell r="K5946"/>
          <cell r="L5946"/>
          <cell r="N5946"/>
          <cell r="R5946"/>
          <cell r="S5946"/>
          <cell r="T5946"/>
          <cell r="U5946"/>
          <cell r="V5946"/>
          <cell r="X5946"/>
          <cell r="Y5946"/>
          <cell r="Z5946"/>
          <cell r="AG5946"/>
        </row>
        <row r="5947">
          <cell r="D5947"/>
          <cell r="E5947"/>
          <cell r="I5947"/>
          <cell r="J5947"/>
          <cell r="K5947"/>
          <cell r="L5947"/>
          <cell r="N5947"/>
          <cell r="R5947"/>
          <cell r="S5947"/>
          <cell r="T5947"/>
          <cell r="U5947"/>
          <cell r="V5947"/>
          <cell r="X5947"/>
          <cell r="Y5947"/>
          <cell r="Z5947"/>
          <cell r="AG5947"/>
        </row>
        <row r="5948">
          <cell r="D5948"/>
          <cell r="E5948"/>
          <cell r="I5948"/>
          <cell r="J5948"/>
          <cell r="K5948"/>
          <cell r="L5948"/>
          <cell r="N5948"/>
          <cell r="R5948"/>
          <cell r="S5948"/>
          <cell r="T5948"/>
          <cell r="U5948"/>
          <cell r="V5948"/>
          <cell r="X5948"/>
          <cell r="Y5948"/>
          <cell r="Z5948"/>
          <cell r="AG5948"/>
        </row>
        <row r="5949">
          <cell r="D5949"/>
          <cell r="E5949"/>
          <cell r="I5949"/>
          <cell r="J5949"/>
          <cell r="K5949"/>
          <cell r="L5949"/>
          <cell r="N5949"/>
          <cell r="R5949"/>
          <cell r="S5949"/>
          <cell r="T5949"/>
          <cell r="U5949"/>
          <cell r="V5949"/>
          <cell r="X5949"/>
          <cell r="Y5949"/>
          <cell r="Z5949"/>
          <cell r="AG5949"/>
        </row>
        <row r="5950">
          <cell r="D5950"/>
          <cell r="E5950"/>
          <cell r="I5950"/>
          <cell r="J5950"/>
          <cell r="K5950"/>
          <cell r="L5950"/>
          <cell r="N5950"/>
          <cell r="R5950"/>
          <cell r="S5950"/>
          <cell r="T5950"/>
          <cell r="U5950"/>
          <cell r="V5950"/>
          <cell r="X5950"/>
          <cell r="Y5950"/>
          <cell r="Z5950"/>
          <cell r="AG5950"/>
        </row>
        <row r="5951">
          <cell r="D5951"/>
          <cell r="E5951"/>
          <cell r="I5951"/>
          <cell r="J5951"/>
          <cell r="K5951"/>
          <cell r="L5951"/>
          <cell r="N5951"/>
          <cell r="R5951"/>
          <cell r="S5951"/>
          <cell r="T5951"/>
          <cell r="U5951"/>
          <cell r="V5951"/>
          <cell r="X5951"/>
          <cell r="Y5951"/>
          <cell r="Z5951"/>
          <cell r="AG5951"/>
        </row>
        <row r="5952">
          <cell r="D5952"/>
          <cell r="E5952"/>
          <cell r="I5952"/>
          <cell r="J5952"/>
          <cell r="K5952"/>
          <cell r="L5952"/>
          <cell r="N5952"/>
          <cell r="R5952"/>
          <cell r="S5952"/>
          <cell r="T5952"/>
          <cell r="U5952"/>
          <cell r="V5952"/>
          <cell r="X5952"/>
          <cell r="Y5952"/>
          <cell r="Z5952"/>
          <cell r="AG5952"/>
        </row>
        <row r="5953">
          <cell r="D5953"/>
          <cell r="E5953"/>
          <cell r="I5953"/>
          <cell r="J5953"/>
          <cell r="K5953"/>
          <cell r="L5953"/>
          <cell r="N5953"/>
          <cell r="R5953"/>
          <cell r="S5953"/>
          <cell r="T5953"/>
          <cell r="U5953"/>
          <cell r="V5953"/>
          <cell r="X5953"/>
          <cell r="Y5953"/>
          <cell r="Z5953"/>
          <cell r="AG5953"/>
        </row>
        <row r="5954">
          <cell r="D5954"/>
          <cell r="E5954"/>
          <cell r="I5954"/>
          <cell r="J5954"/>
          <cell r="K5954"/>
          <cell r="L5954"/>
          <cell r="N5954"/>
          <cell r="R5954"/>
          <cell r="S5954"/>
          <cell r="T5954"/>
          <cell r="U5954"/>
          <cell r="V5954"/>
          <cell r="X5954"/>
          <cell r="Y5954"/>
          <cell r="Z5954"/>
          <cell r="AG5954"/>
        </row>
        <row r="5955">
          <cell r="D5955"/>
          <cell r="E5955"/>
          <cell r="I5955"/>
          <cell r="J5955"/>
          <cell r="K5955"/>
          <cell r="L5955"/>
          <cell r="N5955"/>
          <cell r="R5955"/>
          <cell r="S5955"/>
          <cell r="T5955"/>
          <cell r="U5955"/>
          <cell r="V5955"/>
          <cell r="X5955"/>
          <cell r="Y5955"/>
          <cell r="Z5955"/>
          <cell r="AG5955"/>
        </row>
        <row r="5956">
          <cell r="D5956"/>
          <cell r="E5956"/>
          <cell r="I5956"/>
          <cell r="J5956"/>
          <cell r="K5956"/>
          <cell r="L5956"/>
          <cell r="N5956"/>
          <cell r="R5956"/>
          <cell r="S5956"/>
          <cell r="T5956"/>
          <cell r="U5956"/>
          <cell r="V5956"/>
          <cell r="X5956"/>
          <cell r="Y5956"/>
          <cell r="Z5956"/>
          <cell r="AG5956"/>
        </row>
        <row r="5957">
          <cell r="D5957"/>
          <cell r="E5957"/>
          <cell r="I5957"/>
          <cell r="J5957"/>
          <cell r="K5957"/>
          <cell r="L5957"/>
          <cell r="N5957"/>
          <cell r="R5957"/>
          <cell r="S5957"/>
          <cell r="T5957"/>
          <cell r="U5957"/>
          <cell r="V5957"/>
          <cell r="X5957"/>
          <cell r="Y5957"/>
          <cell r="Z5957"/>
          <cell r="AG5957"/>
        </row>
        <row r="5958">
          <cell r="D5958"/>
          <cell r="E5958"/>
          <cell r="I5958"/>
          <cell r="J5958"/>
          <cell r="K5958"/>
          <cell r="L5958"/>
          <cell r="N5958"/>
          <cell r="R5958"/>
          <cell r="S5958"/>
          <cell r="T5958"/>
          <cell r="U5958"/>
          <cell r="V5958"/>
          <cell r="X5958"/>
          <cell r="Y5958"/>
          <cell r="Z5958"/>
          <cell r="AG5958"/>
        </row>
        <row r="5959">
          <cell r="D5959"/>
          <cell r="E5959"/>
          <cell r="I5959"/>
          <cell r="J5959"/>
          <cell r="K5959"/>
          <cell r="L5959"/>
          <cell r="N5959"/>
          <cell r="R5959"/>
          <cell r="S5959"/>
          <cell r="T5959"/>
          <cell r="U5959"/>
          <cell r="V5959"/>
          <cell r="X5959"/>
          <cell r="Y5959"/>
          <cell r="Z5959"/>
          <cell r="AG5959"/>
        </row>
        <row r="5960">
          <cell r="D5960"/>
          <cell r="E5960"/>
          <cell r="I5960"/>
          <cell r="J5960"/>
          <cell r="K5960"/>
          <cell r="L5960"/>
          <cell r="N5960"/>
          <cell r="R5960"/>
          <cell r="S5960"/>
          <cell r="T5960"/>
          <cell r="U5960"/>
          <cell r="V5960"/>
          <cell r="X5960"/>
          <cell r="Y5960"/>
          <cell r="Z5960"/>
          <cell r="AG5960"/>
        </row>
        <row r="5961">
          <cell r="D5961"/>
          <cell r="E5961"/>
          <cell r="I5961"/>
          <cell r="J5961"/>
          <cell r="K5961"/>
          <cell r="L5961"/>
          <cell r="N5961"/>
          <cell r="R5961"/>
          <cell r="S5961"/>
          <cell r="T5961"/>
          <cell r="U5961"/>
          <cell r="V5961"/>
          <cell r="X5961"/>
          <cell r="Y5961"/>
          <cell r="Z5961"/>
          <cell r="AG5961"/>
        </row>
        <row r="5962">
          <cell r="D5962"/>
          <cell r="E5962"/>
          <cell r="I5962"/>
          <cell r="J5962"/>
          <cell r="K5962"/>
          <cell r="L5962"/>
          <cell r="N5962"/>
          <cell r="R5962"/>
          <cell r="S5962"/>
          <cell r="T5962"/>
          <cell r="U5962"/>
          <cell r="V5962"/>
          <cell r="X5962"/>
          <cell r="Y5962"/>
          <cell r="Z5962"/>
          <cell r="AG5962"/>
        </row>
        <row r="5963">
          <cell r="D5963"/>
          <cell r="E5963"/>
          <cell r="I5963"/>
          <cell r="J5963"/>
          <cell r="K5963"/>
          <cell r="L5963"/>
          <cell r="N5963"/>
          <cell r="R5963"/>
          <cell r="S5963"/>
          <cell r="T5963"/>
          <cell r="U5963"/>
          <cell r="V5963"/>
          <cell r="X5963"/>
          <cell r="Y5963"/>
          <cell r="Z5963"/>
          <cell r="AG5963"/>
        </row>
        <row r="5964">
          <cell r="D5964"/>
          <cell r="E5964"/>
          <cell r="I5964"/>
          <cell r="J5964"/>
          <cell r="K5964"/>
          <cell r="L5964"/>
          <cell r="N5964"/>
          <cell r="R5964"/>
          <cell r="S5964"/>
          <cell r="T5964"/>
          <cell r="U5964"/>
          <cell r="V5964"/>
          <cell r="X5964"/>
          <cell r="Y5964"/>
          <cell r="Z5964"/>
          <cell r="AG5964"/>
        </row>
        <row r="5965">
          <cell r="D5965"/>
          <cell r="E5965"/>
          <cell r="I5965"/>
          <cell r="J5965"/>
          <cell r="K5965"/>
          <cell r="L5965"/>
          <cell r="N5965"/>
          <cell r="R5965"/>
          <cell r="S5965"/>
          <cell r="T5965"/>
          <cell r="U5965"/>
          <cell r="V5965"/>
          <cell r="X5965"/>
          <cell r="Y5965"/>
          <cell r="Z5965"/>
          <cell r="AG5965"/>
        </row>
        <row r="5966">
          <cell r="D5966"/>
          <cell r="E5966"/>
          <cell r="I5966"/>
          <cell r="J5966"/>
          <cell r="K5966"/>
          <cell r="L5966"/>
          <cell r="N5966"/>
          <cell r="R5966"/>
          <cell r="S5966"/>
          <cell r="T5966"/>
          <cell r="U5966"/>
          <cell r="V5966"/>
          <cell r="X5966"/>
          <cell r="Y5966"/>
          <cell r="Z5966"/>
          <cell r="AG5966"/>
        </row>
        <row r="5967">
          <cell r="D5967"/>
          <cell r="E5967"/>
          <cell r="I5967"/>
          <cell r="J5967"/>
          <cell r="K5967"/>
          <cell r="L5967"/>
          <cell r="N5967"/>
          <cell r="R5967"/>
          <cell r="S5967"/>
          <cell r="T5967"/>
          <cell r="U5967"/>
          <cell r="V5967"/>
          <cell r="X5967"/>
          <cell r="Y5967"/>
          <cell r="Z5967"/>
          <cell r="AG5967"/>
        </row>
        <row r="5968">
          <cell r="D5968"/>
          <cell r="E5968"/>
          <cell r="I5968"/>
          <cell r="J5968"/>
          <cell r="K5968"/>
          <cell r="L5968"/>
          <cell r="N5968"/>
          <cell r="R5968"/>
          <cell r="S5968"/>
          <cell r="T5968"/>
          <cell r="U5968"/>
          <cell r="V5968"/>
          <cell r="X5968"/>
          <cell r="Y5968"/>
          <cell r="Z5968"/>
          <cell r="AG5968"/>
        </row>
        <row r="5969">
          <cell r="D5969"/>
          <cell r="E5969"/>
          <cell r="I5969"/>
          <cell r="J5969"/>
          <cell r="K5969"/>
          <cell r="L5969"/>
          <cell r="N5969"/>
          <cell r="R5969"/>
          <cell r="S5969"/>
          <cell r="T5969"/>
          <cell r="U5969"/>
          <cell r="V5969"/>
          <cell r="X5969"/>
          <cell r="Y5969"/>
          <cell r="Z5969"/>
          <cell r="AG5969"/>
        </row>
        <row r="5970">
          <cell r="D5970"/>
          <cell r="E5970"/>
          <cell r="I5970"/>
          <cell r="J5970"/>
          <cell r="K5970"/>
          <cell r="L5970"/>
          <cell r="N5970"/>
          <cell r="R5970"/>
          <cell r="S5970"/>
          <cell r="T5970"/>
          <cell r="U5970"/>
          <cell r="V5970"/>
          <cell r="X5970"/>
          <cell r="Y5970"/>
          <cell r="Z5970"/>
          <cell r="AG5970"/>
        </row>
        <row r="5971">
          <cell r="D5971"/>
          <cell r="E5971"/>
          <cell r="I5971"/>
          <cell r="J5971"/>
          <cell r="K5971"/>
          <cell r="L5971"/>
          <cell r="N5971"/>
          <cell r="R5971"/>
          <cell r="S5971"/>
          <cell r="T5971"/>
          <cell r="U5971"/>
          <cell r="V5971"/>
          <cell r="X5971"/>
          <cell r="Y5971"/>
          <cell r="Z5971"/>
          <cell r="AG5971"/>
        </row>
        <row r="5972">
          <cell r="D5972"/>
          <cell r="E5972"/>
          <cell r="I5972"/>
          <cell r="J5972"/>
          <cell r="K5972"/>
          <cell r="L5972"/>
          <cell r="N5972"/>
          <cell r="R5972"/>
          <cell r="S5972"/>
          <cell r="T5972"/>
          <cell r="U5972"/>
          <cell r="V5972"/>
          <cell r="X5972"/>
          <cell r="Y5972"/>
          <cell r="Z5972"/>
          <cell r="AG5972"/>
        </row>
        <row r="5973">
          <cell r="D5973"/>
          <cell r="E5973"/>
          <cell r="I5973"/>
          <cell r="J5973"/>
          <cell r="K5973"/>
          <cell r="L5973"/>
          <cell r="N5973"/>
          <cell r="R5973"/>
          <cell r="S5973"/>
          <cell r="T5973"/>
          <cell r="U5973"/>
          <cell r="V5973"/>
          <cell r="X5973"/>
          <cell r="Y5973"/>
          <cell r="Z5973"/>
          <cell r="AG5973"/>
        </row>
        <row r="5974">
          <cell r="D5974"/>
          <cell r="E5974"/>
          <cell r="I5974"/>
          <cell r="J5974"/>
          <cell r="K5974"/>
          <cell r="L5974"/>
          <cell r="N5974"/>
          <cell r="R5974"/>
          <cell r="S5974"/>
          <cell r="T5974"/>
          <cell r="U5974"/>
          <cell r="V5974"/>
          <cell r="X5974"/>
          <cell r="Y5974"/>
          <cell r="Z5974"/>
          <cell r="AG5974"/>
        </row>
        <row r="5975">
          <cell r="D5975"/>
          <cell r="E5975"/>
          <cell r="I5975"/>
          <cell r="J5975"/>
          <cell r="K5975"/>
          <cell r="L5975"/>
          <cell r="N5975"/>
          <cell r="R5975"/>
          <cell r="S5975"/>
          <cell r="T5975"/>
          <cell r="U5975"/>
          <cell r="V5975"/>
          <cell r="X5975"/>
          <cell r="Y5975"/>
          <cell r="Z5975"/>
          <cell r="AG5975"/>
        </row>
        <row r="5976">
          <cell r="D5976"/>
          <cell r="E5976"/>
          <cell r="I5976"/>
          <cell r="J5976"/>
          <cell r="K5976"/>
          <cell r="L5976"/>
          <cell r="N5976"/>
          <cell r="R5976"/>
          <cell r="S5976"/>
          <cell r="T5976"/>
          <cell r="U5976"/>
          <cell r="V5976"/>
          <cell r="X5976"/>
          <cell r="Y5976"/>
          <cell r="Z5976"/>
          <cell r="AG5976"/>
        </row>
        <row r="5977">
          <cell r="D5977"/>
          <cell r="E5977"/>
          <cell r="I5977"/>
          <cell r="J5977"/>
          <cell r="K5977"/>
          <cell r="L5977"/>
          <cell r="N5977"/>
          <cell r="R5977"/>
          <cell r="S5977"/>
          <cell r="T5977"/>
          <cell r="U5977"/>
          <cell r="V5977"/>
          <cell r="X5977"/>
          <cell r="Y5977"/>
          <cell r="Z5977"/>
          <cell r="AG5977"/>
        </row>
        <row r="5978">
          <cell r="D5978"/>
          <cell r="E5978"/>
          <cell r="I5978"/>
          <cell r="J5978"/>
          <cell r="K5978"/>
          <cell r="L5978"/>
          <cell r="N5978"/>
          <cell r="R5978"/>
          <cell r="S5978"/>
          <cell r="T5978"/>
          <cell r="U5978"/>
          <cell r="V5978"/>
          <cell r="X5978"/>
          <cell r="Y5978"/>
          <cell r="Z5978"/>
          <cell r="AG5978"/>
        </row>
        <row r="5979">
          <cell r="D5979"/>
          <cell r="E5979"/>
          <cell r="I5979"/>
          <cell r="J5979"/>
          <cell r="K5979"/>
          <cell r="L5979"/>
          <cell r="N5979"/>
          <cell r="R5979"/>
          <cell r="S5979"/>
          <cell r="T5979"/>
          <cell r="U5979"/>
          <cell r="V5979"/>
          <cell r="X5979"/>
          <cell r="Y5979"/>
          <cell r="Z5979"/>
          <cell r="AG5979"/>
        </row>
        <row r="5980">
          <cell r="D5980"/>
          <cell r="E5980"/>
          <cell r="I5980"/>
          <cell r="J5980"/>
          <cell r="K5980"/>
          <cell r="L5980"/>
          <cell r="N5980"/>
          <cell r="R5980"/>
          <cell r="S5980"/>
          <cell r="T5980"/>
          <cell r="U5980"/>
          <cell r="V5980"/>
          <cell r="X5980"/>
          <cell r="Y5980"/>
          <cell r="Z5980"/>
          <cell r="AG5980"/>
        </row>
        <row r="5981">
          <cell r="D5981"/>
          <cell r="E5981"/>
          <cell r="I5981"/>
          <cell r="J5981"/>
          <cell r="K5981"/>
          <cell r="L5981"/>
          <cell r="N5981"/>
          <cell r="R5981"/>
          <cell r="S5981"/>
          <cell r="T5981"/>
          <cell r="U5981"/>
          <cell r="V5981"/>
          <cell r="X5981"/>
          <cell r="Y5981"/>
          <cell r="Z5981"/>
          <cell r="AG5981"/>
        </row>
        <row r="5982">
          <cell r="D5982"/>
          <cell r="E5982"/>
          <cell r="I5982"/>
          <cell r="J5982"/>
          <cell r="K5982"/>
          <cell r="L5982"/>
          <cell r="N5982"/>
          <cell r="R5982"/>
          <cell r="S5982"/>
          <cell r="T5982"/>
          <cell r="U5982"/>
          <cell r="V5982"/>
          <cell r="X5982"/>
          <cell r="Y5982"/>
          <cell r="Z5982"/>
          <cell r="AG5982"/>
        </row>
        <row r="5983">
          <cell r="D5983"/>
          <cell r="E5983"/>
          <cell r="I5983"/>
          <cell r="J5983"/>
          <cell r="K5983"/>
          <cell r="L5983"/>
          <cell r="N5983"/>
          <cell r="R5983"/>
          <cell r="S5983"/>
          <cell r="T5983"/>
          <cell r="U5983"/>
          <cell r="V5983"/>
          <cell r="X5983"/>
          <cell r="Y5983"/>
          <cell r="Z5983"/>
          <cell r="AG5983"/>
        </row>
        <row r="5984">
          <cell r="D5984"/>
          <cell r="E5984"/>
          <cell r="I5984"/>
          <cell r="J5984"/>
          <cell r="K5984"/>
          <cell r="L5984"/>
          <cell r="N5984"/>
          <cell r="R5984"/>
          <cell r="S5984"/>
          <cell r="T5984"/>
          <cell r="U5984"/>
          <cell r="V5984"/>
          <cell r="X5984"/>
          <cell r="Y5984"/>
          <cell r="Z5984"/>
          <cell r="AG5984"/>
        </row>
        <row r="5985">
          <cell r="D5985"/>
          <cell r="E5985"/>
          <cell r="I5985"/>
          <cell r="J5985"/>
          <cell r="K5985"/>
          <cell r="L5985"/>
          <cell r="N5985"/>
          <cell r="R5985"/>
          <cell r="S5985"/>
          <cell r="T5985"/>
          <cell r="U5985"/>
          <cell r="V5985"/>
          <cell r="X5985"/>
          <cell r="Y5985"/>
          <cell r="Z5985"/>
          <cell r="AG5985"/>
        </row>
        <row r="5986">
          <cell r="D5986"/>
          <cell r="E5986"/>
          <cell r="I5986"/>
          <cell r="J5986"/>
          <cell r="K5986"/>
          <cell r="L5986"/>
          <cell r="N5986"/>
          <cell r="R5986"/>
          <cell r="S5986"/>
          <cell r="T5986"/>
          <cell r="U5986"/>
          <cell r="V5986"/>
          <cell r="X5986"/>
          <cell r="Y5986"/>
          <cell r="Z5986"/>
          <cell r="AG5986"/>
        </row>
        <row r="5987">
          <cell r="D5987"/>
          <cell r="E5987"/>
          <cell r="I5987"/>
          <cell r="J5987"/>
          <cell r="K5987"/>
          <cell r="L5987"/>
          <cell r="N5987"/>
          <cell r="R5987"/>
          <cell r="S5987"/>
          <cell r="T5987"/>
          <cell r="U5987"/>
          <cell r="V5987"/>
          <cell r="X5987"/>
          <cell r="Y5987"/>
          <cell r="Z5987"/>
          <cell r="AG5987"/>
        </row>
        <row r="5988">
          <cell r="D5988"/>
          <cell r="E5988"/>
          <cell r="I5988"/>
          <cell r="J5988"/>
          <cell r="K5988"/>
          <cell r="L5988"/>
          <cell r="N5988"/>
          <cell r="R5988"/>
          <cell r="S5988"/>
          <cell r="T5988"/>
          <cell r="U5988"/>
          <cell r="V5988"/>
          <cell r="X5988"/>
          <cell r="Y5988"/>
          <cell r="Z5988"/>
          <cell r="AG5988"/>
        </row>
        <row r="5989">
          <cell r="D5989"/>
          <cell r="E5989"/>
          <cell r="I5989"/>
          <cell r="J5989"/>
          <cell r="K5989"/>
          <cell r="L5989"/>
          <cell r="N5989"/>
          <cell r="R5989"/>
          <cell r="S5989"/>
          <cell r="T5989"/>
          <cell r="U5989"/>
          <cell r="V5989"/>
          <cell r="X5989"/>
          <cell r="Y5989"/>
          <cell r="Z5989"/>
          <cell r="AG5989"/>
        </row>
        <row r="5990">
          <cell r="D5990"/>
          <cell r="E5990"/>
          <cell r="I5990"/>
          <cell r="J5990"/>
          <cell r="K5990"/>
          <cell r="L5990"/>
          <cell r="N5990"/>
          <cell r="R5990"/>
          <cell r="S5990"/>
          <cell r="T5990"/>
          <cell r="U5990"/>
          <cell r="V5990"/>
          <cell r="X5990"/>
          <cell r="Y5990"/>
          <cell r="Z5990"/>
          <cell r="AG5990"/>
        </row>
        <row r="5991">
          <cell r="D5991"/>
          <cell r="E5991"/>
          <cell r="I5991"/>
          <cell r="J5991"/>
          <cell r="K5991"/>
          <cell r="L5991"/>
          <cell r="N5991"/>
          <cell r="R5991"/>
          <cell r="S5991"/>
          <cell r="T5991"/>
          <cell r="U5991"/>
          <cell r="V5991"/>
          <cell r="X5991"/>
          <cell r="Y5991"/>
          <cell r="Z5991"/>
          <cell r="AG5991"/>
        </row>
        <row r="5992">
          <cell r="D5992"/>
          <cell r="E5992"/>
          <cell r="I5992"/>
          <cell r="J5992"/>
          <cell r="K5992"/>
          <cell r="L5992"/>
          <cell r="N5992"/>
          <cell r="R5992"/>
          <cell r="S5992"/>
          <cell r="T5992"/>
          <cell r="U5992"/>
          <cell r="V5992"/>
          <cell r="X5992"/>
          <cell r="Y5992"/>
          <cell r="Z5992"/>
          <cell r="AG5992"/>
        </row>
        <row r="5993">
          <cell r="D5993"/>
          <cell r="E5993"/>
          <cell r="I5993"/>
          <cell r="J5993"/>
          <cell r="K5993"/>
          <cell r="L5993"/>
          <cell r="N5993"/>
          <cell r="R5993"/>
          <cell r="S5993"/>
          <cell r="T5993"/>
          <cell r="U5993"/>
          <cell r="V5993"/>
          <cell r="X5993"/>
          <cell r="Y5993"/>
          <cell r="Z5993"/>
          <cell r="AG5993"/>
        </row>
        <row r="5994">
          <cell r="D5994"/>
          <cell r="E5994"/>
          <cell r="I5994"/>
          <cell r="J5994"/>
          <cell r="K5994"/>
          <cell r="L5994"/>
          <cell r="N5994"/>
          <cell r="R5994"/>
          <cell r="S5994"/>
          <cell r="T5994"/>
          <cell r="U5994"/>
          <cell r="V5994"/>
          <cell r="X5994"/>
          <cell r="Y5994"/>
          <cell r="Z5994"/>
          <cell r="AG5994"/>
        </row>
        <row r="5995">
          <cell r="D5995"/>
          <cell r="E5995"/>
          <cell r="I5995"/>
          <cell r="J5995"/>
          <cell r="K5995"/>
          <cell r="L5995"/>
          <cell r="N5995"/>
          <cell r="R5995"/>
          <cell r="S5995"/>
          <cell r="T5995"/>
          <cell r="U5995"/>
          <cell r="V5995"/>
          <cell r="X5995"/>
          <cell r="Y5995"/>
          <cell r="Z5995"/>
          <cell r="AG5995"/>
        </row>
        <row r="5996">
          <cell r="D5996"/>
          <cell r="E5996"/>
          <cell r="I5996"/>
          <cell r="J5996"/>
          <cell r="K5996"/>
          <cell r="L5996"/>
          <cell r="N5996"/>
          <cell r="R5996"/>
          <cell r="S5996"/>
          <cell r="T5996"/>
          <cell r="U5996"/>
          <cell r="V5996"/>
          <cell r="X5996"/>
          <cell r="Y5996"/>
          <cell r="Z5996"/>
          <cell r="AG5996"/>
        </row>
        <row r="5997">
          <cell r="D5997"/>
          <cell r="E5997"/>
          <cell r="I5997"/>
          <cell r="J5997"/>
          <cell r="K5997"/>
          <cell r="L5997"/>
          <cell r="N5997"/>
          <cell r="R5997"/>
          <cell r="S5997"/>
          <cell r="T5997"/>
          <cell r="U5997"/>
          <cell r="V5997"/>
          <cell r="X5997"/>
          <cell r="Y5997"/>
          <cell r="Z5997"/>
          <cell r="AG5997"/>
        </row>
        <row r="5998">
          <cell r="D5998"/>
          <cell r="E5998"/>
          <cell r="I5998"/>
          <cell r="J5998"/>
          <cell r="K5998"/>
          <cell r="L5998"/>
          <cell r="N5998"/>
          <cell r="R5998"/>
          <cell r="S5998"/>
          <cell r="T5998"/>
          <cell r="U5998"/>
          <cell r="V5998"/>
          <cell r="X5998"/>
          <cell r="Y5998"/>
          <cell r="Z5998"/>
          <cell r="AG5998"/>
        </row>
        <row r="5999">
          <cell r="D5999"/>
          <cell r="E5999"/>
          <cell r="I5999"/>
          <cell r="J5999"/>
          <cell r="K5999"/>
          <cell r="L5999"/>
          <cell r="N5999"/>
          <cell r="R5999"/>
          <cell r="S5999"/>
          <cell r="T5999"/>
          <cell r="U5999"/>
          <cell r="V5999"/>
          <cell r="X5999"/>
          <cell r="Y5999"/>
          <cell r="Z5999"/>
          <cell r="AG5999"/>
        </row>
        <row r="6000">
          <cell r="D6000"/>
          <cell r="E6000"/>
          <cell r="I6000"/>
          <cell r="J6000"/>
          <cell r="K6000"/>
          <cell r="L6000"/>
          <cell r="N6000"/>
          <cell r="R6000"/>
          <cell r="S6000"/>
          <cell r="T6000"/>
          <cell r="U6000"/>
          <cell r="V6000"/>
          <cell r="X6000"/>
          <cell r="Y6000"/>
          <cell r="Z6000"/>
          <cell r="AG6000"/>
        </row>
        <row r="6001">
          <cell r="D6001"/>
          <cell r="E6001"/>
          <cell r="I6001"/>
          <cell r="J6001"/>
          <cell r="K6001"/>
          <cell r="L6001"/>
          <cell r="N6001"/>
          <cell r="R6001"/>
          <cell r="S6001"/>
          <cell r="T6001"/>
          <cell r="U6001"/>
          <cell r="V6001"/>
          <cell r="X6001"/>
          <cell r="Y6001"/>
          <cell r="Z6001"/>
          <cell r="AG6001"/>
        </row>
        <row r="6002">
          <cell r="D6002"/>
          <cell r="E6002"/>
          <cell r="I6002"/>
          <cell r="J6002"/>
          <cell r="K6002"/>
          <cell r="L6002"/>
          <cell r="N6002"/>
          <cell r="R6002"/>
          <cell r="S6002"/>
          <cell r="T6002"/>
          <cell r="U6002"/>
          <cell r="V6002"/>
          <cell r="X6002"/>
          <cell r="Y6002"/>
          <cell r="Z6002"/>
          <cell r="AG6002"/>
        </row>
        <row r="6003">
          <cell r="D6003"/>
          <cell r="E6003"/>
          <cell r="I6003"/>
          <cell r="J6003"/>
          <cell r="K6003"/>
          <cell r="L6003"/>
          <cell r="N6003"/>
          <cell r="R6003"/>
          <cell r="S6003"/>
          <cell r="T6003"/>
          <cell r="U6003"/>
          <cell r="V6003"/>
          <cell r="X6003"/>
          <cell r="Y6003"/>
          <cell r="Z6003"/>
          <cell r="AG6003"/>
        </row>
        <row r="6004">
          <cell r="D6004"/>
          <cell r="E6004"/>
          <cell r="I6004"/>
          <cell r="J6004"/>
          <cell r="K6004"/>
          <cell r="L6004"/>
          <cell r="N6004"/>
          <cell r="R6004"/>
          <cell r="S6004"/>
          <cell r="T6004"/>
          <cell r="U6004"/>
          <cell r="V6004"/>
          <cell r="X6004"/>
          <cell r="Y6004"/>
          <cell r="Z6004"/>
          <cell r="AG6004"/>
        </row>
        <row r="6005">
          <cell r="D6005"/>
          <cell r="E6005"/>
          <cell r="I6005"/>
          <cell r="J6005"/>
          <cell r="K6005"/>
          <cell r="L6005"/>
          <cell r="N6005"/>
          <cell r="R6005"/>
          <cell r="S6005"/>
          <cell r="T6005"/>
          <cell r="U6005"/>
          <cell r="V6005"/>
          <cell r="X6005"/>
          <cell r="Y6005"/>
          <cell r="Z6005"/>
          <cell r="AG6005"/>
        </row>
        <row r="6006">
          <cell r="D6006"/>
          <cell r="E6006"/>
          <cell r="I6006"/>
          <cell r="J6006"/>
          <cell r="K6006"/>
          <cell r="L6006"/>
          <cell r="N6006"/>
          <cell r="R6006"/>
          <cell r="S6006"/>
          <cell r="T6006"/>
          <cell r="U6006"/>
          <cell r="V6006"/>
          <cell r="X6006"/>
          <cell r="Y6006"/>
          <cell r="Z6006"/>
          <cell r="AG6006"/>
        </row>
        <row r="6007">
          <cell r="D6007"/>
          <cell r="E6007"/>
          <cell r="I6007"/>
          <cell r="J6007"/>
          <cell r="K6007"/>
          <cell r="L6007"/>
          <cell r="N6007"/>
          <cell r="R6007"/>
          <cell r="S6007"/>
          <cell r="T6007"/>
          <cell r="U6007"/>
          <cell r="V6007"/>
          <cell r="X6007"/>
          <cell r="Y6007"/>
          <cell r="Z6007"/>
          <cell r="AG6007"/>
        </row>
        <row r="6008">
          <cell r="D6008"/>
          <cell r="E6008"/>
          <cell r="I6008"/>
          <cell r="J6008"/>
          <cell r="K6008"/>
          <cell r="L6008"/>
          <cell r="N6008"/>
          <cell r="R6008"/>
          <cell r="S6008"/>
          <cell r="T6008"/>
          <cell r="U6008"/>
          <cell r="V6008"/>
          <cell r="X6008"/>
          <cell r="Y6008"/>
          <cell r="Z6008"/>
          <cell r="AG6008"/>
        </row>
        <row r="6009">
          <cell r="D6009"/>
          <cell r="E6009"/>
          <cell r="I6009"/>
          <cell r="J6009"/>
          <cell r="K6009"/>
          <cell r="L6009"/>
          <cell r="N6009"/>
          <cell r="R6009"/>
          <cell r="S6009"/>
          <cell r="T6009"/>
          <cell r="U6009"/>
          <cell r="V6009"/>
          <cell r="X6009"/>
          <cell r="Y6009"/>
          <cell r="Z6009"/>
          <cell r="AG6009"/>
        </row>
        <row r="6010">
          <cell r="D6010"/>
          <cell r="E6010"/>
          <cell r="I6010"/>
          <cell r="J6010"/>
          <cell r="K6010"/>
          <cell r="L6010"/>
          <cell r="N6010"/>
          <cell r="R6010"/>
          <cell r="S6010"/>
          <cell r="T6010"/>
          <cell r="U6010"/>
          <cell r="V6010"/>
          <cell r="X6010"/>
          <cell r="Y6010"/>
          <cell r="Z6010"/>
          <cell r="AG6010"/>
        </row>
        <row r="6011">
          <cell r="D6011"/>
          <cell r="E6011"/>
          <cell r="I6011"/>
          <cell r="J6011"/>
          <cell r="K6011"/>
          <cell r="L6011"/>
          <cell r="N6011"/>
          <cell r="R6011"/>
          <cell r="S6011"/>
          <cell r="T6011"/>
          <cell r="U6011"/>
          <cell r="V6011"/>
          <cell r="X6011"/>
          <cell r="Y6011"/>
          <cell r="Z6011"/>
          <cell r="AG6011"/>
        </row>
        <row r="6012">
          <cell r="D6012"/>
          <cell r="E6012"/>
          <cell r="I6012"/>
          <cell r="J6012"/>
          <cell r="K6012"/>
          <cell r="L6012"/>
          <cell r="N6012"/>
          <cell r="R6012"/>
          <cell r="S6012"/>
          <cell r="T6012"/>
          <cell r="U6012"/>
          <cell r="V6012"/>
          <cell r="X6012"/>
          <cell r="Y6012"/>
          <cell r="Z6012"/>
          <cell r="AG6012"/>
        </row>
        <row r="6013">
          <cell r="D6013"/>
          <cell r="E6013"/>
          <cell r="I6013"/>
          <cell r="J6013"/>
          <cell r="K6013"/>
          <cell r="L6013"/>
          <cell r="N6013"/>
          <cell r="R6013"/>
          <cell r="S6013"/>
          <cell r="T6013"/>
          <cell r="U6013"/>
          <cell r="V6013"/>
          <cell r="X6013"/>
          <cell r="Y6013"/>
          <cell r="Z6013"/>
          <cell r="AG6013"/>
        </row>
        <row r="6014">
          <cell r="D6014"/>
          <cell r="E6014"/>
          <cell r="I6014"/>
          <cell r="J6014"/>
          <cell r="K6014"/>
          <cell r="L6014"/>
          <cell r="N6014"/>
          <cell r="R6014"/>
          <cell r="S6014"/>
          <cell r="T6014"/>
          <cell r="U6014"/>
          <cell r="V6014"/>
          <cell r="X6014"/>
          <cell r="Y6014"/>
          <cell r="Z6014"/>
          <cell r="AG6014"/>
        </row>
        <row r="6015">
          <cell r="D6015"/>
          <cell r="E6015"/>
          <cell r="I6015"/>
          <cell r="J6015"/>
          <cell r="K6015"/>
          <cell r="L6015"/>
          <cell r="N6015"/>
          <cell r="R6015"/>
          <cell r="S6015"/>
          <cell r="T6015"/>
          <cell r="U6015"/>
          <cell r="V6015"/>
          <cell r="X6015"/>
          <cell r="Y6015"/>
          <cell r="Z6015"/>
          <cell r="AG6015"/>
        </row>
        <row r="6016">
          <cell r="D6016"/>
          <cell r="E6016"/>
          <cell r="I6016"/>
          <cell r="J6016"/>
          <cell r="K6016"/>
          <cell r="L6016"/>
          <cell r="N6016"/>
          <cell r="R6016"/>
          <cell r="S6016"/>
          <cell r="T6016"/>
          <cell r="U6016"/>
          <cell r="V6016"/>
          <cell r="X6016"/>
          <cell r="Y6016"/>
          <cell r="Z6016"/>
          <cell r="AG6016"/>
        </row>
        <row r="6017">
          <cell r="D6017"/>
          <cell r="E6017"/>
          <cell r="I6017"/>
          <cell r="J6017"/>
          <cell r="K6017"/>
          <cell r="L6017"/>
          <cell r="N6017"/>
          <cell r="R6017"/>
          <cell r="S6017"/>
          <cell r="T6017"/>
          <cell r="U6017"/>
          <cell r="V6017"/>
          <cell r="X6017"/>
          <cell r="Y6017"/>
          <cell r="Z6017"/>
          <cell r="AG6017"/>
        </row>
        <row r="6018">
          <cell r="D6018"/>
          <cell r="E6018"/>
          <cell r="I6018"/>
          <cell r="J6018"/>
          <cell r="K6018"/>
          <cell r="L6018"/>
          <cell r="N6018"/>
          <cell r="R6018"/>
          <cell r="S6018"/>
          <cell r="T6018"/>
          <cell r="U6018"/>
          <cell r="V6018"/>
          <cell r="X6018"/>
          <cell r="Y6018"/>
          <cell r="Z6018"/>
          <cell r="AG6018"/>
        </row>
        <row r="6019">
          <cell r="D6019"/>
          <cell r="E6019"/>
          <cell r="I6019"/>
          <cell r="J6019"/>
          <cell r="K6019"/>
          <cell r="L6019"/>
          <cell r="N6019"/>
          <cell r="R6019"/>
          <cell r="S6019"/>
          <cell r="T6019"/>
          <cell r="U6019"/>
          <cell r="V6019"/>
          <cell r="X6019"/>
          <cell r="Y6019"/>
          <cell r="Z6019"/>
          <cell r="AG6019"/>
        </row>
        <row r="6020">
          <cell r="D6020"/>
          <cell r="E6020"/>
          <cell r="I6020"/>
          <cell r="J6020"/>
          <cell r="K6020"/>
          <cell r="L6020"/>
          <cell r="N6020"/>
          <cell r="R6020"/>
          <cell r="S6020"/>
          <cell r="T6020"/>
          <cell r="U6020"/>
          <cell r="V6020"/>
          <cell r="X6020"/>
          <cell r="Y6020"/>
          <cell r="Z6020"/>
          <cell r="AG6020"/>
        </row>
        <row r="6021">
          <cell r="D6021"/>
          <cell r="E6021"/>
          <cell r="I6021"/>
          <cell r="J6021"/>
          <cell r="K6021"/>
          <cell r="L6021"/>
          <cell r="N6021"/>
          <cell r="R6021"/>
          <cell r="S6021"/>
          <cell r="T6021"/>
          <cell r="U6021"/>
          <cell r="V6021"/>
          <cell r="X6021"/>
          <cell r="Y6021"/>
          <cell r="Z6021"/>
          <cell r="AG6021"/>
        </row>
        <row r="6022">
          <cell r="D6022"/>
          <cell r="E6022"/>
          <cell r="I6022"/>
          <cell r="J6022"/>
          <cell r="K6022"/>
          <cell r="L6022"/>
          <cell r="N6022"/>
          <cell r="R6022"/>
          <cell r="S6022"/>
          <cell r="T6022"/>
          <cell r="U6022"/>
          <cell r="V6022"/>
          <cell r="X6022"/>
          <cell r="Y6022"/>
          <cell r="Z6022"/>
          <cell r="AG6022"/>
        </row>
        <row r="6023">
          <cell r="D6023"/>
          <cell r="E6023"/>
          <cell r="I6023"/>
          <cell r="J6023"/>
          <cell r="K6023"/>
          <cell r="L6023"/>
          <cell r="N6023"/>
          <cell r="R6023"/>
          <cell r="S6023"/>
          <cell r="T6023"/>
          <cell r="U6023"/>
          <cell r="V6023"/>
          <cell r="X6023"/>
          <cell r="Y6023"/>
          <cell r="Z6023"/>
          <cell r="AG6023"/>
        </row>
        <row r="6024">
          <cell r="D6024"/>
          <cell r="E6024"/>
          <cell r="I6024"/>
          <cell r="J6024"/>
          <cell r="K6024"/>
          <cell r="L6024"/>
          <cell r="N6024"/>
          <cell r="R6024"/>
          <cell r="S6024"/>
          <cell r="T6024"/>
          <cell r="U6024"/>
          <cell r="V6024"/>
          <cell r="X6024"/>
          <cell r="Y6024"/>
          <cell r="Z6024"/>
          <cell r="AG6024"/>
        </row>
        <row r="6025">
          <cell r="D6025"/>
          <cell r="E6025"/>
          <cell r="I6025"/>
          <cell r="J6025"/>
          <cell r="K6025"/>
          <cell r="L6025"/>
          <cell r="N6025"/>
          <cell r="R6025"/>
          <cell r="S6025"/>
          <cell r="T6025"/>
          <cell r="U6025"/>
          <cell r="V6025"/>
          <cell r="X6025"/>
          <cell r="Y6025"/>
          <cell r="Z6025"/>
          <cell r="AG6025"/>
        </row>
        <row r="6026">
          <cell r="D6026"/>
          <cell r="E6026"/>
          <cell r="I6026"/>
          <cell r="J6026"/>
          <cell r="K6026"/>
          <cell r="L6026"/>
          <cell r="N6026"/>
          <cell r="R6026"/>
          <cell r="S6026"/>
          <cell r="T6026"/>
          <cell r="U6026"/>
          <cell r="V6026"/>
          <cell r="X6026"/>
          <cell r="Y6026"/>
          <cell r="Z6026"/>
          <cell r="AG6026"/>
        </row>
        <row r="6027">
          <cell r="D6027"/>
          <cell r="E6027"/>
          <cell r="I6027"/>
          <cell r="J6027"/>
          <cell r="K6027"/>
          <cell r="L6027"/>
          <cell r="N6027"/>
          <cell r="R6027"/>
          <cell r="S6027"/>
          <cell r="T6027"/>
          <cell r="U6027"/>
          <cell r="V6027"/>
          <cell r="X6027"/>
          <cell r="Y6027"/>
          <cell r="Z6027"/>
          <cell r="AG6027"/>
        </row>
        <row r="6028">
          <cell r="D6028"/>
          <cell r="E6028"/>
          <cell r="I6028"/>
          <cell r="J6028"/>
          <cell r="K6028"/>
          <cell r="L6028"/>
          <cell r="N6028"/>
          <cell r="R6028"/>
          <cell r="S6028"/>
          <cell r="T6028"/>
          <cell r="U6028"/>
          <cell r="V6028"/>
          <cell r="X6028"/>
          <cell r="Y6028"/>
          <cell r="Z6028"/>
          <cell r="AG6028"/>
        </row>
        <row r="6029">
          <cell r="D6029"/>
          <cell r="E6029"/>
          <cell r="I6029"/>
          <cell r="J6029"/>
          <cell r="K6029"/>
          <cell r="L6029"/>
          <cell r="N6029"/>
          <cell r="R6029"/>
          <cell r="S6029"/>
          <cell r="T6029"/>
          <cell r="U6029"/>
          <cell r="V6029"/>
          <cell r="X6029"/>
          <cell r="Y6029"/>
          <cell r="Z6029"/>
          <cell r="AG6029"/>
        </row>
        <row r="6030">
          <cell r="D6030"/>
          <cell r="E6030"/>
          <cell r="I6030"/>
          <cell r="J6030"/>
          <cell r="K6030"/>
          <cell r="L6030"/>
          <cell r="N6030"/>
          <cell r="R6030"/>
          <cell r="S6030"/>
          <cell r="T6030"/>
          <cell r="U6030"/>
          <cell r="V6030"/>
          <cell r="X6030"/>
          <cell r="Y6030"/>
          <cell r="Z6030"/>
          <cell r="AG6030"/>
        </row>
        <row r="6031">
          <cell r="D6031"/>
          <cell r="E6031"/>
          <cell r="I6031"/>
          <cell r="J6031"/>
          <cell r="K6031"/>
          <cell r="L6031"/>
          <cell r="N6031"/>
          <cell r="R6031"/>
          <cell r="S6031"/>
          <cell r="T6031"/>
          <cell r="U6031"/>
          <cell r="V6031"/>
          <cell r="X6031"/>
          <cell r="Y6031"/>
          <cell r="Z6031"/>
          <cell r="AG6031"/>
        </row>
        <row r="6032">
          <cell r="D6032"/>
          <cell r="E6032"/>
          <cell r="I6032"/>
          <cell r="J6032"/>
          <cell r="K6032"/>
          <cell r="L6032"/>
          <cell r="N6032"/>
          <cell r="R6032"/>
          <cell r="S6032"/>
          <cell r="T6032"/>
          <cell r="U6032"/>
          <cell r="V6032"/>
          <cell r="X6032"/>
          <cell r="Y6032"/>
          <cell r="Z6032"/>
          <cell r="AG6032"/>
        </row>
        <row r="6033">
          <cell r="D6033"/>
          <cell r="E6033"/>
          <cell r="I6033"/>
          <cell r="J6033"/>
          <cell r="K6033"/>
          <cell r="L6033"/>
          <cell r="N6033"/>
          <cell r="R6033"/>
          <cell r="S6033"/>
          <cell r="T6033"/>
          <cell r="U6033"/>
          <cell r="V6033"/>
          <cell r="X6033"/>
          <cell r="Y6033"/>
          <cell r="Z6033"/>
          <cell r="AG6033"/>
        </row>
        <row r="6034">
          <cell r="D6034"/>
          <cell r="E6034"/>
          <cell r="I6034"/>
          <cell r="J6034"/>
          <cell r="K6034"/>
          <cell r="L6034"/>
          <cell r="N6034"/>
          <cell r="R6034"/>
          <cell r="S6034"/>
          <cell r="T6034"/>
          <cell r="U6034"/>
          <cell r="V6034"/>
          <cell r="X6034"/>
          <cell r="Y6034"/>
          <cell r="Z6034"/>
          <cell r="AG6034"/>
        </row>
        <row r="6035">
          <cell r="D6035"/>
          <cell r="E6035"/>
          <cell r="I6035"/>
          <cell r="J6035"/>
          <cell r="K6035"/>
          <cell r="L6035"/>
          <cell r="N6035"/>
          <cell r="R6035"/>
          <cell r="S6035"/>
          <cell r="T6035"/>
          <cell r="U6035"/>
          <cell r="V6035"/>
          <cell r="X6035"/>
          <cell r="Y6035"/>
          <cell r="Z6035"/>
          <cell r="AG6035"/>
        </row>
        <row r="6036">
          <cell r="D6036"/>
          <cell r="E6036"/>
          <cell r="I6036"/>
          <cell r="J6036"/>
          <cell r="K6036"/>
          <cell r="L6036"/>
          <cell r="N6036"/>
          <cell r="R6036"/>
          <cell r="S6036"/>
          <cell r="T6036"/>
          <cell r="U6036"/>
          <cell r="V6036"/>
          <cell r="X6036"/>
          <cell r="Y6036"/>
          <cell r="Z6036"/>
          <cell r="AG6036"/>
        </row>
        <row r="6037">
          <cell r="D6037"/>
          <cell r="E6037"/>
          <cell r="I6037"/>
          <cell r="J6037"/>
          <cell r="K6037"/>
          <cell r="L6037"/>
          <cell r="N6037"/>
          <cell r="R6037"/>
          <cell r="S6037"/>
          <cell r="T6037"/>
          <cell r="U6037"/>
          <cell r="V6037"/>
          <cell r="X6037"/>
          <cell r="Y6037"/>
          <cell r="Z6037"/>
          <cell r="AG6037"/>
        </row>
        <row r="6038">
          <cell r="D6038"/>
          <cell r="E6038"/>
          <cell r="I6038"/>
          <cell r="J6038"/>
          <cell r="K6038"/>
          <cell r="L6038"/>
          <cell r="N6038"/>
          <cell r="R6038"/>
          <cell r="S6038"/>
          <cell r="T6038"/>
          <cell r="U6038"/>
          <cell r="V6038"/>
          <cell r="X6038"/>
          <cell r="Y6038"/>
          <cell r="Z6038"/>
          <cell r="AG6038"/>
        </row>
        <row r="6039">
          <cell r="D6039"/>
          <cell r="E6039"/>
          <cell r="I6039"/>
          <cell r="J6039"/>
          <cell r="K6039"/>
          <cell r="L6039"/>
          <cell r="N6039"/>
          <cell r="R6039"/>
          <cell r="S6039"/>
          <cell r="T6039"/>
          <cell r="U6039"/>
          <cell r="V6039"/>
          <cell r="X6039"/>
          <cell r="Y6039"/>
          <cell r="Z6039"/>
          <cell r="AG6039"/>
        </row>
        <row r="6040">
          <cell r="D6040"/>
          <cell r="E6040"/>
          <cell r="I6040"/>
          <cell r="J6040"/>
          <cell r="K6040"/>
          <cell r="L6040"/>
          <cell r="N6040"/>
          <cell r="R6040"/>
          <cell r="S6040"/>
          <cell r="T6040"/>
          <cell r="U6040"/>
          <cell r="V6040"/>
          <cell r="X6040"/>
          <cell r="Y6040"/>
          <cell r="Z6040"/>
          <cell r="AG6040"/>
        </row>
        <row r="6041">
          <cell r="D6041"/>
          <cell r="E6041"/>
          <cell r="I6041"/>
          <cell r="J6041"/>
          <cell r="K6041"/>
          <cell r="L6041"/>
          <cell r="N6041"/>
          <cell r="R6041"/>
          <cell r="S6041"/>
          <cell r="T6041"/>
          <cell r="U6041"/>
          <cell r="V6041"/>
          <cell r="X6041"/>
          <cell r="Y6041"/>
          <cell r="Z6041"/>
          <cell r="AG6041"/>
        </row>
        <row r="6042">
          <cell r="D6042"/>
          <cell r="E6042"/>
          <cell r="I6042"/>
          <cell r="J6042"/>
          <cell r="K6042"/>
          <cell r="L6042"/>
          <cell r="N6042"/>
          <cell r="R6042"/>
          <cell r="S6042"/>
          <cell r="T6042"/>
          <cell r="U6042"/>
          <cell r="V6042"/>
          <cell r="X6042"/>
          <cell r="Y6042"/>
          <cell r="Z6042"/>
          <cell r="AG6042"/>
        </row>
        <row r="6043">
          <cell r="D6043"/>
          <cell r="E6043"/>
          <cell r="I6043"/>
          <cell r="J6043"/>
          <cell r="K6043"/>
          <cell r="L6043"/>
          <cell r="N6043"/>
          <cell r="R6043"/>
          <cell r="S6043"/>
          <cell r="T6043"/>
          <cell r="U6043"/>
          <cell r="V6043"/>
          <cell r="X6043"/>
          <cell r="Y6043"/>
          <cell r="Z6043"/>
          <cell r="AG6043"/>
        </row>
        <row r="6044">
          <cell r="D6044"/>
          <cell r="E6044"/>
          <cell r="I6044"/>
          <cell r="J6044"/>
          <cell r="K6044"/>
          <cell r="L6044"/>
          <cell r="N6044"/>
          <cell r="R6044"/>
          <cell r="S6044"/>
          <cell r="T6044"/>
          <cell r="U6044"/>
          <cell r="V6044"/>
          <cell r="X6044"/>
          <cell r="Y6044"/>
          <cell r="Z6044"/>
          <cell r="AG6044"/>
        </row>
        <row r="6045">
          <cell r="D6045"/>
          <cell r="E6045"/>
          <cell r="I6045"/>
          <cell r="J6045"/>
          <cell r="K6045"/>
          <cell r="L6045"/>
          <cell r="N6045"/>
          <cell r="R6045"/>
          <cell r="S6045"/>
          <cell r="T6045"/>
          <cell r="U6045"/>
          <cell r="V6045"/>
          <cell r="X6045"/>
          <cell r="Y6045"/>
          <cell r="Z6045"/>
          <cell r="AG6045"/>
        </row>
        <row r="6046">
          <cell r="D6046"/>
          <cell r="E6046"/>
          <cell r="I6046"/>
          <cell r="J6046"/>
          <cell r="K6046"/>
          <cell r="L6046"/>
          <cell r="N6046"/>
          <cell r="R6046"/>
          <cell r="S6046"/>
          <cell r="T6046"/>
          <cell r="U6046"/>
          <cell r="V6046"/>
          <cell r="X6046"/>
          <cell r="Y6046"/>
          <cell r="Z6046"/>
          <cell r="AG6046"/>
        </row>
        <row r="6047">
          <cell r="D6047"/>
          <cell r="E6047"/>
          <cell r="I6047"/>
          <cell r="J6047"/>
          <cell r="K6047"/>
          <cell r="L6047"/>
          <cell r="N6047"/>
          <cell r="R6047"/>
          <cell r="S6047"/>
          <cell r="T6047"/>
          <cell r="U6047"/>
          <cell r="V6047"/>
          <cell r="X6047"/>
          <cell r="Y6047"/>
          <cell r="Z6047"/>
          <cell r="AG6047"/>
        </row>
        <row r="6048">
          <cell r="D6048"/>
          <cell r="E6048"/>
          <cell r="I6048"/>
          <cell r="J6048"/>
          <cell r="K6048"/>
          <cell r="L6048"/>
          <cell r="N6048"/>
          <cell r="R6048"/>
          <cell r="S6048"/>
          <cell r="T6048"/>
          <cell r="U6048"/>
          <cell r="V6048"/>
          <cell r="X6048"/>
          <cell r="Y6048"/>
          <cell r="Z6048"/>
          <cell r="AG6048"/>
        </row>
        <row r="6049">
          <cell r="D6049"/>
          <cell r="E6049"/>
          <cell r="I6049"/>
          <cell r="J6049"/>
          <cell r="K6049"/>
          <cell r="L6049"/>
          <cell r="N6049"/>
          <cell r="R6049"/>
          <cell r="S6049"/>
          <cell r="T6049"/>
          <cell r="U6049"/>
          <cell r="V6049"/>
          <cell r="X6049"/>
          <cell r="Y6049"/>
          <cell r="Z6049"/>
          <cell r="AG6049"/>
        </row>
        <row r="6050">
          <cell r="D6050"/>
          <cell r="E6050"/>
          <cell r="I6050"/>
          <cell r="J6050"/>
          <cell r="K6050"/>
          <cell r="L6050"/>
          <cell r="N6050"/>
          <cell r="R6050"/>
          <cell r="S6050"/>
          <cell r="T6050"/>
          <cell r="U6050"/>
          <cell r="V6050"/>
          <cell r="X6050"/>
          <cell r="Y6050"/>
          <cell r="Z6050"/>
          <cell r="AG6050"/>
        </row>
        <row r="6051">
          <cell r="D6051"/>
          <cell r="E6051"/>
          <cell r="I6051"/>
          <cell r="J6051"/>
          <cell r="K6051"/>
          <cell r="L6051"/>
          <cell r="N6051"/>
          <cell r="R6051"/>
          <cell r="S6051"/>
          <cell r="T6051"/>
          <cell r="U6051"/>
          <cell r="V6051"/>
          <cell r="X6051"/>
          <cell r="Y6051"/>
          <cell r="Z6051"/>
          <cell r="AG6051"/>
        </row>
        <row r="6052">
          <cell r="D6052"/>
          <cell r="E6052"/>
          <cell r="I6052"/>
          <cell r="J6052"/>
          <cell r="K6052"/>
          <cell r="L6052"/>
          <cell r="N6052"/>
          <cell r="R6052"/>
          <cell r="S6052"/>
          <cell r="T6052"/>
          <cell r="U6052"/>
          <cell r="V6052"/>
          <cell r="X6052"/>
          <cell r="Y6052"/>
          <cell r="Z6052"/>
          <cell r="AG6052"/>
        </row>
        <row r="6053">
          <cell r="D6053"/>
          <cell r="E6053"/>
          <cell r="I6053"/>
          <cell r="J6053"/>
          <cell r="K6053"/>
          <cell r="L6053"/>
          <cell r="N6053"/>
          <cell r="R6053"/>
          <cell r="S6053"/>
          <cell r="T6053"/>
          <cell r="U6053"/>
          <cell r="V6053"/>
          <cell r="X6053"/>
          <cell r="Y6053"/>
          <cell r="Z6053"/>
          <cell r="AG6053"/>
        </row>
        <row r="6054">
          <cell r="D6054"/>
          <cell r="E6054"/>
          <cell r="I6054"/>
          <cell r="J6054"/>
          <cell r="K6054"/>
          <cell r="L6054"/>
          <cell r="N6054"/>
          <cell r="R6054"/>
          <cell r="S6054"/>
          <cell r="T6054"/>
          <cell r="U6054"/>
          <cell r="V6054"/>
          <cell r="X6054"/>
          <cell r="Y6054"/>
          <cell r="Z6054"/>
          <cell r="AG6054"/>
        </row>
        <row r="6055">
          <cell r="D6055"/>
          <cell r="E6055"/>
          <cell r="I6055"/>
          <cell r="J6055"/>
          <cell r="K6055"/>
          <cell r="L6055"/>
          <cell r="N6055"/>
          <cell r="R6055"/>
          <cell r="S6055"/>
          <cell r="T6055"/>
          <cell r="U6055"/>
          <cell r="V6055"/>
          <cell r="X6055"/>
          <cell r="Y6055"/>
          <cell r="Z6055"/>
          <cell r="AG6055"/>
        </row>
        <row r="6056">
          <cell r="D6056"/>
          <cell r="E6056"/>
          <cell r="I6056"/>
          <cell r="J6056"/>
          <cell r="K6056"/>
          <cell r="L6056"/>
          <cell r="N6056"/>
          <cell r="R6056"/>
          <cell r="S6056"/>
          <cell r="T6056"/>
          <cell r="U6056"/>
          <cell r="V6056"/>
          <cell r="X6056"/>
          <cell r="Y6056"/>
          <cell r="Z6056"/>
          <cell r="AG6056"/>
        </row>
        <row r="6057">
          <cell r="D6057"/>
          <cell r="E6057"/>
          <cell r="I6057"/>
          <cell r="J6057"/>
          <cell r="K6057"/>
          <cell r="L6057"/>
          <cell r="N6057"/>
          <cell r="R6057"/>
          <cell r="S6057"/>
          <cell r="T6057"/>
          <cell r="U6057"/>
          <cell r="V6057"/>
          <cell r="X6057"/>
          <cell r="Y6057"/>
          <cell r="Z6057"/>
          <cell r="AG6057"/>
        </row>
        <row r="6058">
          <cell r="D6058"/>
          <cell r="E6058"/>
          <cell r="I6058"/>
          <cell r="J6058"/>
          <cell r="K6058"/>
          <cell r="L6058"/>
          <cell r="N6058"/>
          <cell r="R6058"/>
          <cell r="S6058"/>
          <cell r="T6058"/>
          <cell r="U6058"/>
          <cell r="V6058"/>
          <cell r="X6058"/>
          <cell r="Y6058"/>
          <cell r="Z6058"/>
          <cell r="AG6058"/>
        </row>
        <row r="6059">
          <cell r="D6059"/>
          <cell r="E6059"/>
          <cell r="I6059"/>
          <cell r="J6059"/>
          <cell r="K6059"/>
          <cell r="L6059"/>
          <cell r="N6059"/>
          <cell r="R6059"/>
          <cell r="S6059"/>
          <cell r="T6059"/>
          <cell r="U6059"/>
          <cell r="V6059"/>
          <cell r="X6059"/>
          <cell r="Y6059"/>
          <cell r="Z6059"/>
          <cell r="AG6059"/>
        </row>
        <row r="6060">
          <cell r="D6060"/>
          <cell r="E6060"/>
          <cell r="I6060"/>
          <cell r="J6060"/>
          <cell r="K6060"/>
          <cell r="L6060"/>
          <cell r="N6060"/>
          <cell r="R6060"/>
          <cell r="S6060"/>
          <cell r="T6060"/>
          <cell r="U6060"/>
          <cell r="V6060"/>
          <cell r="X6060"/>
          <cell r="Y6060"/>
          <cell r="Z6060"/>
          <cell r="AG6060"/>
        </row>
        <row r="6061">
          <cell r="D6061"/>
          <cell r="E6061"/>
          <cell r="I6061"/>
          <cell r="J6061"/>
          <cell r="K6061"/>
          <cell r="L6061"/>
          <cell r="N6061"/>
          <cell r="R6061"/>
          <cell r="S6061"/>
          <cell r="T6061"/>
          <cell r="U6061"/>
          <cell r="V6061"/>
          <cell r="X6061"/>
          <cell r="Y6061"/>
          <cell r="Z6061"/>
          <cell r="AG6061"/>
        </row>
        <row r="6062">
          <cell r="D6062"/>
          <cell r="E6062"/>
          <cell r="I6062"/>
          <cell r="J6062"/>
          <cell r="K6062"/>
          <cell r="L6062"/>
          <cell r="N6062"/>
          <cell r="R6062"/>
          <cell r="S6062"/>
          <cell r="T6062"/>
          <cell r="U6062"/>
          <cell r="V6062"/>
          <cell r="X6062"/>
          <cell r="Y6062"/>
          <cell r="Z6062"/>
          <cell r="AG6062"/>
        </row>
        <row r="6063">
          <cell r="D6063"/>
          <cell r="E6063"/>
          <cell r="I6063"/>
          <cell r="J6063"/>
          <cell r="K6063"/>
          <cell r="L6063"/>
          <cell r="N6063"/>
          <cell r="R6063"/>
          <cell r="S6063"/>
          <cell r="T6063"/>
          <cell r="U6063"/>
          <cell r="V6063"/>
          <cell r="X6063"/>
          <cell r="Y6063"/>
          <cell r="Z6063"/>
          <cell r="AG6063"/>
        </row>
        <row r="6064">
          <cell r="D6064"/>
          <cell r="E6064"/>
          <cell r="I6064"/>
          <cell r="J6064"/>
          <cell r="K6064"/>
          <cell r="L6064"/>
          <cell r="N6064"/>
          <cell r="R6064"/>
          <cell r="S6064"/>
          <cell r="T6064"/>
          <cell r="U6064"/>
          <cell r="V6064"/>
          <cell r="X6064"/>
          <cell r="Y6064"/>
          <cell r="Z6064"/>
          <cell r="AG6064"/>
        </row>
        <row r="6065">
          <cell r="D6065"/>
          <cell r="E6065"/>
          <cell r="I6065"/>
          <cell r="J6065"/>
          <cell r="K6065"/>
          <cell r="L6065"/>
          <cell r="N6065"/>
          <cell r="R6065"/>
          <cell r="S6065"/>
          <cell r="T6065"/>
          <cell r="U6065"/>
          <cell r="V6065"/>
          <cell r="X6065"/>
          <cell r="Y6065"/>
          <cell r="Z6065"/>
          <cell r="AG6065"/>
        </row>
        <row r="6066">
          <cell r="D6066"/>
          <cell r="E6066"/>
          <cell r="I6066"/>
          <cell r="J6066"/>
          <cell r="K6066"/>
          <cell r="L6066"/>
          <cell r="N6066"/>
          <cell r="R6066"/>
          <cell r="S6066"/>
          <cell r="T6066"/>
          <cell r="U6066"/>
          <cell r="V6066"/>
          <cell r="X6066"/>
          <cell r="Y6066"/>
          <cell r="Z6066"/>
          <cell r="AG6066"/>
        </row>
        <row r="6067">
          <cell r="D6067"/>
          <cell r="E6067"/>
          <cell r="I6067"/>
          <cell r="J6067"/>
          <cell r="K6067"/>
          <cell r="L6067"/>
          <cell r="N6067"/>
          <cell r="R6067"/>
          <cell r="S6067"/>
          <cell r="T6067"/>
          <cell r="U6067"/>
          <cell r="V6067"/>
          <cell r="X6067"/>
          <cell r="Y6067"/>
          <cell r="Z6067"/>
          <cell r="AG6067"/>
        </row>
        <row r="6068">
          <cell r="D6068"/>
          <cell r="E6068"/>
          <cell r="I6068"/>
          <cell r="J6068"/>
          <cell r="K6068"/>
          <cell r="L6068"/>
          <cell r="N6068"/>
          <cell r="R6068"/>
          <cell r="S6068"/>
          <cell r="T6068"/>
          <cell r="U6068"/>
          <cell r="V6068"/>
          <cell r="X6068"/>
          <cell r="Y6068"/>
          <cell r="Z6068"/>
          <cell r="AG6068"/>
        </row>
        <row r="6069">
          <cell r="D6069"/>
          <cell r="E6069"/>
          <cell r="I6069"/>
          <cell r="J6069"/>
          <cell r="K6069"/>
          <cell r="L6069"/>
          <cell r="N6069"/>
          <cell r="R6069"/>
          <cell r="S6069"/>
          <cell r="T6069"/>
          <cell r="U6069"/>
          <cell r="V6069"/>
          <cell r="X6069"/>
          <cell r="Y6069"/>
          <cell r="Z6069"/>
          <cell r="AG6069"/>
        </row>
        <row r="6070">
          <cell r="D6070"/>
          <cell r="E6070"/>
          <cell r="I6070"/>
          <cell r="J6070"/>
          <cell r="K6070"/>
          <cell r="L6070"/>
          <cell r="N6070"/>
          <cell r="R6070"/>
          <cell r="S6070"/>
          <cell r="T6070"/>
          <cell r="U6070"/>
          <cell r="V6070"/>
          <cell r="X6070"/>
          <cell r="Y6070"/>
          <cell r="Z6070"/>
          <cell r="AG6070"/>
        </row>
        <row r="6071">
          <cell r="D6071"/>
          <cell r="E6071"/>
          <cell r="I6071"/>
          <cell r="J6071"/>
          <cell r="K6071"/>
          <cell r="L6071"/>
          <cell r="N6071"/>
          <cell r="R6071"/>
          <cell r="S6071"/>
          <cell r="T6071"/>
          <cell r="U6071"/>
          <cell r="V6071"/>
          <cell r="X6071"/>
          <cell r="Y6071"/>
          <cell r="Z6071"/>
          <cell r="AG6071"/>
        </row>
        <row r="6072">
          <cell r="D6072"/>
          <cell r="E6072"/>
          <cell r="I6072"/>
          <cell r="J6072"/>
          <cell r="K6072"/>
          <cell r="L6072"/>
          <cell r="N6072"/>
          <cell r="R6072"/>
          <cell r="S6072"/>
          <cell r="T6072"/>
          <cell r="U6072"/>
          <cell r="V6072"/>
          <cell r="X6072"/>
          <cell r="Y6072"/>
          <cell r="Z6072"/>
          <cell r="AG6072"/>
        </row>
        <row r="6073">
          <cell r="D6073"/>
          <cell r="E6073"/>
          <cell r="I6073"/>
          <cell r="J6073"/>
          <cell r="K6073"/>
          <cell r="L6073"/>
          <cell r="N6073"/>
          <cell r="R6073"/>
          <cell r="S6073"/>
          <cell r="T6073"/>
          <cell r="U6073"/>
          <cell r="V6073"/>
          <cell r="X6073"/>
          <cell r="Y6073"/>
          <cell r="Z6073"/>
          <cell r="AG6073"/>
        </row>
        <row r="6074">
          <cell r="D6074"/>
          <cell r="E6074"/>
          <cell r="I6074"/>
          <cell r="J6074"/>
          <cell r="K6074"/>
          <cell r="L6074"/>
          <cell r="N6074"/>
          <cell r="R6074"/>
          <cell r="S6074"/>
          <cell r="T6074"/>
          <cell r="U6074"/>
          <cell r="V6074"/>
          <cell r="X6074"/>
          <cell r="Y6074"/>
          <cell r="Z6074"/>
          <cell r="AG6074"/>
        </row>
        <row r="6075">
          <cell r="D6075"/>
          <cell r="E6075"/>
          <cell r="I6075"/>
          <cell r="J6075"/>
          <cell r="K6075"/>
          <cell r="L6075"/>
          <cell r="N6075"/>
          <cell r="R6075"/>
          <cell r="S6075"/>
          <cell r="T6075"/>
          <cell r="U6075"/>
          <cell r="V6075"/>
          <cell r="X6075"/>
          <cell r="Y6075"/>
          <cell r="Z6075"/>
          <cell r="AG6075"/>
        </row>
        <row r="6076">
          <cell r="D6076"/>
          <cell r="E6076"/>
          <cell r="I6076"/>
          <cell r="J6076"/>
          <cell r="K6076"/>
          <cell r="L6076"/>
          <cell r="N6076"/>
          <cell r="R6076"/>
          <cell r="S6076"/>
          <cell r="T6076"/>
          <cell r="U6076"/>
          <cell r="V6076"/>
          <cell r="X6076"/>
          <cell r="Y6076"/>
          <cell r="Z6076"/>
          <cell r="AG6076"/>
        </row>
        <row r="6077">
          <cell r="D6077"/>
          <cell r="E6077"/>
          <cell r="I6077"/>
          <cell r="J6077"/>
          <cell r="K6077"/>
          <cell r="L6077"/>
          <cell r="N6077"/>
          <cell r="R6077"/>
          <cell r="S6077"/>
          <cell r="T6077"/>
          <cell r="U6077"/>
          <cell r="V6077"/>
          <cell r="X6077"/>
          <cell r="Y6077"/>
          <cell r="Z6077"/>
          <cell r="AG6077"/>
        </row>
        <row r="6078">
          <cell r="D6078"/>
          <cell r="E6078"/>
          <cell r="I6078"/>
          <cell r="J6078"/>
          <cell r="K6078"/>
          <cell r="L6078"/>
          <cell r="N6078"/>
          <cell r="R6078"/>
          <cell r="S6078"/>
          <cell r="T6078"/>
          <cell r="U6078"/>
          <cell r="V6078"/>
          <cell r="X6078"/>
          <cell r="Y6078"/>
          <cell r="Z6078"/>
          <cell r="AG6078"/>
        </row>
        <row r="6079">
          <cell r="D6079"/>
          <cell r="E6079"/>
          <cell r="I6079"/>
          <cell r="J6079"/>
          <cell r="K6079"/>
          <cell r="L6079"/>
          <cell r="N6079"/>
          <cell r="R6079"/>
          <cell r="S6079"/>
          <cell r="T6079"/>
          <cell r="U6079"/>
          <cell r="V6079"/>
          <cell r="X6079"/>
          <cell r="Y6079"/>
          <cell r="Z6079"/>
          <cell r="AG6079"/>
        </row>
        <row r="6080">
          <cell r="D6080"/>
          <cell r="E6080"/>
          <cell r="I6080"/>
          <cell r="J6080"/>
          <cell r="K6080"/>
          <cell r="L6080"/>
          <cell r="N6080"/>
          <cell r="R6080"/>
          <cell r="S6080"/>
          <cell r="T6080"/>
          <cell r="U6080"/>
          <cell r="V6080"/>
          <cell r="X6080"/>
          <cell r="Y6080"/>
          <cell r="Z6080"/>
          <cell r="AG6080"/>
        </row>
        <row r="6081">
          <cell r="D6081"/>
          <cell r="E6081"/>
          <cell r="I6081"/>
          <cell r="J6081"/>
          <cell r="K6081"/>
          <cell r="L6081"/>
          <cell r="N6081"/>
          <cell r="R6081"/>
          <cell r="S6081"/>
          <cell r="T6081"/>
          <cell r="U6081"/>
          <cell r="V6081"/>
          <cell r="X6081"/>
          <cell r="Y6081"/>
          <cell r="Z6081"/>
          <cell r="AG6081"/>
        </row>
        <row r="6082">
          <cell r="D6082"/>
          <cell r="E6082"/>
          <cell r="I6082"/>
          <cell r="J6082"/>
          <cell r="K6082"/>
          <cell r="L6082"/>
          <cell r="N6082"/>
          <cell r="R6082"/>
          <cell r="S6082"/>
          <cell r="T6082"/>
          <cell r="U6082"/>
          <cell r="V6082"/>
          <cell r="X6082"/>
          <cell r="Y6082"/>
          <cell r="Z6082"/>
          <cell r="AG6082"/>
        </row>
        <row r="6083">
          <cell r="D6083"/>
          <cell r="E6083"/>
          <cell r="I6083"/>
          <cell r="J6083"/>
          <cell r="K6083"/>
          <cell r="L6083"/>
          <cell r="N6083"/>
          <cell r="R6083"/>
          <cell r="S6083"/>
          <cell r="T6083"/>
          <cell r="U6083"/>
          <cell r="V6083"/>
          <cell r="X6083"/>
          <cell r="Y6083"/>
          <cell r="Z6083"/>
          <cell r="AG6083"/>
        </row>
        <row r="6084">
          <cell r="D6084"/>
          <cell r="E6084"/>
          <cell r="I6084"/>
          <cell r="J6084"/>
          <cell r="K6084"/>
          <cell r="L6084"/>
          <cell r="N6084"/>
          <cell r="R6084"/>
          <cell r="S6084"/>
          <cell r="T6084"/>
          <cell r="U6084"/>
          <cell r="V6084"/>
          <cell r="X6084"/>
          <cell r="Y6084"/>
          <cell r="Z6084"/>
          <cell r="AG6084"/>
        </row>
        <row r="6085">
          <cell r="D6085"/>
          <cell r="E6085"/>
          <cell r="I6085"/>
          <cell r="J6085"/>
          <cell r="K6085"/>
          <cell r="L6085"/>
          <cell r="N6085"/>
          <cell r="R6085"/>
          <cell r="S6085"/>
          <cell r="T6085"/>
          <cell r="U6085"/>
          <cell r="V6085"/>
          <cell r="X6085"/>
          <cell r="Y6085"/>
          <cell r="Z6085"/>
          <cell r="AG6085"/>
        </row>
        <row r="6086">
          <cell r="D6086"/>
          <cell r="E6086"/>
          <cell r="I6086"/>
          <cell r="J6086"/>
          <cell r="K6086"/>
          <cell r="L6086"/>
          <cell r="N6086"/>
          <cell r="R6086"/>
          <cell r="S6086"/>
          <cell r="T6086"/>
          <cell r="U6086"/>
          <cell r="V6086"/>
          <cell r="X6086"/>
          <cell r="Y6086"/>
          <cell r="Z6086"/>
          <cell r="AG6086"/>
        </row>
        <row r="6087">
          <cell r="D6087"/>
          <cell r="E6087"/>
          <cell r="I6087"/>
          <cell r="J6087"/>
          <cell r="K6087"/>
          <cell r="L6087"/>
          <cell r="N6087"/>
          <cell r="R6087"/>
          <cell r="S6087"/>
          <cell r="T6087"/>
          <cell r="U6087"/>
          <cell r="V6087"/>
          <cell r="X6087"/>
          <cell r="Y6087"/>
          <cell r="Z6087"/>
          <cell r="AG6087"/>
        </row>
        <row r="6088">
          <cell r="D6088"/>
          <cell r="E6088"/>
          <cell r="I6088"/>
          <cell r="J6088"/>
          <cell r="K6088"/>
          <cell r="L6088"/>
          <cell r="N6088"/>
          <cell r="R6088"/>
          <cell r="S6088"/>
          <cell r="T6088"/>
          <cell r="U6088"/>
          <cell r="V6088"/>
          <cell r="X6088"/>
          <cell r="Y6088"/>
          <cell r="Z6088"/>
          <cell r="AG6088"/>
        </row>
        <row r="6089">
          <cell r="D6089"/>
          <cell r="E6089"/>
          <cell r="I6089"/>
          <cell r="J6089"/>
          <cell r="K6089"/>
          <cell r="L6089"/>
          <cell r="N6089"/>
          <cell r="R6089"/>
          <cell r="S6089"/>
          <cell r="T6089"/>
          <cell r="U6089"/>
          <cell r="V6089"/>
          <cell r="X6089"/>
          <cell r="Y6089"/>
          <cell r="Z6089"/>
          <cell r="AG6089"/>
        </row>
        <row r="6090">
          <cell r="D6090"/>
          <cell r="E6090"/>
          <cell r="I6090"/>
          <cell r="J6090"/>
          <cell r="K6090"/>
          <cell r="L6090"/>
          <cell r="N6090"/>
          <cell r="R6090"/>
          <cell r="S6090"/>
          <cell r="T6090"/>
          <cell r="U6090"/>
          <cell r="V6090"/>
          <cell r="X6090"/>
          <cell r="Y6090"/>
          <cell r="Z6090"/>
          <cell r="AG6090"/>
        </row>
        <row r="6091">
          <cell r="D6091"/>
          <cell r="E6091"/>
          <cell r="I6091"/>
          <cell r="J6091"/>
          <cell r="K6091"/>
          <cell r="L6091"/>
          <cell r="N6091"/>
          <cell r="R6091"/>
          <cell r="S6091"/>
          <cell r="T6091"/>
          <cell r="U6091"/>
          <cell r="V6091"/>
          <cell r="X6091"/>
          <cell r="Y6091"/>
          <cell r="Z6091"/>
          <cell r="AG6091"/>
        </row>
        <row r="6092">
          <cell r="D6092"/>
          <cell r="E6092"/>
          <cell r="I6092"/>
          <cell r="J6092"/>
          <cell r="K6092"/>
          <cell r="L6092"/>
          <cell r="N6092"/>
          <cell r="R6092"/>
          <cell r="S6092"/>
          <cell r="T6092"/>
          <cell r="U6092"/>
          <cell r="V6092"/>
          <cell r="X6092"/>
          <cell r="Y6092"/>
          <cell r="Z6092"/>
          <cell r="AG6092"/>
        </row>
        <row r="6093">
          <cell r="D6093"/>
          <cell r="E6093"/>
          <cell r="I6093"/>
          <cell r="J6093"/>
          <cell r="K6093"/>
          <cell r="L6093"/>
          <cell r="N6093"/>
          <cell r="R6093"/>
          <cell r="S6093"/>
          <cell r="T6093"/>
          <cell r="U6093"/>
          <cell r="V6093"/>
          <cell r="X6093"/>
          <cell r="Y6093"/>
          <cell r="Z6093"/>
          <cell r="AG6093"/>
        </row>
        <row r="6094">
          <cell r="D6094"/>
          <cell r="E6094"/>
          <cell r="I6094"/>
          <cell r="J6094"/>
          <cell r="K6094"/>
          <cell r="L6094"/>
          <cell r="N6094"/>
          <cell r="R6094"/>
          <cell r="S6094"/>
          <cell r="T6094"/>
          <cell r="U6094"/>
          <cell r="V6094"/>
          <cell r="X6094"/>
          <cell r="Y6094"/>
          <cell r="Z6094"/>
          <cell r="AG6094"/>
        </row>
        <row r="6095">
          <cell r="D6095"/>
          <cell r="E6095"/>
          <cell r="I6095"/>
          <cell r="J6095"/>
          <cell r="K6095"/>
          <cell r="L6095"/>
          <cell r="N6095"/>
          <cell r="R6095"/>
          <cell r="S6095"/>
          <cell r="T6095"/>
          <cell r="U6095"/>
          <cell r="V6095"/>
          <cell r="X6095"/>
          <cell r="Y6095"/>
          <cell r="Z6095"/>
          <cell r="AG6095"/>
        </row>
        <row r="6096">
          <cell r="D6096"/>
          <cell r="E6096"/>
          <cell r="I6096"/>
          <cell r="J6096"/>
          <cell r="K6096"/>
          <cell r="L6096"/>
          <cell r="N6096"/>
          <cell r="R6096"/>
          <cell r="S6096"/>
          <cell r="T6096"/>
          <cell r="U6096"/>
          <cell r="V6096"/>
          <cell r="X6096"/>
          <cell r="Y6096"/>
          <cell r="Z6096"/>
          <cell r="AG6096"/>
        </row>
        <row r="6097">
          <cell r="D6097"/>
          <cell r="E6097"/>
          <cell r="I6097"/>
          <cell r="J6097"/>
          <cell r="K6097"/>
          <cell r="L6097"/>
          <cell r="N6097"/>
          <cell r="R6097"/>
          <cell r="S6097"/>
          <cell r="T6097"/>
          <cell r="U6097"/>
          <cell r="V6097"/>
          <cell r="X6097"/>
          <cell r="Y6097"/>
          <cell r="Z6097"/>
          <cell r="AG6097"/>
        </row>
        <row r="6098">
          <cell r="D6098"/>
          <cell r="E6098"/>
          <cell r="I6098"/>
          <cell r="J6098"/>
          <cell r="K6098"/>
          <cell r="L6098"/>
          <cell r="N6098"/>
          <cell r="R6098"/>
          <cell r="S6098"/>
          <cell r="T6098"/>
          <cell r="U6098"/>
          <cell r="V6098"/>
          <cell r="X6098"/>
          <cell r="Y6098"/>
          <cell r="Z6098"/>
          <cell r="AG6098"/>
        </row>
        <row r="6099">
          <cell r="D6099"/>
          <cell r="E6099"/>
          <cell r="I6099"/>
          <cell r="J6099"/>
          <cell r="K6099"/>
          <cell r="L6099"/>
          <cell r="N6099"/>
          <cell r="R6099"/>
          <cell r="S6099"/>
          <cell r="T6099"/>
          <cell r="U6099"/>
          <cell r="V6099"/>
          <cell r="X6099"/>
          <cell r="Y6099"/>
          <cell r="Z6099"/>
          <cell r="AG6099"/>
        </row>
        <row r="6100">
          <cell r="D6100"/>
          <cell r="E6100"/>
          <cell r="I6100"/>
          <cell r="J6100"/>
          <cell r="K6100"/>
          <cell r="L6100"/>
          <cell r="N6100"/>
          <cell r="R6100"/>
          <cell r="S6100"/>
          <cell r="T6100"/>
          <cell r="U6100"/>
          <cell r="V6100"/>
          <cell r="X6100"/>
          <cell r="Y6100"/>
          <cell r="Z6100"/>
          <cell r="AG6100"/>
        </row>
        <row r="6101">
          <cell r="D6101"/>
          <cell r="E6101"/>
          <cell r="I6101"/>
          <cell r="J6101"/>
          <cell r="K6101"/>
          <cell r="L6101"/>
          <cell r="N6101"/>
          <cell r="R6101"/>
          <cell r="S6101"/>
          <cell r="T6101"/>
          <cell r="U6101"/>
          <cell r="V6101"/>
          <cell r="X6101"/>
          <cell r="Y6101"/>
          <cell r="Z6101"/>
          <cell r="AG6101"/>
        </row>
        <row r="6102">
          <cell r="D6102"/>
          <cell r="E6102"/>
          <cell r="I6102"/>
          <cell r="J6102"/>
          <cell r="K6102"/>
          <cell r="L6102"/>
          <cell r="N6102"/>
          <cell r="R6102"/>
          <cell r="S6102"/>
          <cell r="T6102"/>
          <cell r="U6102"/>
          <cell r="V6102"/>
          <cell r="X6102"/>
          <cell r="Y6102"/>
          <cell r="Z6102"/>
          <cell r="AG6102"/>
        </row>
        <row r="6103">
          <cell r="D6103"/>
          <cell r="E6103"/>
          <cell r="I6103"/>
          <cell r="J6103"/>
          <cell r="K6103"/>
          <cell r="L6103"/>
          <cell r="N6103"/>
          <cell r="R6103"/>
          <cell r="S6103"/>
          <cell r="T6103"/>
          <cell r="U6103"/>
          <cell r="V6103"/>
          <cell r="X6103"/>
          <cell r="Y6103"/>
          <cell r="Z6103"/>
          <cell r="AG6103"/>
        </row>
        <row r="6104">
          <cell r="D6104"/>
          <cell r="E6104"/>
          <cell r="I6104"/>
          <cell r="J6104"/>
          <cell r="K6104"/>
          <cell r="L6104"/>
          <cell r="N6104"/>
          <cell r="R6104"/>
          <cell r="S6104"/>
          <cell r="T6104"/>
          <cell r="U6104"/>
          <cell r="V6104"/>
          <cell r="X6104"/>
          <cell r="Y6104"/>
          <cell r="Z6104"/>
          <cell r="AG6104"/>
        </row>
        <row r="6105">
          <cell r="D6105"/>
          <cell r="E6105"/>
          <cell r="I6105"/>
          <cell r="J6105"/>
          <cell r="K6105"/>
          <cell r="L6105"/>
          <cell r="N6105"/>
          <cell r="R6105"/>
          <cell r="S6105"/>
          <cell r="T6105"/>
          <cell r="U6105"/>
          <cell r="V6105"/>
          <cell r="X6105"/>
          <cell r="Y6105"/>
          <cell r="Z6105"/>
          <cell r="AG6105"/>
        </row>
        <row r="6106">
          <cell r="D6106"/>
          <cell r="E6106"/>
          <cell r="I6106"/>
          <cell r="J6106"/>
          <cell r="K6106"/>
          <cell r="L6106"/>
          <cell r="N6106"/>
          <cell r="R6106"/>
          <cell r="S6106"/>
          <cell r="T6106"/>
          <cell r="U6106"/>
          <cell r="V6106"/>
          <cell r="X6106"/>
          <cell r="Y6106"/>
          <cell r="Z6106"/>
          <cell r="AG6106"/>
        </row>
        <row r="6107">
          <cell r="D6107"/>
          <cell r="E6107"/>
          <cell r="I6107"/>
          <cell r="J6107"/>
          <cell r="K6107"/>
          <cell r="L6107"/>
          <cell r="N6107"/>
          <cell r="R6107"/>
          <cell r="S6107"/>
          <cell r="T6107"/>
          <cell r="U6107"/>
          <cell r="V6107"/>
          <cell r="X6107"/>
          <cell r="Y6107"/>
          <cell r="Z6107"/>
          <cell r="AG6107"/>
        </row>
        <row r="6108">
          <cell r="D6108"/>
          <cell r="E6108"/>
          <cell r="I6108"/>
          <cell r="J6108"/>
          <cell r="K6108"/>
          <cell r="L6108"/>
          <cell r="N6108"/>
          <cell r="R6108"/>
          <cell r="S6108"/>
          <cell r="T6108"/>
          <cell r="U6108"/>
          <cell r="V6108"/>
          <cell r="X6108"/>
          <cell r="Y6108"/>
          <cell r="Z6108"/>
          <cell r="AG6108"/>
        </row>
        <row r="6109">
          <cell r="D6109"/>
          <cell r="E6109"/>
          <cell r="I6109"/>
          <cell r="J6109"/>
          <cell r="K6109"/>
          <cell r="L6109"/>
          <cell r="N6109"/>
          <cell r="R6109"/>
          <cell r="S6109"/>
          <cell r="T6109"/>
          <cell r="U6109"/>
          <cell r="V6109"/>
          <cell r="X6109"/>
          <cell r="Y6109"/>
          <cell r="Z6109"/>
          <cell r="AG6109"/>
        </row>
        <row r="6110">
          <cell r="D6110"/>
          <cell r="E6110"/>
          <cell r="I6110"/>
          <cell r="J6110"/>
          <cell r="K6110"/>
          <cell r="L6110"/>
          <cell r="N6110"/>
          <cell r="R6110"/>
          <cell r="S6110"/>
          <cell r="T6110"/>
          <cell r="U6110"/>
          <cell r="V6110"/>
          <cell r="X6110"/>
          <cell r="Y6110"/>
          <cell r="Z6110"/>
          <cell r="AG6110"/>
        </row>
        <row r="6111">
          <cell r="D6111"/>
          <cell r="E6111"/>
          <cell r="I6111"/>
          <cell r="J6111"/>
          <cell r="K6111"/>
          <cell r="L6111"/>
          <cell r="N6111"/>
          <cell r="R6111"/>
          <cell r="S6111"/>
          <cell r="T6111"/>
          <cell r="U6111"/>
          <cell r="V6111"/>
          <cell r="X6111"/>
          <cell r="Y6111"/>
          <cell r="Z6111"/>
          <cell r="AG6111"/>
        </row>
        <row r="6112">
          <cell r="D6112"/>
          <cell r="E6112"/>
          <cell r="I6112"/>
          <cell r="J6112"/>
          <cell r="K6112"/>
          <cell r="L6112"/>
          <cell r="N6112"/>
          <cell r="R6112"/>
          <cell r="S6112"/>
          <cell r="T6112"/>
          <cell r="U6112"/>
          <cell r="V6112"/>
          <cell r="X6112"/>
          <cell r="Y6112"/>
          <cell r="Z6112"/>
          <cell r="AG6112"/>
        </row>
        <row r="6113">
          <cell r="D6113"/>
          <cell r="E6113"/>
          <cell r="I6113"/>
          <cell r="J6113"/>
          <cell r="K6113"/>
          <cell r="L6113"/>
          <cell r="N6113"/>
          <cell r="R6113"/>
          <cell r="S6113"/>
          <cell r="T6113"/>
          <cell r="U6113"/>
          <cell r="V6113"/>
          <cell r="X6113"/>
          <cell r="Y6113"/>
          <cell r="Z6113"/>
          <cell r="AG6113"/>
        </row>
        <row r="6114">
          <cell r="D6114"/>
          <cell r="E6114"/>
          <cell r="I6114"/>
          <cell r="J6114"/>
          <cell r="K6114"/>
          <cell r="L6114"/>
          <cell r="N6114"/>
          <cell r="R6114"/>
          <cell r="S6114"/>
          <cell r="T6114"/>
          <cell r="U6114"/>
          <cell r="V6114"/>
          <cell r="X6114"/>
          <cell r="Y6114"/>
          <cell r="Z6114"/>
          <cell r="AG6114"/>
        </row>
        <row r="6115">
          <cell r="D6115"/>
          <cell r="E6115"/>
          <cell r="I6115"/>
          <cell r="J6115"/>
          <cell r="K6115"/>
          <cell r="L6115"/>
          <cell r="N6115"/>
          <cell r="R6115"/>
          <cell r="S6115"/>
          <cell r="T6115"/>
          <cell r="U6115"/>
          <cell r="V6115"/>
          <cell r="X6115"/>
          <cell r="Y6115"/>
          <cell r="Z6115"/>
          <cell r="AG6115"/>
        </row>
        <row r="6116">
          <cell r="D6116"/>
          <cell r="E6116"/>
          <cell r="I6116"/>
          <cell r="J6116"/>
          <cell r="K6116"/>
          <cell r="L6116"/>
          <cell r="N6116"/>
          <cell r="R6116"/>
          <cell r="S6116"/>
          <cell r="T6116"/>
          <cell r="U6116"/>
          <cell r="V6116"/>
          <cell r="X6116"/>
          <cell r="Y6116"/>
          <cell r="Z6116"/>
          <cell r="AG6116"/>
        </row>
        <row r="6117">
          <cell r="D6117"/>
          <cell r="E6117"/>
          <cell r="I6117"/>
          <cell r="J6117"/>
          <cell r="K6117"/>
          <cell r="L6117"/>
          <cell r="N6117"/>
          <cell r="R6117"/>
          <cell r="S6117"/>
          <cell r="T6117"/>
          <cell r="U6117"/>
          <cell r="V6117"/>
          <cell r="X6117"/>
          <cell r="Y6117"/>
          <cell r="Z6117"/>
          <cell r="AG6117"/>
        </row>
        <row r="6118">
          <cell r="D6118"/>
          <cell r="E6118"/>
          <cell r="I6118"/>
          <cell r="J6118"/>
          <cell r="K6118"/>
          <cell r="L6118"/>
          <cell r="N6118"/>
          <cell r="R6118"/>
          <cell r="S6118"/>
          <cell r="T6118"/>
          <cell r="U6118"/>
          <cell r="V6118"/>
          <cell r="X6118"/>
          <cell r="Y6118"/>
          <cell r="Z6118"/>
          <cell r="AG6118"/>
        </row>
        <row r="6119">
          <cell r="D6119"/>
          <cell r="E6119"/>
          <cell r="I6119"/>
          <cell r="J6119"/>
          <cell r="K6119"/>
          <cell r="L6119"/>
          <cell r="N6119"/>
          <cell r="R6119"/>
          <cell r="S6119"/>
          <cell r="T6119"/>
          <cell r="U6119"/>
          <cell r="V6119"/>
          <cell r="X6119"/>
          <cell r="Y6119"/>
          <cell r="Z6119"/>
          <cell r="AG6119"/>
        </row>
        <row r="6120">
          <cell r="D6120"/>
          <cell r="E6120"/>
          <cell r="I6120"/>
          <cell r="J6120"/>
          <cell r="K6120"/>
          <cell r="L6120"/>
          <cell r="N6120"/>
          <cell r="R6120"/>
          <cell r="S6120"/>
          <cell r="T6120"/>
          <cell r="U6120"/>
          <cell r="V6120"/>
          <cell r="X6120"/>
          <cell r="Y6120"/>
          <cell r="Z6120"/>
          <cell r="AG6120"/>
        </row>
        <row r="6121">
          <cell r="D6121"/>
          <cell r="E6121"/>
          <cell r="I6121"/>
          <cell r="J6121"/>
          <cell r="K6121"/>
          <cell r="L6121"/>
          <cell r="N6121"/>
          <cell r="R6121"/>
          <cell r="S6121"/>
          <cell r="T6121"/>
          <cell r="U6121"/>
          <cell r="V6121"/>
          <cell r="X6121"/>
          <cell r="Y6121"/>
          <cell r="Z6121"/>
          <cell r="AG6121"/>
        </row>
        <row r="6122">
          <cell r="D6122"/>
          <cell r="E6122"/>
          <cell r="I6122"/>
          <cell r="J6122"/>
          <cell r="K6122"/>
          <cell r="L6122"/>
          <cell r="N6122"/>
          <cell r="R6122"/>
          <cell r="S6122"/>
          <cell r="T6122"/>
          <cell r="U6122"/>
          <cell r="V6122"/>
          <cell r="X6122"/>
          <cell r="Y6122"/>
          <cell r="Z6122"/>
          <cell r="AG6122"/>
        </row>
        <row r="6123">
          <cell r="D6123"/>
          <cell r="E6123"/>
          <cell r="I6123"/>
          <cell r="J6123"/>
          <cell r="K6123"/>
          <cell r="L6123"/>
          <cell r="N6123"/>
          <cell r="R6123"/>
          <cell r="S6123"/>
          <cell r="T6123"/>
          <cell r="U6123"/>
          <cell r="V6123"/>
          <cell r="X6123"/>
          <cell r="Y6123"/>
          <cell r="Z6123"/>
          <cell r="AG6123"/>
        </row>
        <row r="6124">
          <cell r="D6124"/>
          <cell r="E6124"/>
          <cell r="I6124"/>
          <cell r="J6124"/>
          <cell r="K6124"/>
          <cell r="L6124"/>
          <cell r="N6124"/>
          <cell r="R6124"/>
          <cell r="S6124"/>
          <cell r="T6124"/>
          <cell r="U6124"/>
          <cell r="V6124"/>
          <cell r="X6124"/>
          <cell r="Y6124"/>
          <cell r="Z6124"/>
          <cell r="AG6124"/>
        </row>
        <row r="6125">
          <cell r="D6125"/>
          <cell r="E6125"/>
          <cell r="I6125"/>
          <cell r="J6125"/>
          <cell r="K6125"/>
          <cell r="L6125"/>
          <cell r="N6125"/>
          <cell r="R6125"/>
          <cell r="S6125"/>
          <cell r="T6125"/>
          <cell r="U6125"/>
          <cell r="V6125"/>
          <cell r="X6125"/>
          <cell r="Y6125"/>
          <cell r="Z6125"/>
          <cell r="AG6125"/>
        </row>
        <row r="6126">
          <cell r="D6126"/>
          <cell r="E6126"/>
          <cell r="I6126"/>
          <cell r="J6126"/>
          <cell r="K6126"/>
          <cell r="L6126"/>
          <cell r="N6126"/>
          <cell r="R6126"/>
          <cell r="S6126"/>
          <cell r="T6126"/>
          <cell r="U6126"/>
          <cell r="V6126"/>
          <cell r="X6126"/>
          <cell r="Y6126"/>
          <cell r="Z6126"/>
          <cell r="AG6126"/>
        </row>
        <row r="6127">
          <cell r="D6127"/>
          <cell r="E6127"/>
          <cell r="I6127"/>
          <cell r="J6127"/>
          <cell r="K6127"/>
          <cell r="L6127"/>
          <cell r="N6127"/>
          <cell r="R6127"/>
          <cell r="S6127"/>
          <cell r="T6127"/>
          <cell r="U6127"/>
          <cell r="V6127"/>
          <cell r="X6127"/>
          <cell r="Y6127"/>
          <cell r="Z6127"/>
          <cell r="AG6127"/>
        </row>
        <row r="6128">
          <cell r="D6128"/>
          <cell r="E6128"/>
          <cell r="I6128"/>
          <cell r="J6128"/>
          <cell r="K6128"/>
          <cell r="L6128"/>
          <cell r="N6128"/>
          <cell r="R6128"/>
          <cell r="S6128"/>
          <cell r="T6128"/>
          <cell r="U6128"/>
          <cell r="V6128"/>
          <cell r="X6128"/>
          <cell r="Y6128"/>
          <cell r="Z6128"/>
          <cell r="AG6128"/>
        </row>
        <row r="6129">
          <cell r="D6129"/>
          <cell r="E6129"/>
          <cell r="I6129"/>
          <cell r="J6129"/>
          <cell r="K6129"/>
          <cell r="L6129"/>
          <cell r="N6129"/>
          <cell r="R6129"/>
          <cell r="S6129"/>
          <cell r="T6129"/>
          <cell r="U6129"/>
          <cell r="V6129"/>
          <cell r="X6129"/>
          <cell r="Y6129"/>
          <cell r="Z6129"/>
          <cell r="AG6129"/>
        </row>
        <row r="6130">
          <cell r="D6130"/>
          <cell r="E6130"/>
          <cell r="I6130"/>
          <cell r="J6130"/>
          <cell r="K6130"/>
          <cell r="L6130"/>
          <cell r="N6130"/>
          <cell r="R6130"/>
          <cell r="S6130"/>
          <cell r="T6130"/>
          <cell r="U6130"/>
          <cell r="V6130"/>
          <cell r="X6130"/>
          <cell r="Y6130"/>
          <cell r="Z6130"/>
          <cell r="AG6130"/>
        </row>
        <row r="6131">
          <cell r="D6131"/>
          <cell r="E6131"/>
          <cell r="I6131"/>
          <cell r="J6131"/>
          <cell r="K6131"/>
          <cell r="L6131"/>
          <cell r="N6131"/>
          <cell r="R6131"/>
          <cell r="S6131"/>
          <cell r="T6131"/>
          <cell r="U6131"/>
          <cell r="V6131"/>
          <cell r="X6131"/>
          <cell r="Y6131"/>
          <cell r="Z6131"/>
          <cell r="AG6131"/>
        </row>
        <row r="6132">
          <cell r="D6132"/>
          <cell r="E6132"/>
          <cell r="I6132"/>
          <cell r="J6132"/>
          <cell r="K6132"/>
          <cell r="L6132"/>
          <cell r="N6132"/>
          <cell r="R6132"/>
          <cell r="S6132"/>
          <cell r="T6132"/>
          <cell r="U6132"/>
          <cell r="V6132"/>
          <cell r="X6132"/>
          <cell r="Y6132"/>
          <cell r="Z6132"/>
          <cell r="AG6132"/>
        </row>
        <row r="6133">
          <cell r="D6133"/>
          <cell r="E6133"/>
          <cell r="I6133"/>
          <cell r="J6133"/>
          <cell r="K6133"/>
          <cell r="L6133"/>
          <cell r="N6133"/>
          <cell r="R6133"/>
          <cell r="S6133"/>
          <cell r="T6133"/>
          <cell r="U6133"/>
          <cell r="V6133"/>
          <cell r="X6133"/>
          <cell r="Y6133"/>
          <cell r="Z6133"/>
          <cell r="AG6133"/>
        </row>
        <row r="6134">
          <cell r="D6134"/>
          <cell r="E6134"/>
          <cell r="I6134"/>
          <cell r="J6134"/>
          <cell r="K6134"/>
          <cell r="L6134"/>
          <cell r="N6134"/>
          <cell r="R6134"/>
          <cell r="S6134"/>
          <cell r="T6134"/>
          <cell r="U6134"/>
          <cell r="V6134"/>
          <cell r="X6134"/>
          <cell r="Y6134"/>
          <cell r="Z6134"/>
          <cell r="AG6134"/>
        </row>
        <row r="6135">
          <cell r="D6135"/>
          <cell r="E6135"/>
          <cell r="I6135"/>
          <cell r="J6135"/>
          <cell r="K6135"/>
          <cell r="L6135"/>
          <cell r="N6135"/>
          <cell r="R6135"/>
          <cell r="S6135"/>
          <cell r="T6135"/>
          <cell r="U6135"/>
          <cell r="V6135"/>
          <cell r="X6135"/>
          <cell r="Y6135"/>
          <cell r="Z6135"/>
          <cell r="AG6135"/>
        </row>
        <row r="6136">
          <cell r="D6136"/>
          <cell r="E6136"/>
          <cell r="I6136"/>
          <cell r="J6136"/>
          <cell r="K6136"/>
          <cell r="L6136"/>
          <cell r="N6136"/>
          <cell r="R6136"/>
          <cell r="S6136"/>
          <cell r="T6136"/>
          <cell r="U6136"/>
          <cell r="V6136"/>
          <cell r="X6136"/>
          <cell r="Y6136"/>
          <cell r="Z6136"/>
          <cell r="AG6136"/>
        </row>
        <row r="6137">
          <cell r="D6137"/>
          <cell r="E6137"/>
          <cell r="I6137"/>
          <cell r="J6137"/>
          <cell r="K6137"/>
          <cell r="L6137"/>
          <cell r="N6137"/>
          <cell r="R6137"/>
          <cell r="S6137"/>
          <cell r="T6137"/>
          <cell r="U6137"/>
          <cell r="V6137"/>
          <cell r="X6137"/>
          <cell r="Y6137"/>
          <cell r="Z6137"/>
          <cell r="AG6137"/>
        </row>
        <row r="6138">
          <cell r="D6138"/>
          <cell r="E6138"/>
          <cell r="I6138"/>
          <cell r="J6138"/>
          <cell r="K6138"/>
          <cell r="L6138"/>
          <cell r="N6138"/>
          <cell r="R6138"/>
          <cell r="S6138"/>
          <cell r="T6138"/>
          <cell r="U6138"/>
          <cell r="V6138"/>
          <cell r="X6138"/>
          <cell r="Y6138"/>
          <cell r="Z6138"/>
          <cell r="AG6138"/>
        </row>
        <row r="6139">
          <cell r="D6139"/>
          <cell r="E6139"/>
          <cell r="I6139"/>
          <cell r="J6139"/>
          <cell r="K6139"/>
          <cell r="L6139"/>
          <cell r="N6139"/>
          <cell r="R6139"/>
          <cell r="S6139"/>
          <cell r="T6139"/>
          <cell r="U6139"/>
          <cell r="V6139"/>
          <cell r="X6139"/>
          <cell r="Y6139"/>
          <cell r="Z6139"/>
          <cell r="AG6139"/>
        </row>
        <row r="6140">
          <cell r="D6140"/>
          <cell r="E6140"/>
          <cell r="I6140"/>
          <cell r="J6140"/>
          <cell r="K6140"/>
          <cell r="L6140"/>
          <cell r="N6140"/>
          <cell r="R6140"/>
          <cell r="S6140"/>
          <cell r="T6140"/>
          <cell r="U6140"/>
          <cell r="V6140"/>
          <cell r="X6140"/>
          <cell r="Y6140"/>
          <cell r="Z6140"/>
          <cell r="AG6140"/>
        </row>
        <row r="6141">
          <cell r="D6141"/>
          <cell r="E6141"/>
          <cell r="I6141"/>
          <cell r="J6141"/>
          <cell r="K6141"/>
          <cell r="L6141"/>
          <cell r="N6141"/>
          <cell r="R6141"/>
          <cell r="S6141"/>
          <cell r="T6141"/>
          <cell r="U6141"/>
          <cell r="V6141"/>
          <cell r="X6141"/>
          <cell r="Y6141"/>
          <cell r="Z6141"/>
          <cell r="AG6141"/>
        </row>
        <row r="6142">
          <cell r="D6142"/>
          <cell r="E6142"/>
          <cell r="I6142"/>
          <cell r="J6142"/>
          <cell r="K6142"/>
          <cell r="L6142"/>
          <cell r="N6142"/>
          <cell r="R6142"/>
          <cell r="S6142"/>
          <cell r="T6142"/>
          <cell r="U6142"/>
          <cell r="V6142"/>
          <cell r="X6142"/>
          <cell r="Y6142"/>
          <cell r="Z6142"/>
          <cell r="AG6142"/>
        </row>
        <row r="6143">
          <cell r="D6143"/>
          <cell r="E6143"/>
          <cell r="I6143"/>
          <cell r="J6143"/>
          <cell r="K6143"/>
          <cell r="L6143"/>
          <cell r="N6143"/>
          <cell r="R6143"/>
          <cell r="S6143"/>
          <cell r="T6143"/>
          <cell r="U6143"/>
          <cell r="V6143"/>
          <cell r="X6143"/>
          <cell r="Y6143"/>
          <cell r="Z6143"/>
          <cell r="AG6143"/>
        </row>
        <row r="6144">
          <cell r="D6144"/>
          <cell r="E6144"/>
          <cell r="I6144"/>
          <cell r="J6144"/>
          <cell r="K6144"/>
          <cell r="L6144"/>
          <cell r="N6144"/>
          <cell r="R6144"/>
          <cell r="S6144"/>
          <cell r="T6144"/>
          <cell r="U6144"/>
          <cell r="V6144"/>
          <cell r="X6144"/>
          <cell r="Y6144"/>
          <cell r="Z6144"/>
          <cell r="AG6144"/>
        </row>
        <row r="6145">
          <cell r="D6145"/>
          <cell r="E6145"/>
          <cell r="I6145"/>
          <cell r="J6145"/>
          <cell r="K6145"/>
          <cell r="L6145"/>
          <cell r="N6145"/>
          <cell r="R6145"/>
          <cell r="S6145"/>
          <cell r="T6145"/>
          <cell r="U6145"/>
          <cell r="V6145"/>
          <cell r="X6145"/>
          <cell r="Y6145"/>
          <cell r="Z6145"/>
          <cell r="AG6145"/>
        </row>
        <row r="6146">
          <cell r="D6146"/>
          <cell r="E6146"/>
          <cell r="I6146"/>
          <cell r="J6146"/>
          <cell r="K6146"/>
          <cell r="L6146"/>
          <cell r="N6146"/>
          <cell r="R6146"/>
          <cell r="S6146"/>
          <cell r="T6146"/>
          <cell r="U6146"/>
          <cell r="V6146"/>
          <cell r="X6146"/>
          <cell r="Y6146"/>
          <cell r="Z6146"/>
          <cell r="AG6146"/>
        </row>
        <row r="6147">
          <cell r="D6147"/>
          <cell r="E6147"/>
          <cell r="I6147"/>
          <cell r="J6147"/>
          <cell r="K6147"/>
          <cell r="L6147"/>
          <cell r="N6147"/>
          <cell r="R6147"/>
          <cell r="S6147"/>
          <cell r="T6147"/>
          <cell r="U6147"/>
          <cell r="V6147"/>
          <cell r="X6147"/>
          <cell r="Y6147"/>
          <cell r="Z6147"/>
          <cell r="AG6147"/>
        </row>
        <row r="6148">
          <cell r="D6148"/>
          <cell r="E6148"/>
          <cell r="I6148"/>
          <cell r="J6148"/>
          <cell r="K6148"/>
          <cell r="L6148"/>
          <cell r="N6148"/>
          <cell r="R6148"/>
          <cell r="S6148"/>
          <cell r="T6148"/>
          <cell r="U6148"/>
          <cell r="V6148"/>
          <cell r="X6148"/>
          <cell r="Y6148"/>
          <cell r="Z6148"/>
          <cell r="AG6148"/>
        </row>
        <row r="6149">
          <cell r="D6149"/>
          <cell r="E6149"/>
          <cell r="I6149"/>
          <cell r="J6149"/>
          <cell r="K6149"/>
          <cell r="L6149"/>
          <cell r="N6149"/>
          <cell r="R6149"/>
          <cell r="S6149"/>
          <cell r="T6149"/>
          <cell r="U6149"/>
          <cell r="V6149"/>
          <cell r="X6149"/>
          <cell r="Y6149"/>
          <cell r="Z6149"/>
          <cell r="AG6149"/>
        </row>
        <row r="6150">
          <cell r="D6150"/>
          <cell r="E6150"/>
          <cell r="I6150"/>
          <cell r="J6150"/>
          <cell r="K6150"/>
          <cell r="L6150"/>
          <cell r="N6150"/>
          <cell r="R6150"/>
          <cell r="S6150"/>
          <cell r="T6150"/>
          <cell r="U6150"/>
          <cell r="V6150"/>
          <cell r="X6150"/>
          <cell r="Y6150"/>
          <cell r="Z6150"/>
          <cell r="AG6150"/>
        </row>
        <row r="6151">
          <cell r="D6151"/>
          <cell r="E6151"/>
          <cell r="I6151"/>
          <cell r="J6151"/>
          <cell r="K6151"/>
          <cell r="L6151"/>
          <cell r="N6151"/>
          <cell r="R6151"/>
          <cell r="S6151"/>
          <cell r="T6151"/>
          <cell r="U6151"/>
          <cell r="V6151"/>
          <cell r="X6151"/>
          <cell r="Y6151"/>
          <cell r="Z6151"/>
          <cell r="AG6151"/>
        </row>
        <row r="6152">
          <cell r="D6152"/>
          <cell r="E6152"/>
          <cell r="I6152"/>
          <cell r="J6152"/>
          <cell r="K6152"/>
          <cell r="L6152"/>
          <cell r="N6152"/>
          <cell r="R6152"/>
          <cell r="S6152"/>
          <cell r="T6152"/>
          <cell r="U6152"/>
          <cell r="V6152"/>
          <cell r="X6152"/>
          <cell r="Y6152"/>
          <cell r="Z6152"/>
          <cell r="AG6152"/>
        </row>
        <row r="6153">
          <cell r="D6153"/>
          <cell r="E6153"/>
          <cell r="I6153"/>
          <cell r="J6153"/>
          <cell r="K6153"/>
          <cell r="L6153"/>
          <cell r="N6153"/>
          <cell r="R6153"/>
          <cell r="S6153"/>
          <cell r="T6153"/>
          <cell r="U6153"/>
          <cell r="V6153"/>
          <cell r="X6153"/>
          <cell r="Y6153"/>
          <cell r="Z6153"/>
          <cell r="AG6153"/>
        </row>
        <row r="6154">
          <cell r="D6154"/>
          <cell r="E6154"/>
          <cell r="I6154"/>
          <cell r="J6154"/>
          <cell r="K6154"/>
          <cell r="L6154"/>
          <cell r="N6154"/>
          <cell r="R6154"/>
          <cell r="S6154"/>
          <cell r="T6154"/>
          <cell r="U6154"/>
          <cell r="V6154"/>
          <cell r="X6154"/>
          <cell r="Y6154"/>
          <cell r="Z6154"/>
          <cell r="AG6154"/>
        </row>
        <row r="6155">
          <cell r="D6155"/>
          <cell r="E6155"/>
          <cell r="I6155"/>
          <cell r="J6155"/>
          <cell r="K6155"/>
          <cell r="L6155"/>
          <cell r="N6155"/>
          <cell r="R6155"/>
          <cell r="S6155"/>
          <cell r="T6155"/>
          <cell r="U6155"/>
          <cell r="V6155"/>
          <cell r="X6155"/>
          <cell r="Y6155"/>
          <cell r="Z6155"/>
          <cell r="AG6155"/>
        </row>
        <row r="6156">
          <cell r="D6156"/>
          <cell r="E6156"/>
          <cell r="I6156"/>
          <cell r="J6156"/>
          <cell r="K6156"/>
          <cell r="L6156"/>
          <cell r="N6156"/>
          <cell r="R6156"/>
          <cell r="S6156"/>
          <cell r="T6156"/>
          <cell r="U6156"/>
          <cell r="V6156"/>
          <cell r="X6156"/>
          <cell r="Y6156"/>
          <cell r="Z6156"/>
          <cell r="AG6156"/>
        </row>
        <row r="6157">
          <cell r="D6157"/>
          <cell r="E6157"/>
          <cell r="I6157"/>
          <cell r="J6157"/>
          <cell r="K6157"/>
          <cell r="L6157"/>
          <cell r="N6157"/>
          <cell r="R6157"/>
          <cell r="S6157"/>
          <cell r="T6157"/>
          <cell r="U6157"/>
          <cell r="V6157"/>
          <cell r="X6157"/>
          <cell r="Y6157"/>
          <cell r="Z6157"/>
          <cell r="AG6157"/>
        </row>
        <row r="6158">
          <cell r="D6158"/>
          <cell r="E6158"/>
          <cell r="I6158"/>
          <cell r="J6158"/>
          <cell r="K6158"/>
          <cell r="L6158"/>
          <cell r="N6158"/>
          <cell r="R6158"/>
          <cell r="S6158"/>
          <cell r="T6158"/>
          <cell r="U6158"/>
          <cell r="V6158"/>
          <cell r="X6158"/>
          <cell r="Y6158"/>
          <cell r="Z6158"/>
          <cell r="AG6158"/>
        </row>
        <row r="6159">
          <cell r="D6159"/>
          <cell r="E6159"/>
          <cell r="I6159"/>
          <cell r="J6159"/>
          <cell r="K6159"/>
          <cell r="L6159"/>
          <cell r="N6159"/>
          <cell r="R6159"/>
          <cell r="S6159"/>
          <cell r="T6159"/>
          <cell r="U6159"/>
          <cell r="V6159"/>
          <cell r="X6159"/>
          <cell r="Y6159"/>
          <cell r="Z6159"/>
          <cell r="AG6159"/>
        </row>
        <row r="6160">
          <cell r="D6160"/>
          <cell r="E6160"/>
          <cell r="I6160"/>
          <cell r="J6160"/>
          <cell r="K6160"/>
          <cell r="L6160"/>
          <cell r="N6160"/>
          <cell r="R6160"/>
          <cell r="S6160"/>
          <cell r="T6160"/>
          <cell r="U6160"/>
          <cell r="V6160"/>
          <cell r="X6160"/>
          <cell r="Y6160"/>
          <cell r="Z6160"/>
          <cell r="AG6160"/>
        </row>
        <row r="6161">
          <cell r="D6161"/>
          <cell r="E6161"/>
          <cell r="I6161"/>
          <cell r="J6161"/>
          <cell r="K6161"/>
          <cell r="L6161"/>
          <cell r="N6161"/>
          <cell r="R6161"/>
          <cell r="S6161"/>
          <cell r="T6161"/>
          <cell r="U6161"/>
          <cell r="V6161"/>
          <cell r="X6161"/>
          <cell r="Y6161"/>
          <cell r="Z6161"/>
          <cell r="AG6161"/>
        </row>
        <row r="6162">
          <cell r="D6162"/>
          <cell r="E6162"/>
          <cell r="I6162"/>
          <cell r="J6162"/>
          <cell r="K6162"/>
          <cell r="L6162"/>
          <cell r="N6162"/>
          <cell r="R6162"/>
          <cell r="S6162"/>
          <cell r="T6162"/>
          <cell r="U6162"/>
          <cell r="V6162"/>
          <cell r="X6162"/>
          <cell r="Y6162"/>
          <cell r="Z6162"/>
          <cell r="AG6162"/>
        </row>
        <row r="6163">
          <cell r="D6163"/>
          <cell r="E6163"/>
          <cell r="I6163"/>
          <cell r="J6163"/>
          <cell r="K6163"/>
          <cell r="L6163"/>
          <cell r="N6163"/>
          <cell r="R6163"/>
          <cell r="S6163"/>
          <cell r="T6163"/>
          <cell r="U6163"/>
          <cell r="V6163"/>
          <cell r="X6163"/>
          <cell r="Y6163"/>
          <cell r="Z6163"/>
          <cell r="AG6163"/>
        </row>
        <row r="6164">
          <cell r="D6164"/>
          <cell r="E6164"/>
          <cell r="I6164"/>
          <cell r="J6164"/>
          <cell r="K6164"/>
          <cell r="L6164"/>
          <cell r="N6164"/>
          <cell r="R6164"/>
          <cell r="S6164"/>
          <cell r="T6164"/>
          <cell r="U6164"/>
          <cell r="V6164"/>
          <cell r="X6164"/>
          <cell r="Y6164"/>
          <cell r="Z6164"/>
          <cell r="AG6164"/>
        </row>
        <row r="6165">
          <cell r="D6165"/>
          <cell r="E6165"/>
          <cell r="I6165"/>
          <cell r="J6165"/>
          <cell r="K6165"/>
          <cell r="L6165"/>
          <cell r="N6165"/>
          <cell r="R6165"/>
          <cell r="S6165"/>
          <cell r="T6165"/>
          <cell r="U6165"/>
          <cell r="V6165"/>
          <cell r="X6165"/>
          <cell r="Y6165"/>
          <cell r="Z6165"/>
          <cell r="AG6165"/>
        </row>
        <row r="6166">
          <cell r="D6166"/>
          <cell r="E6166"/>
          <cell r="I6166"/>
          <cell r="J6166"/>
          <cell r="K6166"/>
          <cell r="L6166"/>
          <cell r="N6166"/>
          <cell r="R6166"/>
          <cell r="S6166"/>
          <cell r="T6166"/>
          <cell r="U6166"/>
          <cell r="V6166"/>
          <cell r="X6166"/>
          <cell r="Y6166"/>
          <cell r="Z6166"/>
          <cell r="AG6166"/>
        </row>
        <row r="6167">
          <cell r="D6167"/>
          <cell r="E6167"/>
          <cell r="I6167"/>
          <cell r="J6167"/>
          <cell r="K6167"/>
          <cell r="L6167"/>
          <cell r="N6167"/>
          <cell r="R6167"/>
          <cell r="S6167"/>
          <cell r="T6167"/>
          <cell r="U6167"/>
          <cell r="V6167"/>
          <cell r="X6167"/>
          <cell r="Y6167"/>
          <cell r="Z6167"/>
          <cell r="AG6167"/>
        </row>
        <row r="6168">
          <cell r="D6168"/>
          <cell r="E6168"/>
          <cell r="I6168"/>
          <cell r="J6168"/>
          <cell r="K6168"/>
          <cell r="L6168"/>
          <cell r="N6168"/>
          <cell r="R6168"/>
          <cell r="S6168"/>
          <cell r="T6168"/>
          <cell r="U6168"/>
          <cell r="V6168"/>
          <cell r="X6168"/>
          <cell r="Y6168"/>
          <cell r="Z6168"/>
          <cell r="AG6168"/>
        </row>
        <row r="6169">
          <cell r="D6169"/>
          <cell r="E6169"/>
          <cell r="I6169"/>
          <cell r="J6169"/>
          <cell r="K6169"/>
          <cell r="L6169"/>
          <cell r="N6169"/>
          <cell r="R6169"/>
          <cell r="S6169"/>
          <cell r="T6169"/>
          <cell r="U6169"/>
          <cell r="V6169"/>
          <cell r="X6169"/>
          <cell r="Y6169"/>
          <cell r="Z6169"/>
          <cell r="AG6169"/>
        </row>
        <row r="6170">
          <cell r="D6170"/>
          <cell r="E6170"/>
          <cell r="I6170"/>
          <cell r="J6170"/>
          <cell r="K6170"/>
          <cell r="L6170"/>
          <cell r="N6170"/>
          <cell r="R6170"/>
          <cell r="S6170"/>
          <cell r="T6170"/>
          <cell r="U6170"/>
          <cell r="V6170"/>
          <cell r="X6170"/>
          <cell r="Y6170"/>
          <cell r="Z6170"/>
          <cell r="AG6170"/>
        </row>
        <row r="6171">
          <cell r="D6171"/>
          <cell r="E6171"/>
          <cell r="I6171"/>
          <cell r="J6171"/>
          <cell r="K6171"/>
          <cell r="L6171"/>
          <cell r="N6171"/>
          <cell r="R6171"/>
          <cell r="S6171"/>
          <cell r="T6171"/>
          <cell r="U6171"/>
          <cell r="V6171"/>
          <cell r="X6171"/>
          <cell r="Y6171"/>
          <cell r="Z6171"/>
          <cell r="AG6171"/>
        </row>
        <row r="6172">
          <cell r="D6172"/>
          <cell r="E6172"/>
          <cell r="I6172"/>
          <cell r="J6172"/>
          <cell r="K6172"/>
          <cell r="L6172"/>
          <cell r="N6172"/>
          <cell r="R6172"/>
          <cell r="S6172"/>
          <cell r="T6172"/>
          <cell r="U6172"/>
          <cell r="V6172"/>
          <cell r="X6172"/>
          <cell r="Y6172"/>
          <cell r="Z6172"/>
          <cell r="AG6172"/>
        </row>
        <row r="6173">
          <cell r="D6173"/>
          <cell r="E6173"/>
          <cell r="I6173"/>
          <cell r="J6173"/>
          <cell r="K6173"/>
          <cell r="L6173"/>
          <cell r="N6173"/>
          <cell r="R6173"/>
          <cell r="S6173"/>
          <cell r="T6173"/>
          <cell r="U6173"/>
          <cell r="V6173"/>
          <cell r="X6173"/>
          <cell r="Y6173"/>
          <cell r="Z6173"/>
          <cell r="AG6173"/>
        </row>
        <row r="6174">
          <cell r="D6174"/>
          <cell r="E6174"/>
          <cell r="I6174"/>
          <cell r="J6174"/>
          <cell r="K6174"/>
          <cell r="L6174"/>
          <cell r="N6174"/>
          <cell r="R6174"/>
          <cell r="S6174"/>
          <cell r="T6174"/>
          <cell r="U6174"/>
          <cell r="V6174"/>
          <cell r="X6174"/>
          <cell r="Y6174"/>
          <cell r="Z6174"/>
          <cell r="AG6174"/>
        </row>
        <row r="6175">
          <cell r="D6175"/>
          <cell r="E6175"/>
          <cell r="I6175"/>
          <cell r="J6175"/>
          <cell r="K6175"/>
          <cell r="L6175"/>
          <cell r="N6175"/>
          <cell r="R6175"/>
          <cell r="S6175"/>
          <cell r="T6175"/>
          <cell r="U6175"/>
          <cell r="V6175"/>
          <cell r="X6175"/>
          <cell r="Y6175"/>
          <cell r="Z6175"/>
          <cell r="AG6175"/>
        </row>
        <row r="6176">
          <cell r="D6176"/>
          <cell r="E6176"/>
          <cell r="I6176"/>
          <cell r="J6176"/>
          <cell r="K6176"/>
          <cell r="L6176"/>
          <cell r="N6176"/>
          <cell r="R6176"/>
          <cell r="S6176"/>
          <cell r="T6176"/>
          <cell r="U6176"/>
          <cell r="V6176"/>
          <cell r="X6176"/>
          <cell r="Y6176"/>
          <cell r="Z6176"/>
          <cell r="AG6176"/>
        </row>
        <row r="6177">
          <cell r="D6177"/>
          <cell r="E6177"/>
          <cell r="I6177"/>
          <cell r="J6177"/>
          <cell r="K6177"/>
          <cell r="L6177"/>
          <cell r="N6177"/>
          <cell r="R6177"/>
          <cell r="S6177"/>
          <cell r="T6177"/>
          <cell r="U6177"/>
          <cell r="V6177"/>
          <cell r="X6177"/>
          <cell r="Y6177"/>
          <cell r="Z6177"/>
          <cell r="AG6177"/>
        </row>
        <row r="6178">
          <cell r="D6178"/>
          <cell r="E6178"/>
          <cell r="I6178"/>
          <cell r="J6178"/>
          <cell r="K6178"/>
          <cell r="L6178"/>
          <cell r="N6178"/>
          <cell r="R6178"/>
          <cell r="S6178"/>
          <cell r="T6178"/>
          <cell r="U6178"/>
          <cell r="V6178"/>
          <cell r="X6178"/>
          <cell r="Y6178"/>
          <cell r="Z6178"/>
          <cell r="AG6178"/>
        </row>
        <row r="6179">
          <cell r="D6179"/>
          <cell r="E6179"/>
          <cell r="I6179"/>
          <cell r="J6179"/>
          <cell r="K6179"/>
          <cell r="L6179"/>
          <cell r="N6179"/>
          <cell r="R6179"/>
          <cell r="S6179"/>
          <cell r="T6179"/>
          <cell r="U6179"/>
          <cell r="V6179"/>
          <cell r="X6179"/>
          <cell r="Y6179"/>
          <cell r="Z6179"/>
          <cell r="AG6179"/>
        </row>
        <row r="6180">
          <cell r="D6180"/>
          <cell r="E6180"/>
          <cell r="I6180"/>
          <cell r="J6180"/>
          <cell r="K6180"/>
          <cell r="L6180"/>
          <cell r="N6180"/>
          <cell r="R6180"/>
          <cell r="S6180"/>
          <cell r="T6180"/>
          <cell r="U6180"/>
          <cell r="V6180"/>
          <cell r="X6180"/>
          <cell r="Y6180"/>
          <cell r="Z6180"/>
          <cell r="AG6180"/>
        </row>
        <row r="6181">
          <cell r="D6181"/>
          <cell r="E6181"/>
          <cell r="I6181"/>
          <cell r="J6181"/>
          <cell r="K6181"/>
          <cell r="L6181"/>
          <cell r="N6181"/>
          <cell r="R6181"/>
          <cell r="S6181"/>
          <cell r="T6181"/>
          <cell r="U6181"/>
          <cell r="V6181"/>
          <cell r="X6181"/>
          <cell r="Y6181"/>
          <cell r="Z6181"/>
          <cell r="AG6181"/>
        </row>
        <row r="6182">
          <cell r="D6182"/>
          <cell r="E6182"/>
          <cell r="I6182"/>
          <cell r="J6182"/>
          <cell r="K6182"/>
          <cell r="L6182"/>
          <cell r="N6182"/>
          <cell r="R6182"/>
          <cell r="S6182"/>
          <cell r="T6182"/>
          <cell r="U6182"/>
          <cell r="V6182"/>
          <cell r="X6182"/>
          <cell r="Y6182"/>
          <cell r="Z6182"/>
          <cell r="AG6182"/>
        </row>
        <row r="6183">
          <cell r="D6183"/>
          <cell r="E6183"/>
          <cell r="I6183"/>
          <cell r="J6183"/>
          <cell r="K6183"/>
          <cell r="L6183"/>
          <cell r="N6183"/>
          <cell r="R6183"/>
          <cell r="S6183"/>
          <cell r="T6183"/>
          <cell r="U6183"/>
          <cell r="V6183"/>
          <cell r="X6183"/>
          <cell r="Y6183"/>
          <cell r="Z6183"/>
          <cell r="AG6183"/>
        </row>
        <row r="6184">
          <cell r="D6184"/>
          <cell r="E6184"/>
          <cell r="I6184"/>
          <cell r="J6184"/>
          <cell r="K6184"/>
          <cell r="L6184"/>
          <cell r="N6184"/>
          <cell r="R6184"/>
          <cell r="S6184"/>
          <cell r="T6184"/>
          <cell r="U6184"/>
          <cell r="V6184"/>
          <cell r="X6184"/>
          <cell r="Y6184"/>
          <cell r="Z6184"/>
          <cell r="AG6184"/>
        </row>
        <row r="6185">
          <cell r="D6185"/>
          <cell r="E6185"/>
          <cell r="I6185"/>
          <cell r="J6185"/>
          <cell r="K6185"/>
          <cell r="L6185"/>
          <cell r="N6185"/>
          <cell r="R6185"/>
          <cell r="S6185"/>
          <cell r="T6185"/>
          <cell r="U6185"/>
          <cell r="V6185"/>
          <cell r="X6185"/>
          <cell r="Y6185"/>
          <cell r="Z6185"/>
          <cell r="AG6185"/>
        </row>
        <row r="6186">
          <cell r="D6186"/>
          <cell r="E6186"/>
          <cell r="I6186"/>
          <cell r="J6186"/>
          <cell r="K6186"/>
          <cell r="L6186"/>
          <cell r="N6186"/>
          <cell r="R6186"/>
          <cell r="S6186"/>
          <cell r="T6186"/>
          <cell r="U6186"/>
          <cell r="V6186"/>
          <cell r="X6186"/>
          <cell r="Y6186"/>
          <cell r="Z6186"/>
          <cell r="AG6186"/>
        </row>
        <row r="6187">
          <cell r="D6187"/>
          <cell r="E6187"/>
          <cell r="I6187"/>
          <cell r="J6187"/>
          <cell r="K6187"/>
          <cell r="L6187"/>
          <cell r="N6187"/>
          <cell r="R6187"/>
          <cell r="S6187"/>
          <cell r="T6187"/>
          <cell r="U6187"/>
          <cell r="V6187"/>
          <cell r="X6187"/>
          <cell r="Y6187"/>
          <cell r="Z6187"/>
          <cell r="AG6187"/>
        </row>
        <row r="6188">
          <cell r="D6188"/>
          <cell r="E6188"/>
          <cell r="I6188"/>
          <cell r="J6188"/>
          <cell r="K6188"/>
          <cell r="L6188"/>
          <cell r="N6188"/>
          <cell r="R6188"/>
          <cell r="S6188"/>
          <cell r="T6188"/>
          <cell r="U6188"/>
          <cell r="V6188"/>
          <cell r="X6188"/>
          <cell r="Y6188"/>
          <cell r="Z6188"/>
          <cell r="AG6188"/>
        </row>
        <row r="6189">
          <cell r="D6189"/>
          <cell r="E6189"/>
          <cell r="I6189"/>
          <cell r="J6189"/>
          <cell r="K6189"/>
          <cell r="L6189"/>
          <cell r="N6189"/>
          <cell r="R6189"/>
          <cell r="S6189"/>
          <cell r="T6189"/>
          <cell r="U6189"/>
          <cell r="V6189"/>
          <cell r="X6189"/>
          <cell r="Y6189"/>
          <cell r="Z6189"/>
          <cell r="AG6189"/>
        </row>
        <row r="6190">
          <cell r="D6190"/>
          <cell r="E6190"/>
          <cell r="I6190"/>
          <cell r="J6190"/>
          <cell r="K6190"/>
          <cell r="L6190"/>
          <cell r="N6190"/>
          <cell r="R6190"/>
          <cell r="S6190"/>
          <cell r="T6190"/>
          <cell r="U6190"/>
          <cell r="V6190"/>
          <cell r="X6190"/>
          <cell r="Y6190"/>
          <cell r="Z6190"/>
          <cell r="AG6190"/>
        </row>
        <row r="6191">
          <cell r="D6191"/>
          <cell r="E6191"/>
          <cell r="I6191"/>
          <cell r="J6191"/>
          <cell r="K6191"/>
          <cell r="L6191"/>
          <cell r="N6191"/>
          <cell r="R6191"/>
          <cell r="S6191"/>
          <cell r="T6191"/>
          <cell r="U6191"/>
          <cell r="V6191"/>
          <cell r="X6191"/>
          <cell r="Y6191"/>
          <cell r="Z6191"/>
          <cell r="AG6191"/>
        </row>
        <row r="6192">
          <cell r="D6192"/>
          <cell r="E6192"/>
          <cell r="I6192"/>
          <cell r="J6192"/>
          <cell r="K6192"/>
          <cell r="L6192"/>
          <cell r="N6192"/>
          <cell r="R6192"/>
          <cell r="S6192"/>
          <cell r="T6192"/>
          <cell r="U6192"/>
          <cell r="V6192"/>
          <cell r="X6192"/>
          <cell r="Y6192"/>
          <cell r="Z6192"/>
          <cell r="AG6192"/>
        </row>
        <row r="6193">
          <cell r="D6193"/>
          <cell r="E6193"/>
          <cell r="I6193"/>
          <cell r="J6193"/>
          <cell r="K6193"/>
          <cell r="L6193"/>
          <cell r="N6193"/>
          <cell r="R6193"/>
          <cell r="S6193"/>
          <cell r="T6193"/>
          <cell r="U6193"/>
          <cell r="V6193"/>
          <cell r="X6193"/>
          <cell r="Y6193"/>
          <cell r="Z6193"/>
          <cell r="AG6193"/>
        </row>
        <row r="6194">
          <cell r="D6194"/>
          <cell r="E6194"/>
          <cell r="I6194"/>
          <cell r="J6194"/>
          <cell r="K6194"/>
          <cell r="L6194"/>
          <cell r="N6194"/>
          <cell r="R6194"/>
          <cell r="S6194"/>
          <cell r="T6194"/>
          <cell r="U6194"/>
          <cell r="V6194"/>
          <cell r="X6194"/>
          <cell r="Y6194"/>
          <cell r="Z6194"/>
          <cell r="AG6194"/>
        </row>
        <row r="6195">
          <cell r="D6195"/>
          <cell r="E6195"/>
          <cell r="I6195"/>
          <cell r="J6195"/>
          <cell r="K6195"/>
          <cell r="L6195"/>
          <cell r="N6195"/>
          <cell r="R6195"/>
          <cell r="S6195"/>
          <cell r="T6195"/>
          <cell r="U6195"/>
          <cell r="V6195"/>
          <cell r="X6195"/>
          <cell r="Y6195"/>
          <cell r="Z6195"/>
          <cell r="AG6195"/>
        </row>
        <row r="6196">
          <cell r="D6196"/>
          <cell r="E6196"/>
          <cell r="I6196"/>
          <cell r="J6196"/>
          <cell r="K6196"/>
          <cell r="L6196"/>
          <cell r="N6196"/>
          <cell r="R6196"/>
          <cell r="S6196"/>
          <cell r="T6196"/>
          <cell r="U6196"/>
          <cell r="V6196"/>
          <cell r="X6196"/>
          <cell r="Y6196"/>
          <cell r="Z6196"/>
          <cell r="AG6196"/>
        </row>
        <row r="6197">
          <cell r="D6197"/>
          <cell r="E6197"/>
          <cell r="I6197"/>
          <cell r="J6197"/>
          <cell r="K6197"/>
          <cell r="L6197"/>
          <cell r="N6197"/>
          <cell r="R6197"/>
          <cell r="S6197"/>
          <cell r="T6197"/>
          <cell r="U6197"/>
          <cell r="V6197"/>
          <cell r="X6197"/>
          <cell r="Y6197"/>
          <cell r="Z6197"/>
          <cell r="AG6197"/>
        </row>
        <row r="6198">
          <cell r="D6198"/>
          <cell r="E6198"/>
          <cell r="I6198"/>
          <cell r="J6198"/>
          <cell r="K6198"/>
          <cell r="L6198"/>
          <cell r="N6198"/>
          <cell r="R6198"/>
          <cell r="S6198"/>
          <cell r="T6198"/>
          <cell r="U6198"/>
          <cell r="V6198"/>
          <cell r="X6198"/>
          <cell r="Y6198"/>
          <cell r="Z6198"/>
          <cell r="AG6198"/>
        </row>
        <row r="6199">
          <cell r="D6199"/>
          <cell r="E6199"/>
          <cell r="I6199"/>
          <cell r="J6199"/>
          <cell r="K6199"/>
          <cell r="L6199"/>
          <cell r="N6199"/>
          <cell r="R6199"/>
          <cell r="S6199"/>
          <cell r="T6199"/>
          <cell r="U6199"/>
          <cell r="V6199"/>
          <cell r="X6199"/>
          <cell r="Y6199"/>
          <cell r="Z6199"/>
          <cell r="AG6199"/>
        </row>
        <row r="6200">
          <cell r="D6200"/>
          <cell r="E6200"/>
          <cell r="I6200"/>
          <cell r="J6200"/>
          <cell r="K6200"/>
          <cell r="L6200"/>
          <cell r="N6200"/>
          <cell r="R6200"/>
          <cell r="S6200"/>
          <cell r="T6200"/>
          <cell r="U6200"/>
          <cell r="V6200"/>
          <cell r="X6200"/>
          <cell r="Y6200"/>
          <cell r="Z6200"/>
          <cell r="AG6200"/>
        </row>
        <row r="6201">
          <cell r="D6201"/>
          <cell r="E6201"/>
          <cell r="I6201"/>
          <cell r="J6201"/>
          <cell r="K6201"/>
          <cell r="L6201"/>
          <cell r="N6201"/>
          <cell r="R6201"/>
          <cell r="S6201"/>
          <cell r="T6201"/>
          <cell r="U6201"/>
          <cell r="V6201"/>
          <cell r="X6201"/>
          <cell r="Y6201"/>
          <cell r="Z6201"/>
          <cell r="AG6201"/>
        </row>
        <row r="6202">
          <cell r="D6202"/>
          <cell r="E6202"/>
          <cell r="I6202"/>
          <cell r="J6202"/>
          <cell r="K6202"/>
          <cell r="L6202"/>
          <cell r="N6202"/>
          <cell r="R6202"/>
          <cell r="S6202"/>
          <cell r="T6202"/>
          <cell r="U6202"/>
          <cell r="V6202"/>
          <cell r="X6202"/>
          <cell r="Y6202"/>
          <cell r="Z6202"/>
          <cell r="AG6202"/>
        </row>
        <row r="6203">
          <cell r="D6203"/>
          <cell r="E6203"/>
          <cell r="I6203"/>
          <cell r="J6203"/>
          <cell r="K6203"/>
          <cell r="L6203"/>
          <cell r="N6203"/>
          <cell r="R6203"/>
          <cell r="S6203"/>
          <cell r="T6203"/>
          <cell r="U6203"/>
          <cell r="V6203"/>
          <cell r="X6203"/>
          <cell r="Y6203"/>
          <cell r="Z6203"/>
          <cell r="AG6203"/>
        </row>
        <row r="6204">
          <cell r="D6204"/>
          <cell r="E6204"/>
          <cell r="I6204"/>
          <cell r="J6204"/>
          <cell r="K6204"/>
          <cell r="L6204"/>
          <cell r="N6204"/>
          <cell r="R6204"/>
          <cell r="S6204"/>
          <cell r="T6204"/>
          <cell r="U6204"/>
          <cell r="V6204"/>
          <cell r="X6204"/>
          <cell r="Y6204"/>
          <cell r="Z6204"/>
          <cell r="AG6204"/>
        </row>
        <row r="6205">
          <cell r="D6205"/>
          <cell r="E6205"/>
          <cell r="I6205"/>
          <cell r="J6205"/>
          <cell r="K6205"/>
          <cell r="L6205"/>
          <cell r="N6205"/>
          <cell r="R6205"/>
          <cell r="S6205"/>
          <cell r="T6205"/>
          <cell r="U6205"/>
          <cell r="V6205"/>
          <cell r="X6205"/>
          <cell r="Y6205"/>
          <cell r="Z6205"/>
          <cell r="AG6205"/>
        </row>
        <row r="6206">
          <cell r="D6206"/>
          <cell r="E6206"/>
          <cell r="I6206"/>
          <cell r="J6206"/>
          <cell r="K6206"/>
          <cell r="L6206"/>
          <cell r="N6206"/>
          <cell r="R6206"/>
          <cell r="S6206"/>
          <cell r="T6206"/>
          <cell r="U6206"/>
          <cell r="V6206"/>
          <cell r="X6206"/>
          <cell r="Y6206"/>
          <cell r="Z6206"/>
          <cell r="AG6206"/>
        </row>
        <row r="6207">
          <cell r="D6207"/>
          <cell r="E6207"/>
          <cell r="I6207"/>
          <cell r="J6207"/>
          <cell r="K6207"/>
          <cell r="L6207"/>
          <cell r="N6207"/>
          <cell r="R6207"/>
          <cell r="S6207"/>
          <cell r="T6207"/>
          <cell r="U6207"/>
          <cell r="V6207"/>
          <cell r="X6207"/>
          <cell r="Y6207"/>
          <cell r="Z6207"/>
          <cell r="AG6207"/>
        </row>
        <row r="6208">
          <cell r="D6208"/>
          <cell r="E6208"/>
          <cell r="I6208"/>
          <cell r="J6208"/>
          <cell r="K6208"/>
          <cell r="L6208"/>
          <cell r="N6208"/>
          <cell r="R6208"/>
          <cell r="S6208"/>
          <cell r="T6208"/>
          <cell r="U6208"/>
          <cell r="V6208"/>
          <cell r="X6208"/>
          <cell r="Y6208"/>
          <cell r="Z6208"/>
          <cell r="AG6208"/>
        </row>
        <row r="6209">
          <cell r="D6209"/>
          <cell r="E6209"/>
          <cell r="I6209"/>
          <cell r="J6209"/>
          <cell r="K6209"/>
          <cell r="L6209"/>
          <cell r="N6209"/>
          <cell r="R6209"/>
          <cell r="S6209"/>
          <cell r="T6209"/>
          <cell r="U6209"/>
          <cell r="V6209"/>
          <cell r="X6209"/>
          <cell r="Y6209"/>
          <cell r="Z6209"/>
          <cell r="AG6209"/>
        </row>
        <row r="6210">
          <cell r="D6210"/>
          <cell r="E6210"/>
          <cell r="I6210"/>
          <cell r="J6210"/>
          <cell r="K6210"/>
          <cell r="L6210"/>
          <cell r="N6210"/>
          <cell r="R6210"/>
          <cell r="S6210"/>
          <cell r="T6210"/>
          <cell r="U6210"/>
          <cell r="V6210"/>
          <cell r="X6210"/>
          <cell r="Y6210"/>
          <cell r="Z6210"/>
          <cell r="AG6210"/>
        </row>
        <row r="6211">
          <cell r="D6211"/>
          <cell r="E6211"/>
          <cell r="I6211"/>
          <cell r="J6211"/>
          <cell r="K6211"/>
          <cell r="L6211"/>
          <cell r="N6211"/>
          <cell r="R6211"/>
          <cell r="S6211"/>
          <cell r="T6211"/>
          <cell r="U6211"/>
          <cell r="V6211"/>
          <cell r="X6211"/>
          <cell r="Y6211"/>
          <cell r="Z6211"/>
          <cell r="AG6211"/>
        </row>
        <row r="6212">
          <cell r="D6212"/>
          <cell r="E6212"/>
          <cell r="I6212"/>
          <cell r="J6212"/>
          <cell r="K6212"/>
          <cell r="L6212"/>
          <cell r="N6212"/>
          <cell r="R6212"/>
          <cell r="S6212"/>
          <cell r="T6212"/>
          <cell r="U6212"/>
          <cell r="V6212"/>
          <cell r="X6212"/>
          <cell r="Y6212"/>
          <cell r="Z6212"/>
          <cell r="AG6212"/>
        </row>
        <row r="6213">
          <cell r="D6213"/>
          <cell r="E6213"/>
          <cell r="I6213"/>
          <cell r="J6213"/>
          <cell r="K6213"/>
          <cell r="L6213"/>
          <cell r="N6213"/>
          <cell r="R6213"/>
          <cell r="S6213"/>
          <cell r="T6213"/>
          <cell r="U6213"/>
          <cell r="V6213"/>
          <cell r="X6213"/>
          <cell r="Y6213"/>
          <cell r="Z6213"/>
          <cell r="AG6213"/>
        </row>
        <row r="6214">
          <cell r="D6214"/>
          <cell r="E6214"/>
          <cell r="I6214"/>
          <cell r="J6214"/>
          <cell r="K6214"/>
          <cell r="L6214"/>
          <cell r="N6214"/>
          <cell r="R6214"/>
          <cell r="S6214"/>
          <cell r="T6214"/>
          <cell r="U6214"/>
          <cell r="V6214"/>
          <cell r="X6214"/>
          <cell r="Y6214"/>
          <cell r="Z6214"/>
          <cell r="AG6214"/>
        </row>
        <row r="6215">
          <cell r="D6215"/>
          <cell r="E6215"/>
          <cell r="I6215"/>
          <cell r="J6215"/>
          <cell r="K6215"/>
          <cell r="L6215"/>
          <cell r="N6215"/>
          <cell r="R6215"/>
          <cell r="S6215"/>
          <cell r="T6215"/>
          <cell r="U6215"/>
          <cell r="V6215"/>
          <cell r="X6215"/>
          <cell r="Y6215"/>
          <cell r="Z6215"/>
          <cell r="AG6215"/>
        </row>
        <row r="6216">
          <cell r="D6216"/>
          <cell r="E6216"/>
          <cell r="I6216"/>
          <cell r="J6216"/>
          <cell r="K6216"/>
          <cell r="L6216"/>
          <cell r="N6216"/>
          <cell r="R6216"/>
          <cell r="S6216"/>
          <cell r="T6216"/>
          <cell r="U6216"/>
          <cell r="V6216"/>
          <cell r="X6216"/>
          <cell r="Y6216"/>
          <cell r="Z6216"/>
          <cell r="AG6216"/>
        </row>
        <row r="6217">
          <cell r="D6217"/>
          <cell r="E6217"/>
          <cell r="I6217"/>
          <cell r="J6217"/>
          <cell r="K6217"/>
          <cell r="L6217"/>
          <cell r="N6217"/>
          <cell r="R6217"/>
          <cell r="S6217"/>
          <cell r="T6217"/>
          <cell r="U6217"/>
          <cell r="V6217"/>
          <cell r="X6217"/>
          <cell r="Y6217"/>
          <cell r="Z6217"/>
          <cell r="AG6217"/>
        </row>
        <row r="6218">
          <cell r="D6218"/>
          <cell r="E6218"/>
          <cell r="I6218"/>
          <cell r="J6218"/>
          <cell r="K6218"/>
          <cell r="L6218"/>
          <cell r="N6218"/>
          <cell r="R6218"/>
          <cell r="S6218"/>
          <cell r="T6218"/>
          <cell r="U6218"/>
          <cell r="V6218"/>
          <cell r="X6218"/>
          <cell r="Y6218"/>
          <cell r="Z6218"/>
          <cell r="AG6218"/>
        </row>
        <row r="6219">
          <cell r="D6219"/>
          <cell r="E6219"/>
          <cell r="I6219"/>
          <cell r="J6219"/>
          <cell r="K6219"/>
          <cell r="L6219"/>
          <cell r="N6219"/>
          <cell r="R6219"/>
          <cell r="S6219"/>
          <cell r="T6219"/>
          <cell r="U6219"/>
          <cell r="V6219"/>
          <cell r="X6219"/>
          <cell r="Y6219"/>
          <cell r="Z6219"/>
          <cell r="AG6219"/>
        </row>
        <row r="6220">
          <cell r="D6220"/>
          <cell r="E6220"/>
          <cell r="I6220"/>
          <cell r="J6220"/>
          <cell r="K6220"/>
          <cell r="L6220"/>
          <cell r="N6220"/>
          <cell r="R6220"/>
          <cell r="S6220"/>
          <cell r="T6220"/>
          <cell r="U6220"/>
          <cell r="V6220"/>
          <cell r="X6220"/>
          <cell r="Y6220"/>
          <cell r="Z6220"/>
          <cell r="AG6220"/>
        </row>
        <row r="6221">
          <cell r="D6221"/>
          <cell r="E6221"/>
          <cell r="I6221"/>
          <cell r="J6221"/>
          <cell r="K6221"/>
          <cell r="L6221"/>
          <cell r="N6221"/>
          <cell r="R6221"/>
          <cell r="S6221"/>
          <cell r="T6221"/>
          <cell r="U6221"/>
          <cell r="V6221"/>
          <cell r="X6221"/>
          <cell r="Y6221"/>
          <cell r="Z6221"/>
          <cell r="AG6221"/>
        </row>
        <row r="6222">
          <cell r="D6222"/>
          <cell r="E6222"/>
          <cell r="I6222"/>
          <cell r="J6222"/>
          <cell r="K6222"/>
          <cell r="L6222"/>
          <cell r="N6222"/>
          <cell r="R6222"/>
          <cell r="S6222"/>
          <cell r="T6222"/>
          <cell r="U6222"/>
          <cell r="V6222"/>
          <cell r="X6222"/>
          <cell r="Y6222"/>
          <cell r="Z6222"/>
          <cell r="AG6222"/>
        </row>
        <row r="6223">
          <cell r="D6223"/>
          <cell r="E6223"/>
          <cell r="I6223"/>
          <cell r="J6223"/>
          <cell r="K6223"/>
          <cell r="L6223"/>
          <cell r="N6223"/>
          <cell r="R6223"/>
          <cell r="S6223"/>
          <cell r="T6223"/>
          <cell r="U6223"/>
          <cell r="V6223"/>
          <cell r="X6223"/>
          <cell r="Y6223"/>
          <cell r="Z6223"/>
          <cell r="AG6223"/>
        </row>
        <row r="6224">
          <cell r="D6224"/>
          <cell r="E6224"/>
          <cell r="I6224"/>
          <cell r="J6224"/>
          <cell r="K6224"/>
          <cell r="L6224"/>
          <cell r="N6224"/>
          <cell r="R6224"/>
          <cell r="S6224"/>
          <cell r="T6224"/>
          <cell r="U6224"/>
          <cell r="V6224"/>
          <cell r="X6224"/>
          <cell r="Y6224"/>
          <cell r="Z6224"/>
          <cell r="AG6224"/>
        </row>
        <row r="6225">
          <cell r="D6225"/>
          <cell r="E6225"/>
          <cell r="I6225"/>
          <cell r="J6225"/>
          <cell r="K6225"/>
          <cell r="L6225"/>
          <cell r="N6225"/>
          <cell r="R6225"/>
          <cell r="S6225"/>
          <cell r="T6225"/>
          <cell r="U6225"/>
          <cell r="V6225"/>
          <cell r="X6225"/>
          <cell r="Y6225"/>
          <cell r="Z6225"/>
          <cell r="AG6225"/>
        </row>
        <row r="6226">
          <cell r="D6226"/>
          <cell r="E6226"/>
          <cell r="I6226"/>
          <cell r="J6226"/>
          <cell r="K6226"/>
          <cell r="L6226"/>
          <cell r="N6226"/>
          <cell r="R6226"/>
          <cell r="S6226"/>
          <cell r="T6226"/>
          <cell r="U6226"/>
          <cell r="V6226"/>
          <cell r="X6226"/>
          <cell r="Y6226"/>
          <cell r="Z6226"/>
          <cell r="AG6226"/>
        </row>
        <row r="6227">
          <cell r="D6227"/>
          <cell r="E6227"/>
          <cell r="I6227"/>
          <cell r="J6227"/>
          <cell r="K6227"/>
          <cell r="L6227"/>
          <cell r="N6227"/>
          <cell r="R6227"/>
          <cell r="S6227"/>
          <cell r="T6227"/>
          <cell r="U6227"/>
          <cell r="V6227"/>
          <cell r="X6227"/>
          <cell r="Y6227"/>
          <cell r="Z6227"/>
          <cell r="AG6227"/>
        </row>
        <row r="6228">
          <cell r="D6228"/>
          <cell r="E6228"/>
          <cell r="I6228"/>
          <cell r="J6228"/>
          <cell r="K6228"/>
          <cell r="L6228"/>
          <cell r="N6228"/>
          <cell r="R6228"/>
          <cell r="S6228"/>
          <cell r="T6228"/>
          <cell r="U6228"/>
          <cell r="V6228"/>
          <cell r="X6228"/>
          <cell r="Y6228"/>
          <cell r="Z6228"/>
          <cell r="AG6228"/>
        </row>
        <row r="6229">
          <cell r="D6229"/>
          <cell r="E6229"/>
          <cell r="I6229"/>
          <cell r="J6229"/>
          <cell r="K6229"/>
          <cell r="L6229"/>
          <cell r="N6229"/>
          <cell r="R6229"/>
          <cell r="S6229"/>
          <cell r="T6229"/>
          <cell r="U6229"/>
          <cell r="V6229"/>
          <cell r="X6229"/>
          <cell r="Y6229"/>
          <cell r="Z6229"/>
          <cell r="AG6229"/>
        </row>
        <row r="6230">
          <cell r="D6230"/>
          <cell r="E6230"/>
          <cell r="I6230"/>
          <cell r="J6230"/>
          <cell r="K6230"/>
          <cell r="L6230"/>
          <cell r="N6230"/>
          <cell r="R6230"/>
          <cell r="S6230"/>
          <cell r="T6230"/>
          <cell r="U6230"/>
          <cell r="V6230"/>
          <cell r="X6230"/>
          <cell r="Y6230"/>
          <cell r="Z6230"/>
          <cell r="AG6230"/>
        </row>
        <row r="6231">
          <cell r="D6231"/>
          <cell r="E6231"/>
          <cell r="I6231"/>
          <cell r="J6231"/>
          <cell r="K6231"/>
          <cell r="L6231"/>
          <cell r="N6231"/>
          <cell r="R6231"/>
          <cell r="S6231"/>
          <cell r="T6231"/>
          <cell r="U6231"/>
          <cell r="V6231"/>
          <cell r="X6231"/>
          <cell r="Y6231"/>
          <cell r="Z6231"/>
          <cell r="AG6231"/>
        </row>
        <row r="6232">
          <cell r="D6232"/>
          <cell r="E6232"/>
          <cell r="I6232"/>
          <cell r="J6232"/>
          <cell r="K6232"/>
          <cell r="L6232"/>
          <cell r="N6232"/>
          <cell r="R6232"/>
          <cell r="S6232"/>
          <cell r="T6232"/>
          <cell r="U6232"/>
          <cell r="V6232"/>
          <cell r="X6232"/>
          <cell r="Y6232"/>
          <cell r="Z6232"/>
          <cell r="AG6232"/>
        </row>
        <row r="6233">
          <cell r="D6233"/>
          <cell r="E6233"/>
          <cell r="I6233"/>
          <cell r="J6233"/>
          <cell r="K6233"/>
          <cell r="L6233"/>
          <cell r="N6233"/>
          <cell r="R6233"/>
          <cell r="S6233"/>
          <cell r="T6233"/>
          <cell r="U6233"/>
          <cell r="V6233"/>
          <cell r="X6233"/>
          <cell r="Y6233"/>
          <cell r="Z6233"/>
          <cell r="AG6233"/>
        </row>
        <row r="6234">
          <cell r="D6234"/>
          <cell r="E6234"/>
          <cell r="I6234"/>
          <cell r="J6234"/>
          <cell r="K6234"/>
          <cell r="L6234"/>
          <cell r="N6234"/>
          <cell r="R6234"/>
          <cell r="S6234"/>
          <cell r="T6234"/>
          <cell r="U6234"/>
          <cell r="V6234"/>
          <cell r="X6234"/>
          <cell r="Y6234"/>
          <cell r="Z6234"/>
          <cell r="AG6234"/>
        </row>
        <row r="6235">
          <cell r="D6235"/>
          <cell r="E6235"/>
          <cell r="I6235"/>
          <cell r="J6235"/>
          <cell r="K6235"/>
          <cell r="L6235"/>
          <cell r="N6235"/>
          <cell r="R6235"/>
          <cell r="S6235"/>
          <cell r="T6235"/>
          <cell r="U6235"/>
          <cell r="V6235"/>
          <cell r="X6235"/>
          <cell r="Y6235"/>
          <cell r="Z6235"/>
          <cell r="AG6235"/>
        </row>
        <row r="6236">
          <cell r="D6236"/>
          <cell r="E6236"/>
          <cell r="I6236"/>
          <cell r="J6236"/>
          <cell r="K6236"/>
          <cell r="L6236"/>
          <cell r="N6236"/>
          <cell r="R6236"/>
          <cell r="S6236"/>
          <cell r="T6236"/>
          <cell r="U6236"/>
          <cell r="V6236"/>
          <cell r="X6236"/>
          <cell r="Y6236"/>
          <cell r="Z6236"/>
          <cell r="AG6236"/>
        </row>
        <row r="6237">
          <cell r="D6237"/>
          <cell r="E6237"/>
          <cell r="I6237"/>
          <cell r="J6237"/>
          <cell r="K6237"/>
          <cell r="L6237"/>
          <cell r="N6237"/>
          <cell r="R6237"/>
          <cell r="S6237"/>
          <cell r="T6237"/>
          <cell r="U6237"/>
          <cell r="V6237"/>
          <cell r="X6237"/>
          <cell r="Y6237"/>
          <cell r="Z6237"/>
          <cell r="AG6237"/>
        </row>
        <row r="6238">
          <cell r="D6238"/>
          <cell r="E6238"/>
          <cell r="I6238"/>
          <cell r="J6238"/>
          <cell r="K6238"/>
          <cell r="L6238"/>
          <cell r="N6238"/>
          <cell r="R6238"/>
          <cell r="S6238"/>
          <cell r="T6238"/>
          <cell r="U6238"/>
          <cell r="V6238"/>
          <cell r="X6238"/>
          <cell r="Y6238"/>
          <cell r="Z6238"/>
          <cell r="AG6238"/>
        </row>
        <row r="6239">
          <cell r="D6239"/>
          <cell r="E6239"/>
          <cell r="I6239"/>
          <cell r="J6239"/>
          <cell r="K6239"/>
          <cell r="L6239"/>
          <cell r="N6239"/>
          <cell r="R6239"/>
          <cell r="S6239"/>
          <cell r="T6239"/>
          <cell r="U6239"/>
          <cell r="V6239"/>
          <cell r="X6239"/>
          <cell r="Y6239"/>
          <cell r="Z6239"/>
          <cell r="AG6239"/>
        </row>
        <row r="6240">
          <cell r="D6240"/>
          <cell r="E6240"/>
          <cell r="I6240"/>
          <cell r="J6240"/>
          <cell r="K6240"/>
          <cell r="L6240"/>
          <cell r="N6240"/>
          <cell r="R6240"/>
          <cell r="S6240"/>
          <cell r="T6240"/>
          <cell r="U6240"/>
          <cell r="V6240"/>
          <cell r="X6240"/>
          <cell r="Y6240"/>
          <cell r="Z6240"/>
          <cell r="AG6240"/>
        </row>
        <row r="6241">
          <cell r="D6241"/>
          <cell r="E6241"/>
          <cell r="I6241"/>
          <cell r="J6241"/>
          <cell r="K6241"/>
          <cell r="L6241"/>
          <cell r="N6241"/>
          <cell r="R6241"/>
          <cell r="S6241"/>
          <cell r="T6241"/>
          <cell r="U6241"/>
          <cell r="V6241"/>
          <cell r="X6241"/>
          <cell r="Y6241"/>
          <cell r="Z6241"/>
          <cell r="AG6241"/>
        </row>
        <row r="6242">
          <cell r="D6242"/>
          <cell r="E6242"/>
          <cell r="I6242"/>
          <cell r="J6242"/>
          <cell r="K6242"/>
          <cell r="L6242"/>
          <cell r="N6242"/>
          <cell r="R6242"/>
          <cell r="S6242"/>
          <cell r="T6242"/>
          <cell r="U6242"/>
          <cell r="V6242"/>
          <cell r="X6242"/>
          <cell r="Y6242"/>
          <cell r="Z6242"/>
          <cell r="AG6242"/>
        </row>
        <row r="6243">
          <cell r="D6243"/>
          <cell r="E6243"/>
          <cell r="I6243"/>
          <cell r="J6243"/>
          <cell r="K6243"/>
          <cell r="L6243"/>
          <cell r="N6243"/>
          <cell r="R6243"/>
          <cell r="S6243"/>
          <cell r="T6243"/>
          <cell r="U6243"/>
          <cell r="V6243"/>
          <cell r="X6243"/>
          <cell r="Y6243"/>
          <cell r="Z6243"/>
          <cell r="AG6243"/>
        </row>
        <row r="6244">
          <cell r="D6244"/>
          <cell r="E6244"/>
          <cell r="I6244"/>
          <cell r="J6244"/>
          <cell r="K6244"/>
          <cell r="L6244"/>
          <cell r="N6244"/>
          <cell r="R6244"/>
          <cell r="S6244"/>
          <cell r="T6244"/>
          <cell r="U6244"/>
          <cell r="V6244"/>
          <cell r="X6244"/>
          <cell r="Y6244"/>
          <cell r="Z6244"/>
          <cell r="AG6244"/>
        </row>
        <row r="6245">
          <cell r="D6245"/>
          <cell r="E6245"/>
          <cell r="I6245"/>
          <cell r="J6245"/>
          <cell r="K6245"/>
          <cell r="L6245"/>
          <cell r="N6245"/>
          <cell r="R6245"/>
          <cell r="S6245"/>
          <cell r="T6245"/>
          <cell r="U6245"/>
          <cell r="V6245"/>
          <cell r="X6245"/>
          <cell r="Y6245"/>
          <cell r="Z6245"/>
          <cell r="AG6245"/>
        </row>
        <row r="6246">
          <cell r="D6246"/>
          <cell r="E6246"/>
          <cell r="I6246"/>
          <cell r="J6246"/>
          <cell r="K6246"/>
          <cell r="L6246"/>
          <cell r="N6246"/>
          <cell r="R6246"/>
          <cell r="S6246"/>
          <cell r="T6246"/>
          <cell r="U6246"/>
          <cell r="V6246"/>
          <cell r="X6246"/>
          <cell r="Y6246"/>
          <cell r="Z6246"/>
          <cell r="AG6246"/>
        </row>
        <row r="6247">
          <cell r="D6247"/>
          <cell r="E6247"/>
          <cell r="I6247"/>
          <cell r="J6247"/>
          <cell r="K6247"/>
          <cell r="L6247"/>
          <cell r="N6247"/>
          <cell r="R6247"/>
          <cell r="S6247"/>
          <cell r="T6247"/>
          <cell r="U6247"/>
          <cell r="V6247"/>
          <cell r="X6247"/>
          <cell r="Y6247"/>
          <cell r="Z6247"/>
          <cell r="AG6247"/>
        </row>
        <row r="6248">
          <cell r="D6248"/>
          <cell r="E6248"/>
          <cell r="I6248"/>
          <cell r="J6248"/>
          <cell r="K6248"/>
          <cell r="L6248"/>
          <cell r="N6248"/>
          <cell r="R6248"/>
          <cell r="S6248"/>
          <cell r="T6248"/>
          <cell r="U6248"/>
          <cell r="V6248"/>
          <cell r="X6248"/>
          <cell r="Y6248"/>
          <cell r="Z6248"/>
          <cell r="AG6248"/>
        </row>
        <row r="6249">
          <cell r="D6249"/>
          <cell r="E6249"/>
          <cell r="I6249"/>
          <cell r="J6249"/>
          <cell r="K6249"/>
          <cell r="L6249"/>
          <cell r="N6249"/>
          <cell r="R6249"/>
          <cell r="S6249"/>
          <cell r="T6249"/>
          <cell r="U6249"/>
          <cell r="V6249"/>
          <cell r="X6249"/>
          <cell r="Y6249"/>
          <cell r="Z6249"/>
          <cell r="AG6249"/>
        </row>
        <row r="6250">
          <cell r="D6250"/>
          <cell r="E6250"/>
          <cell r="I6250"/>
          <cell r="J6250"/>
          <cell r="K6250"/>
          <cell r="L6250"/>
          <cell r="N6250"/>
          <cell r="R6250"/>
          <cell r="S6250"/>
          <cell r="T6250"/>
          <cell r="U6250"/>
          <cell r="V6250"/>
          <cell r="X6250"/>
          <cell r="Y6250"/>
          <cell r="Z6250"/>
          <cell r="AG6250"/>
        </row>
        <row r="6251">
          <cell r="D6251"/>
          <cell r="E6251"/>
          <cell r="I6251"/>
          <cell r="J6251"/>
          <cell r="K6251"/>
          <cell r="L6251"/>
          <cell r="N6251"/>
          <cell r="R6251"/>
          <cell r="S6251"/>
          <cell r="T6251"/>
          <cell r="U6251"/>
          <cell r="V6251"/>
          <cell r="X6251"/>
          <cell r="Y6251"/>
          <cell r="Z6251"/>
          <cell r="AG6251"/>
        </row>
        <row r="6252">
          <cell r="D6252"/>
          <cell r="E6252"/>
          <cell r="I6252"/>
          <cell r="J6252"/>
          <cell r="K6252"/>
          <cell r="L6252"/>
          <cell r="N6252"/>
          <cell r="R6252"/>
          <cell r="S6252"/>
          <cell r="T6252"/>
          <cell r="U6252"/>
          <cell r="V6252"/>
          <cell r="X6252"/>
          <cell r="Y6252"/>
          <cell r="Z6252"/>
          <cell r="AG6252"/>
        </row>
        <row r="6253">
          <cell r="D6253"/>
          <cell r="E6253"/>
          <cell r="I6253"/>
          <cell r="J6253"/>
          <cell r="K6253"/>
          <cell r="L6253"/>
          <cell r="N6253"/>
          <cell r="R6253"/>
          <cell r="S6253"/>
          <cell r="T6253"/>
          <cell r="U6253"/>
          <cell r="V6253"/>
          <cell r="X6253"/>
          <cell r="Y6253"/>
          <cell r="Z6253"/>
          <cell r="AG6253"/>
        </row>
        <row r="6254">
          <cell r="D6254"/>
          <cell r="E6254"/>
          <cell r="I6254"/>
          <cell r="J6254"/>
          <cell r="K6254"/>
          <cell r="L6254"/>
          <cell r="N6254"/>
          <cell r="R6254"/>
          <cell r="S6254"/>
          <cell r="T6254"/>
          <cell r="U6254"/>
          <cell r="V6254"/>
          <cell r="X6254"/>
          <cell r="Y6254"/>
          <cell r="Z6254"/>
          <cell r="AG6254"/>
        </row>
        <row r="6255">
          <cell r="D6255"/>
          <cell r="E6255"/>
          <cell r="I6255"/>
          <cell r="J6255"/>
          <cell r="K6255"/>
          <cell r="L6255"/>
          <cell r="N6255"/>
          <cell r="R6255"/>
          <cell r="S6255"/>
          <cell r="T6255"/>
          <cell r="U6255"/>
          <cell r="V6255"/>
          <cell r="X6255"/>
          <cell r="Y6255"/>
          <cell r="Z6255"/>
          <cell r="AG6255"/>
        </row>
        <row r="6256">
          <cell r="D6256"/>
          <cell r="E6256"/>
          <cell r="I6256"/>
          <cell r="J6256"/>
          <cell r="K6256"/>
          <cell r="L6256"/>
          <cell r="N6256"/>
          <cell r="R6256"/>
          <cell r="S6256"/>
          <cell r="T6256"/>
          <cell r="U6256"/>
          <cell r="V6256"/>
          <cell r="X6256"/>
          <cell r="Y6256"/>
          <cell r="Z6256"/>
          <cell r="AG6256"/>
        </row>
        <row r="6257">
          <cell r="D6257"/>
          <cell r="E6257"/>
          <cell r="I6257"/>
          <cell r="J6257"/>
          <cell r="K6257"/>
          <cell r="L6257"/>
          <cell r="N6257"/>
          <cell r="R6257"/>
          <cell r="S6257"/>
          <cell r="T6257"/>
          <cell r="U6257"/>
          <cell r="V6257"/>
          <cell r="X6257"/>
          <cell r="Y6257"/>
          <cell r="Z6257"/>
          <cell r="AG6257"/>
        </row>
        <row r="6258">
          <cell r="D6258"/>
          <cell r="E6258"/>
          <cell r="I6258"/>
          <cell r="J6258"/>
          <cell r="K6258"/>
          <cell r="L6258"/>
          <cell r="N6258"/>
          <cell r="R6258"/>
          <cell r="S6258"/>
          <cell r="T6258"/>
          <cell r="U6258"/>
          <cell r="V6258"/>
          <cell r="X6258"/>
          <cell r="Y6258"/>
          <cell r="Z6258"/>
          <cell r="AG6258"/>
        </row>
        <row r="6259">
          <cell r="D6259"/>
          <cell r="E6259"/>
          <cell r="I6259"/>
          <cell r="J6259"/>
          <cell r="K6259"/>
          <cell r="L6259"/>
          <cell r="N6259"/>
          <cell r="R6259"/>
          <cell r="S6259"/>
          <cell r="T6259"/>
          <cell r="U6259"/>
          <cell r="V6259"/>
          <cell r="X6259"/>
          <cell r="Y6259"/>
          <cell r="Z6259"/>
          <cell r="AG6259"/>
        </row>
        <row r="6260">
          <cell r="D6260"/>
          <cell r="E6260"/>
          <cell r="I6260"/>
          <cell r="J6260"/>
          <cell r="K6260"/>
          <cell r="L6260"/>
          <cell r="N6260"/>
          <cell r="R6260"/>
          <cell r="S6260"/>
          <cell r="T6260"/>
          <cell r="U6260"/>
          <cell r="V6260"/>
          <cell r="X6260"/>
          <cell r="Y6260"/>
          <cell r="Z6260"/>
          <cell r="AG6260"/>
        </row>
        <row r="6261">
          <cell r="D6261"/>
          <cell r="E6261"/>
          <cell r="I6261"/>
          <cell r="J6261"/>
          <cell r="K6261"/>
          <cell r="L6261"/>
          <cell r="N6261"/>
          <cell r="R6261"/>
          <cell r="S6261"/>
          <cell r="T6261"/>
          <cell r="U6261"/>
          <cell r="V6261"/>
          <cell r="X6261"/>
          <cell r="Y6261"/>
          <cell r="Z6261"/>
          <cell r="AG6261"/>
        </row>
        <row r="6262">
          <cell r="D6262"/>
          <cell r="E6262"/>
          <cell r="I6262"/>
          <cell r="J6262"/>
          <cell r="K6262"/>
          <cell r="L6262"/>
          <cell r="N6262"/>
          <cell r="R6262"/>
          <cell r="S6262"/>
          <cell r="T6262"/>
          <cell r="U6262"/>
          <cell r="V6262"/>
          <cell r="X6262"/>
          <cell r="Y6262"/>
          <cell r="Z6262"/>
          <cell r="AG6262"/>
        </row>
        <row r="6263">
          <cell r="D6263"/>
          <cell r="E6263"/>
          <cell r="I6263"/>
          <cell r="J6263"/>
          <cell r="K6263"/>
          <cell r="L6263"/>
          <cell r="N6263"/>
          <cell r="R6263"/>
          <cell r="S6263"/>
          <cell r="T6263"/>
          <cell r="U6263"/>
          <cell r="V6263"/>
          <cell r="X6263"/>
          <cell r="Y6263"/>
          <cell r="Z6263"/>
          <cell r="AG6263"/>
        </row>
        <row r="6264">
          <cell r="D6264"/>
          <cell r="E6264"/>
          <cell r="I6264"/>
          <cell r="J6264"/>
          <cell r="K6264"/>
          <cell r="L6264"/>
          <cell r="N6264"/>
          <cell r="R6264"/>
          <cell r="S6264"/>
          <cell r="T6264"/>
          <cell r="U6264"/>
          <cell r="V6264"/>
          <cell r="X6264"/>
          <cell r="Y6264"/>
          <cell r="Z6264"/>
          <cell r="AG6264"/>
        </row>
        <row r="6265">
          <cell r="D6265"/>
          <cell r="E6265"/>
          <cell r="I6265"/>
          <cell r="J6265"/>
          <cell r="K6265"/>
          <cell r="L6265"/>
          <cell r="N6265"/>
          <cell r="R6265"/>
          <cell r="S6265"/>
          <cell r="T6265"/>
          <cell r="U6265"/>
          <cell r="V6265"/>
          <cell r="X6265"/>
          <cell r="Y6265"/>
          <cell r="Z6265"/>
          <cell r="AG6265"/>
        </row>
        <row r="6266">
          <cell r="D6266"/>
          <cell r="E6266"/>
          <cell r="I6266"/>
          <cell r="J6266"/>
          <cell r="K6266"/>
          <cell r="L6266"/>
          <cell r="N6266"/>
          <cell r="R6266"/>
          <cell r="S6266"/>
          <cell r="T6266"/>
          <cell r="U6266"/>
          <cell r="V6266"/>
          <cell r="X6266"/>
          <cell r="Y6266"/>
          <cell r="Z6266"/>
          <cell r="AG6266"/>
        </row>
        <row r="6267">
          <cell r="D6267"/>
          <cell r="E6267"/>
          <cell r="I6267"/>
          <cell r="J6267"/>
          <cell r="K6267"/>
          <cell r="L6267"/>
          <cell r="N6267"/>
          <cell r="R6267"/>
          <cell r="S6267"/>
          <cell r="T6267"/>
          <cell r="U6267"/>
          <cell r="V6267"/>
          <cell r="X6267"/>
          <cell r="Y6267"/>
          <cell r="Z6267"/>
          <cell r="AG6267"/>
        </row>
        <row r="6268">
          <cell r="D6268"/>
          <cell r="E6268"/>
          <cell r="I6268"/>
          <cell r="J6268"/>
          <cell r="K6268"/>
          <cell r="L6268"/>
          <cell r="N6268"/>
          <cell r="R6268"/>
          <cell r="S6268"/>
          <cell r="T6268"/>
          <cell r="U6268"/>
          <cell r="V6268"/>
          <cell r="X6268"/>
          <cell r="Y6268"/>
          <cell r="Z6268"/>
          <cell r="AG6268"/>
        </row>
        <row r="6269">
          <cell r="D6269"/>
          <cell r="E6269"/>
          <cell r="I6269"/>
          <cell r="J6269"/>
          <cell r="K6269"/>
          <cell r="L6269"/>
          <cell r="N6269"/>
          <cell r="R6269"/>
          <cell r="S6269"/>
          <cell r="T6269"/>
          <cell r="U6269"/>
          <cell r="V6269"/>
          <cell r="X6269"/>
          <cell r="Y6269"/>
          <cell r="Z6269"/>
          <cell r="AG6269"/>
        </row>
        <row r="6270">
          <cell r="D6270"/>
          <cell r="E6270"/>
          <cell r="I6270"/>
          <cell r="J6270"/>
          <cell r="K6270"/>
          <cell r="L6270"/>
          <cell r="N6270"/>
          <cell r="R6270"/>
          <cell r="S6270"/>
          <cell r="T6270"/>
          <cell r="U6270"/>
          <cell r="V6270"/>
          <cell r="X6270"/>
          <cell r="Y6270"/>
          <cell r="Z6270"/>
          <cell r="AG6270"/>
        </row>
        <row r="6271">
          <cell r="D6271"/>
          <cell r="E6271"/>
          <cell r="I6271"/>
          <cell r="J6271"/>
          <cell r="K6271"/>
          <cell r="L6271"/>
          <cell r="N6271"/>
          <cell r="R6271"/>
          <cell r="S6271"/>
          <cell r="T6271"/>
          <cell r="U6271"/>
          <cell r="V6271"/>
          <cell r="X6271"/>
          <cell r="Y6271"/>
          <cell r="Z6271"/>
          <cell r="AG6271"/>
        </row>
        <row r="6272">
          <cell r="D6272"/>
          <cell r="E6272"/>
          <cell r="I6272"/>
          <cell r="J6272"/>
          <cell r="K6272"/>
          <cell r="L6272"/>
          <cell r="N6272"/>
          <cell r="R6272"/>
          <cell r="S6272"/>
          <cell r="T6272"/>
          <cell r="U6272"/>
          <cell r="V6272"/>
          <cell r="X6272"/>
          <cell r="Y6272"/>
          <cell r="Z6272"/>
          <cell r="AG6272"/>
        </row>
        <row r="6273">
          <cell r="D6273"/>
          <cell r="E6273"/>
          <cell r="I6273"/>
          <cell r="J6273"/>
          <cell r="K6273"/>
          <cell r="L6273"/>
          <cell r="N6273"/>
          <cell r="R6273"/>
          <cell r="S6273"/>
          <cell r="T6273"/>
          <cell r="U6273"/>
          <cell r="V6273"/>
          <cell r="X6273"/>
          <cell r="Y6273"/>
          <cell r="Z6273"/>
          <cell r="AG6273"/>
        </row>
        <row r="6274">
          <cell r="D6274"/>
          <cell r="E6274"/>
          <cell r="I6274"/>
          <cell r="J6274"/>
          <cell r="K6274"/>
          <cell r="L6274"/>
          <cell r="N6274"/>
          <cell r="R6274"/>
          <cell r="S6274"/>
          <cell r="T6274"/>
          <cell r="U6274"/>
          <cell r="V6274"/>
          <cell r="X6274"/>
          <cell r="Y6274"/>
          <cell r="Z6274"/>
          <cell r="AG6274"/>
        </row>
        <row r="6275">
          <cell r="D6275"/>
          <cell r="E6275"/>
          <cell r="I6275"/>
          <cell r="J6275"/>
          <cell r="K6275"/>
          <cell r="L6275"/>
          <cell r="N6275"/>
          <cell r="R6275"/>
          <cell r="S6275"/>
          <cell r="T6275"/>
          <cell r="U6275"/>
          <cell r="V6275"/>
          <cell r="X6275"/>
          <cell r="Y6275"/>
          <cell r="Z6275"/>
          <cell r="AG6275"/>
        </row>
        <row r="6276">
          <cell r="D6276"/>
          <cell r="E6276"/>
          <cell r="I6276"/>
          <cell r="J6276"/>
          <cell r="K6276"/>
          <cell r="L6276"/>
          <cell r="N6276"/>
          <cell r="R6276"/>
          <cell r="S6276"/>
          <cell r="T6276"/>
          <cell r="U6276"/>
          <cell r="V6276"/>
          <cell r="X6276"/>
          <cell r="Y6276"/>
          <cell r="Z6276"/>
          <cell r="AG6276"/>
        </row>
        <row r="6277">
          <cell r="D6277"/>
          <cell r="E6277"/>
          <cell r="I6277"/>
          <cell r="J6277"/>
          <cell r="K6277"/>
          <cell r="L6277"/>
          <cell r="N6277"/>
          <cell r="R6277"/>
          <cell r="S6277"/>
          <cell r="T6277"/>
          <cell r="U6277"/>
          <cell r="V6277"/>
          <cell r="X6277"/>
          <cell r="Y6277"/>
          <cell r="Z6277"/>
          <cell r="AG6277"/>
        </row>
        <row r="6278">
          <cell r="D6278"/>
          <cell r="E6278"/>
          <cell r="I6278"/>
          <cell r="J6278"/>
          <cell r="K6278"/>
          <cell r="L6278"/>
          <cell r="N6278"/>
          <cell r="R6278"/>
          <cell r="S6278"/>
          <cell r="T6278"/>
          <cell r="U6278"/>
          <cell r="V6278"/>
          <cell r="X6278"/>
          <cell r="Y6278"/>
          <cell r="Z6278"/>
          <cell r="AG6278"/>
        </row>
        <row r="6279">
          <cell r="D6279"/>
          <cell r="E6279"/>
          <cell r="I6279"/>
          <cell r="J6279"/>
          <cell r="K6279"/>
          <cell r="L6279"/>
          <cell r="N6279"/>
          <cell r="R6279"/>
          <cell r="S6279"/>
          <cell r="T6279"/>
          <cell r="U6279"/>
          <cell r="V6279"/>
          <cell r="X6279"/>
          <cell r="Y6279"/>
          <cell r="Z6279"/>
          <cell r="AG6279"/>
        </row>
        <row r="6280">
          <cell r="D6280"/>
          <cell r="E6280"/>
          <cell r="I6280"/>
          <cell r="J6280"/>
          <cell r="K6280"/>
          <cell r="L6280"/>
          <cell r="N6280"/>
          <cell r="R6280"/>
          <cell r="S6280"/>
          <cell r="T6280"/>
          <cell r="U6280"/>
          <cell r="V6280"/>
          <cell r="X6280"/>
          <cell r="Y6280"/>
          <cell r="Z6280"/>
          <cell r="AG6280"/>
        </row>
        <row r="6281">
          <cell r="D6281"/>
          <cell r="E6281"/>
          <cell r="I6281"/>
          <cell r="J6281"/>
          <cell r="K6281"/>
          <cell r="L6281"/>
          <cell r="N6281"/>
          <cell r="R6281"/>
          <cell r="S6281"/>
          <cell r="T6281"/>
          <cell r="U6281"/>
          <cell r="V6281"/>
          <cell r="X6281"/>
          <cell r="Y6281"/>
          <cell r="Z6281"/>
          <cell r="AG6281"/>
        </row>
        <row r="6282">
          <cell r="D6282"/>
          <cell r="E6282"/>
          <cell r="I6282"/>
          <cell r="J6282"/>
          <cell r="K6282"/>
          <cell r="L6282"/>
          <cell r="N6282"/>
          <cell r="R6282"/>
          <cell r="S6282"/>
          <cell r="T6282"/>
          <cell r="U6282"/>
          <cell r="V6282"/>
          <cell r="X6282"/>
          <cell r="Y6282"/>
          <cell r="Z6282"/>
          <cell r="AG6282"/>
        </row>
        <row r="6283">
          <cell r="D6283"/>
          <cell r="E6283"/>
          <cell r="I6283"/>
          <cell r="J6283"/>
          <cell r="K6283"/>
          <cell r="L6283"/>
          <cell r="N6283"/>
          <cell r="R6283"/>
          <cell r="S6283"/>
          <cell r="T6283"/>
          <cell r="U6283"/>
          <cell r="V6283"/>
          <cell r="X6283"/>
          <cell r="Y6283"/>
          <cell r="Z6283"/>
          <cell r="AG6283"/>
        </row>
        <row r="6284">
          <cell r="D6284"/>
          <cell r="E6284"/>
          <cell r="I6284"/>
          <cell r="J6284"/>
          <cell r="K6284"/>
          <cell r="L6284"/>
          <cell r="N6284"/>
          <cell r="R6284"/>
          <cell r="S6284"/>
          <cell r="T6284"/>
          <cell r="U6284"/>
          <cell r="V6284"/>
          <cell r="X6284"/>
          <cell r="Y6284"/>
          <cell r="Z6284"/>
          <cell r="AG6284"/>
        </row>
        <row r="6285">
          <cell r="D6285"/>
          <cell r="E6285"/>
          <cell r="I6285"/>
          <cell r="J6285"/>
          <cell r="K6285"/>
          <cell r="L6285"/>
          <cell r="N6285"/>
          <cell r="R6285"/>
          <cell r="S6285"/>
          <cell r="T6285"/>
          <cell r="U6285"/>
          <cell r="V6285"/>
          <cell r="X6285"/>
          <cell r="Y6285"/>
          <cell r="Z6285"/>
          <cell r="AG6285"/>
        </row>
        <row r="6286">
          <cell r="D6286"/>
          <cell r="E6286"/>
          <cell r="I6286"/>
          <cell r="J6286"/>
          <cell r="K6286"/>
          <cell r="L6286"/>
          <cell r="N6286"/>
          <cell r="R6286"/>
          <cell r="S6286"/>
          <cell r="T6286"/>
          <cell r="U6286"/>
          <cell r="V6286"/>
          <cell r="X6286"/>
          <cell r="Y6286"/>
          <cell r="Z6286"/>
          <cell r="AG6286"/>
        </row>
        <row r="6287">
          <cell r="D6287"/>
          <cell r="E6287"/>
          <cell r="I6287"/>
          <cell r="J6287"/>
          <cell r="K6287"/>
          <cell r="L6287"/>
          <cell r="N6287"/>
          <cell r="R6287"/>
          <cell r="S6287"/>
          <cell r="T6287"/>
          <cell r="U6287"/>
          <cell r="V6287"/>
          <cell r="X6287"/>
          <cell r="Y6287"/>
          <cell r="Z6287"/>
          <cell r="AG6287"/>
        </row>
        <row r="6288">
          <cell r="D6288"/>
          <cell r="E6288"/>
          <cell r="I6288"/>
          <cell r="J6288"/>
          <cell r="K6288"/>
          <cell r="L6288"/>
          <cell r="N6288"/>
          <cell r="R6288"/>
          <cell r="S6288"/>
          <cell r="T6288"/>
          <cell r="U6288"/>
          <cell r="V6288"/>
          <cell r="X6288"/>
          <cell r="Y6288"/>
          <cell r="Z6288"/>
          <cell r="AG6288"/>
        </row>
        <row r="6289">
          <cell r="D6289"/>
          <cell r="E6289"/>
          <cell r="I6289"/>
          <cell r="J6289"/>
          <cell r="K6289"/>
          <cell r="L6289"/>
          <cell r="N6289"/>
          <cell r="R6289"/>
          <cell r="S6289"/>
          <cell r="T6289"/>
          <cell r="U6289"/>
          <cell r="V6289"/>
          <cell r="X6289"/>
          <cell r="Y6289"/>
          <cell r="Z6289"/>
          <cell r="AG6289"/>
        </row>
        <row r="6290">
          <cell r="D6290"/>
          <cell r="E6290"/>
          <cell r="I6290"/>
          <cell r="J6290"/>
          <cell r="K6290"/>
          <cell r="L6290"/>
          <cell r="N6290"/>
          <cell r="R6290"/>
          <cell r="S6290"/>
          <cell r="T6290"/>
          <cell r="U6290"/>
          <cell r="V6290"/>
          <cell r="X6290"/>
          <cell r="Y6290"/>
          <cell r="Z6290"/>
          <cell r="AG6290"/>
        </row>
        <row r="6291">
          <cell r="D6291"/>
          <cell r="E6291"/>
          <cell r="I6291"/>
          <cell r="J6291"/>
          <cell r="K6291"/>
          <cell r="L6291"/>
          <cell r="N6291"/>
          <cell r="R6291"/>
          <cell r="S6291"/>
          <cell r="T6291"/>
          <cell r="U6291"/>
          <cell r="V6291"/>
          <cell r="X6291"/>
          <cell r="Y6291"/>
          <cell r="Z6291"/>
          <cell r="AG6291"/>
        </row>
        <row r="6292">
          <cell r="D6292"/>
          <cell r="E6292"/>
          <cell r="I6292"/>
          <cell r="J6292"/>
          <cell r="K6292"/>
          <cell r="L6292"/>
          <cell r="N6292"/>
          <cell r="R6292"/>
          <cell r="S6292"/>
          <cell r="T6292"/>
          <cell r="U6292"/>
          <cell r="V6292"/>
          <cell r="X6292"/>
          <cell r="Y6292"/>
          <cell r="Z6292"/>
          <cell r="AG6292"/>
        </row>
        <row r="6293">
          <cell r="D6293"/>
          <cell r="E6293"/>
          <cell r="I6293"/>
          <cell r="J6293"/>
          <cell r="K6293"/>
          <cell r="L6293"/>
          <cell r="N6293"/>
          <cell r="R6293"/>
          <cell r="S6293"/>
          <cell r="T6293"/>
          <cell r="U6293"/>
          <cell r="V6293"/>
          <cell r="X6293"/>
          <cell r="Y6293"/>
          <cell r="Z6293"/>
          <cell r="AG6293"/>
        </row>
        <row r="6294">
          <cell r="D6294"/>
          <cell r="E6294"/>
          <cell r="I6294"/>
          <cell r="J6294"/>
          <cell r="K6294"/>
          <cell r="L6294"/>
          <cell r="N6294"/>
          <cell r="R6294"/>
          <cell r="S6294"/>
          <cell r="T6294"/>
          <cell r="U6294"/>
          <cell r="V6294"/>
          <cell r="X6294"/>
          <cell r="Y6294"/>
          <cell r="Z6294"/>
          <cell r="AG6294"/>
        </row>
        <row r="6295">
          <cell r="D6295"/>
          <cell r="E6295"/>
          <cell r="I6295"/>
          <cell r="J6295"/>
          <cell r="K6295"/>
          <cell r="L6295"/>
          <cell r="N6295"/>
          <cell r="R6295"/>
          <cell r="S6295"/>
          <cell r="T6295"/>
          <cell r="U6295"/>
          <cell r="V6295"/>
          <cell r="X6295"/>
          <cell r="Y6295"/>
          <cell r="Z6295"/>
          <cell r="AG6295"/>
        </row>
        <row r="6296">
          <cell r="D6296"/>
          <cell r="E6296"/>
          <cell r="I6296"/>
          <cell r="J6296"/>
          <cell r="K6296"/>
          <cell r="L6296"/>
          <cell r="N6296"/>
          <cell r="R6296"/>
          <cell r="S6296"/>
          <cell r="T6296"/>
          <cell r="U6296"/>
          <cell r="V6296"/>
          <cell r="X6296"/>
          <cell r="Y6296"/>
          <cell r="Z6296"/>
          <cell r="AG6296"/>
        </row>
        <row r="6297">
          <cell r="D6297"/>
          <cell r="E6297"/>
          <cell r="I6297"/>
          <cell r="J6297"/>
          <cell r="K6297"/>
          <cell r="L6297"/>
          <cell r="N6297"/>
          <cell r="R6297"/>
          <cell r="S6297"/>
          <cell r="T6297"/>
          <cell r="U6297"/>
          <cell r="V6297"/>
          <cell r="X6297"/>
          <cell r="Y6297"/>
          <cell r="Z6297"/>
          <cell r="AG6297"/>
        </row>
        <row r="6298">
          <cell r="D6298"/>
          <cell r="E6298"/>
          <cell r="I6298"/>
          <cell r="J6298"/>
          <cell r="K6298"/>
          <cell r="L6298"/>
          <cell r="N6298"/>
          <cell r="R6298"/>
          <cell r="S6298"/>
          <cell r="T6298"/>
          <cell r="U6298"/>
          <cell r="V6298"/>
          <cell r="X6298"/>
          <cell r="Y6298"/>
          <cell r="Z6298"/>
          <cell r="AG6298"/>
        </row>
        <row r="6299">
          <cell r="D6299"/>
          <cell r="E6299"/>
          <cell r="I6299"/>
          <cell r="J6299"/>
          <cell r="K6299"/>
          <cell r="L6299"/>
          <cell r="N6299"/>
          <cell r="R6299"/>
          <cell r="S6299"/>
          <cell r="T6299"/>
          <cell r="U6299"/>
          <cell r="V6299"/>
          <cell r="X6299"/>
          <cell r="Y6299"/>
          <cell r="Z6299"/>
          <cell r="AG6299"/>
        </row>
        <row r="6300">
          <cell r="D6300"/>
          <cell r="E6300"/>
          <cell r="I6300"/>
          <cell r="J6300"/>
          <cell r="K6300"/>
          <cell r="L6300"/>
          <cell r="N6300"/>
          <cell r="R6300"/>
          <cell r="S6300"/>
          <cell r="T6300"/>
          <cell r="U6300"/>
          <cell r="V6300"/>
          <cell r="X6300"/>
          <cell r="Y6300"/>
          <cell r="Z6300"/>
          <cell r="AG6300"/>
        </row>
        <row r="6301">
          <cell r="D6301"/>
          <cell r="E6301"/>
          <cell r="I6301"/>
          <cell r="J6301"/>
          <cell r="K6301"/>
          <cell r="L6301"/>
          <cell r="N6301"/>
          <cell r="R6301"/>
          <cell r="S6301"/>
          <cell r="T6301"/>
          <cell r="U6301"/>
          <cell r="V6301"/>
          <cell r="X6301"/>
          <cell r="Y6301"/>
          <cell r="Z6301"/>
          <cell r="AG6301"/>
        </row>
        <row r="6302">
          <cell r="D6302"/>
          <cell r="E6302"/>
          <cell r="I6302"/>
          <cell r="J6302"/>
          <cell r="K6302"/>
          <cell r="L6302"/>
          <cell r="N6302"/>
          <cell r="R6302"/>
          <cell r="S6302"/>
          <cell r="T6302"/>
          <cell r="U6302"/>
          <cell r="V6302"/>
          <cell r="X6302"/>
          <cell r="Y6302"/>
          <cell r="Z6302"/>
          <cell r="AG6302"/>
        </row>
        <row r="6303">
          <cell r="D6303"/>
          <cell r="E6303"/>
          <cell r="I6303"/>
          <cell r="J6303"/>
          <cell r="K6303"/>
          <cell r="L6303"/>
          <cell r="N6303"/>
          <cell r="R6303"/>
          <cell r="S6303"/>
          <cell r="T6303"/>
          <cell r="U6303"/>
          <cell r="V6303"/>
          <cell r="X6303"/>
          <cell r="Y6303"/>
          <cell r="Z6303"/>
          <cell r="AG6303"/>
        </row>
        <row r="6304">
          <cell r="D6304"/>
          <cell r="E6304"/>
          <cell r="I6304"/>
          <cell r="J6304"/>
          <cell r="K6304"/>
          <cell r="L6304"/>
          <cell r="N6304"/>
          <cell r="R6304"/>
          <cell r="S6304"/>
          <cell r="T6304"/>
          <cell r="U6304"/>
          <cell r="V6304"/>
          <cell r="X6304"/>
          <cell r="Y6304"/>
          <cell r="Z6304"/>
          <cell r="AG6304"/>
        </row>
        <row r="6305">
          <cell r="D6305"/>
          <cell r="E6305"/>
          <cell r="I6305"/>
          <cell r="J6305"/>
          <cell r="K6305"/>
          <cell r="L6305"/>
          <cell r="N6305"/>
          <cell r="R6305"/>
          <cell r="S6305"/>
          <cell r="T6305"/>
          <cell r="U6305"/>
          <cell r="V6305"/>
          <cell r="X6305"/>
          <cell r="Y6305"/>
          <cell r="Z6305"/>
          <cell r="AG6305"/>
        </row>
        <row r="6306">
          <cell r="D6306"/>
          <cell r="E6306"/>
          <cell r="I6306"/>
          <cell r="J6306"/>
          <cell r="K6306"/>
          <cell r="L6306"/>
          <cell r="N6306"/>
          <cell r="R6306"/>
          <cell r="S6306"/>
          <cell r="T6306"/>
          <cell r="U6306"/>
          <cell r="V6306"/>
          <cell r="X6306"/>
          <cell r="Y6306"/>
          <cell r="Z6306"/>
          <cell r="AG6306"/>
        </row>
        <row r="6307">
          <cell r="D6307"/>
          <cell r="E6307"/>
          <cell r="I6307"/>
          <cell r="J6307"/>
          <cell r="K6307"/>
          <cell r="L6307"/>
          <cell r="N6307"/>
          <cell r="R6307"/>
          <cell r="S6307"/>
          <cell r="T6307"/>
          <cell r="U6307"/>
          <cell r="V6307"/>
          <cell r="X6307"/>
          <cell r="Y6307"/>
          <cell r="Z6307"/>
          <cell r="AG6307"/>
        </row>
        <row r="6308">
          <cell r="D6308"/>
          <cell r="E6308"/>
          <cell r="I6308"/>
          <cell r="J6308"/>
          <cell r="K6308"/>
          <cell r="L6308"/>
          <cell r="N6308"/>
          <cell r="R6308"/>
          <cell r="S6308"/>
          <cell r="T6308"/>
          <cell r="U6308"/>
          <cell r="V6308"/>
          <cell r="X6308"/>
          <cell r="Y6308"/>
          <cell r="Z6308"/>
          <cell r="AG6308"/>
        </row>
        <row r="6309">
          <cell r="D6309"/>
          <cell r="E6309"/>
          <cell r="I6309"/>
          <cell r="J6309"/>
          <cell r="K6309"/>
          <cell r="L6309"/>
          <cell r="N6309"/>
          <cell r="R6309"/>
          <cell r="S6309"/>
          <cell r="T6309"/>
          <cell r="U6309"/>
          <cell r="V6309"/>
          <cell r="X6309"/>
          <cell r="Y6309"/>
          <cell r="Z6309"/>
          <cell r="AG6309"/>
        </row>
        <row r="6310">
          <cell r="D6310"/>
          <cell r="E6310"/>
          <cell r="I6310"/>
          <cell r="J6310"/>
          <cell r="K6310"/>
          <cell r="L6310"/>
          <cell r="N6310"/>
          <cell r="R6310"/>
          <cell r="S6310"/>
          <cell r="T6310"/>
          <cell r="U6310"/>
          <cell r="V6310"/>
          <cell r="X6310"/>
          <cell r="Y6310"/>
          <cell r="Z6310"/>
          <cell r="AG6310"/>
        </row>
        <row r="6311">
          <cell r="D6311"/>
          <cell r="E6311"/>
          <cell r="I6311"/>
          <cell r="J6311"/>
          <cell r="K6311"/>
          <cell r="L6311"/>
          <cell r="N6311"/>
          <cell r="R6311"/>
          <cell r="S6311"/>
          <cell r="T6311"/>
          <cell r="U6311"/>
          <cell r="V6311"/>
          <cell r="X6311"/>
          <cell r="Y6311"/>
          <cell r="Z6311"/>
          <cell r="AG6311"/>
        </row>
        <row r="6312">
          <cell r="D6312"/>
          <cell r="E6312"/>
          <cell r="I6312"/>
          <cell r="J6312"/>
          <cell r="K6312"/>
          <cell r="L6312"/>
          <cell r="N6312"/>
          <cell r="R6312"/>
          <cell r="S6312"/>
          <cell r="T6312"/>
          <cell r="U6312"/>
          <cell r="V6312"/>
          <cell r="X6312"/>
          <cell r="Y6312"/>
          <cell r="Z6312"/>
          <cell r="AG6312"/>
        </row>
        <row r="6313">
          <cell r="D6313"/>
          <cell r="E6313"/>
          <cell r="I6313"/>
          <cell r="J6313"/>
          <cell r="K6313"/>
          <cell r="L6313"/>
          <cell r="N6313"/>
          <cell r="R6313"/>
          <cell r="S6313"/>
          <cell r="T6313"/>
          <cell r="U6313"/>
          <cell r="V6313"/>
          <cell r="X6313"/>
          <cell r="Y6313"/>
          <cell r="Z6313"/>
          <cell r="AG6313"/>
        </row>
        <row r="6314">
          <cell r="D6314"/>
          <cell r="E6314"/>
          <cell r="I6314"/>
          <cell r="J6314"/>
          <cell r="K6314"/>
          <cell r="L6314"/>
          <cell r="N6314"/>
          <cell r="R6314"/>
          <cell r="S6314"/>
          <cell r="T6314"/>
          <cell r="U6314"/>
          <cell r="V6314"/>
          <cell r="X6314"/>
          <cell r="Y6314"/>
          <cell r="Z6314"/>
          <cell r="AG6314"/>
        </row>
        <row r="6315">
          <cell r="D6315"/>
          <cell r="E6315"/>
          <cell r="I6315"/>
          <cell r="J6315"/>
          <cell r="K6315"/>
          <cell r="L6315"/>
          <cell r="N6315"/>
          <cell r="R6315"/>
          <cell r="S6315"/>
          <cell r="T6315"/>
          <cell r="U6315"/>
          <cell r="V6315"/>
          <cell r="X6315"/>
          <cell r="Y6315"/>
          <cell r="Z6315"/>
          <cell r="AG6315"/>
        </row>
        <row r="6316">
          <cell r="D6316"/>
          <cell r="E6316"/>
          <cell r="I6316"/>
          <cell r="J6316"/>
          <cell r="K6316"/>
          <cell r="L6316"/>
          <cell r="N6316"/>
          <cell r="R6316"/>
          <cell r="S6316"/>
          <cell r="T6316"/>
          <cell r="U6316"/>
          <cell r="V6316"/>
          <cell r="X6316"/>
          <cell r="Y6316"/>
          <cell r="Z6316"/>
          <cell r="AG6316"/>
        </row>
        <row r="6317">
          <cell r="D6317"/>
          <cell r="E6317"/>
          <cell r="I6317"/>
          <cell r="J6317"/>
          <cell r="K6317"/>
          <cell r="L6317"/>
          <cell r="N6317"/>
          <cell r="R6317"/>
          <cell r="S6317"/>
          <cell r="T6317"/>
          <cell r="U6317"/>
          <cell r="V6317"/>
          <cell r="X6317"/>
          <cell r="Y6317"/>
          <cell r="Z6317"/>
          <cell r="AG6317"/>
        </row>
        <row r="6318">
          <cell r="D6318"/>
          <cell r="E6318"/>
          <cell r="I6318"/>
          <cell r="J6318"/>
          <cell r="K6318"/>
          <cell r="L6318"/>
          <cell r="N6318"/>
          <cell r="R6318"/>
          <cell r="S6318"/>
          <cell r="T6318"/>
          <cell r="U6318"/>
          <cell r="V6318"/>
          <cell r="X6318"/>
          <cell r="Y6318"/>
          <cell r="Z6318"/>
          <cell r="AG6318"/>
        </row>
        <row r="6319">
          <cell r="D6319"/>
          <cell r="E6319"/>
          <cell r="I6319"/>
          <cell r="J6319"/>
          <cell r="K6319"/>
          <cell r="L6319"/>
          <cell r="N6319"/>
          <cell r="R6319"/>
          <cell r="S6319"/>
          <cell r="T6319"/>
          <cell r="U6319"/>
          <cell r="V6319"/>
          <cell r="X6319"/>
          <cell r="Y6319"/>
          <cell r="Z6319"/>
          <cell r="AG6319"/>
        </row>
        <row r="6320">
          <cell r="D6320"/>
          <cell r="E6320"/>
          <cell r="I6320"/>
          <cell r="J6320"/>
          <cell r="K6320"/>
          <cell r="L6320"/>
          <cell r="N6320"/>
          <cell r="R6320"/>
          <cell r="S6320"/>
          <cell r="T6320"/>
          <cell r="U6320"/>
          <cell r="V6320"/>
          <cell r="X6320"/>
          <cell r="Y6320"/>
          <cell r="Z6320"/>
          <cell r="AG6320"/>
        </row>
        <row r="6321">
          <cell r="D6321"/>
          <cell r="E6321"/>
          <cell r="I6321"/>
          <cell r="J6321"/>
          <cell r="K6321"/>
          <cell r="L6321"/>
          <cell r="N6321"/>
          <cell r="R6321"/>
          <cell r="S6321"/>
          <cell r="T6321"/>
          <cell r="U6321"/>
          <cell r="V6321"/>
          <cell r="X6321"/>
          <cell r="Y6321"/>
          <cell r="Z6321"/>
          <cell r="AG6321"/>
        </row>
        <row r="6322">
          <cell r="D6322"/>
          <cell r="E6322"/>
          <cell r="I6322"/>
          <cell r="J6322"/>
          <cell r="K6322"/>
          <cell r="L6322"/>
          <cell r="N6322"/>
          <cell r="R6322"/>
          <cell r="S6322"/>
          <cell r="T6322"/>
          <cell r="U6322"/>
          <cell r="V6322"/>
          <cell r="X6322"/>
          <cell r="Y6322"/>
          <cell r="Z6322"/>
          <cell r="AG6322"/>
        </row>
        <row r="6323">
          <cell r="D6323"/>
          <cell r="E6323"/>
          <cell r="I6323"/>
          <cell r="J6323"/>
          <cell r="K6323"/>
          <cell r="L6323"/>
          <cell r="N6323"/>
          <cell r="R6323"/>
          <cell r="S6323"/>
          <cell r="T6323"/>
          <cell r="U6323"/>
          <cell r="V6323"/>
          <cell r="X6323"/>
          <cell r="Y6323"/>
          <cell r="Z6323"/>
          <cell r="AG6323"/>
        </row>
        <row r="6324">
          <cell r="D6324"/>
          <cell r="E6324"/>
          <cell r="I6324"/>
          <cell r="J6324"/>
          <cell r="K6324"/>
          <cell r="L6324"/>
          <cell r="N6324"/>
          <cell r="R6324"/>
          <cell r="S6324"/>
          <cell r="T6324"/>
          <cell r="U6324"/>
          <cell r="V6324"/>
          <cell r="X6324"/>
          <cell r="Y6324"/>
          <cell r="Z6324"/>
          <cell r="AG6324"/>
        </row>
        <row r="6325">
          <cell r="D6325"/>
          <cell r="E6325"/>
          <cell r="I6325"/>
          <cell r="J6325"/>
          <cell r="K6325"/>
          <cell r="L6325"/>
          <cell r="N6325"/>
          <cell r="R6325"/>
          <cell r="S6325"/>
          <cell r="T6325"/>
          <cell r="U6325"/>
          <cell r="V6325"/>
          <cell r="X6325"/>
          <cell r="Y6325"/>
          <cell r="Z6325"/>
          <cell r="AG6325"/>
        </row>
        <row r="6326">
          <cell r="D6326"/>
          <cell r="E6326"/>
          <cell r="I6326"/>
          <cell r="J6326"/>
          <cell r="K6326"/>
          <cell r="L6326"/>
          <cell r="N6326"/>
          <cell r="R6326"/>
          <cell r="S6326"/>
          <cell r="T6326"/>
          <cell r="U6326"/>
          <cell r="V6326"/>
          <cell r="X6326"/>
          <cell r="Y6326"/>
          <cell r="Z6326"/>
          <cell r="AG6326"/>
        </row>
        <row r="6327">
          <cell r="D6327"/>
          <cell r="E6327"/>
          <cell r="I6327"/>
          <cell r="J6327"/>
          <cell r="K6327"/>
          <cell r="L6327"/>
          <cell r="N6327"/>
          <cell r="R6327"/>
          <cell r="S6327"/>
          <cell r="T6327"/>
          <cell r="U6327"/>
          <cell r="V6327"/>
          <cell r="X6327"/>
          <cell r="Y6327"/>
          <cell r="Z6327"/>
          <cell r="AG6327"/>
        </row>
        <row r="6328">
          <cell r="D6328"/>
          <cell r="E6328"/>
          <cell r="I6328"/>
          <cell r="J6328"/>
          <cell r="K6328"/>
          <cell r="L6328"/>
          <cell r="N6328"/>
          <cell r="R6328"/>
          <cell r="S6328"/>
          <cell r="T6328"/>
          <cell r="U6328"/>
          <cell r="V6328"/>
          <cell r="X6328"/>
          <cell r="Y6328"/>
          <cell r="Z6328"/>
          <cell r="AG6328"/>
        </row>
        <row r="6329">
          <cell r="D6329"/>
          <cell r="E6329"/>
          <cell r="I6329"/>
          <cell r="J6329"/>
          <cell r="K6329"/>
          <cell r="L6329"/>
          <cell r="N6329"/>
          <cell r="R6329"/>
          <cell r="S6329"/>
          <cell r="T6329"/>
          <cell r="U6329"/>
          <cell r="V6329"/>
          <cell r="X6329"/>
          <cell r="Y6329"/>
          <cell r="Z6329"/>
          <cell r="AG6329"/>
        </row>
        <row r="6330">
          <cell r="D6330"/>
          <cell r="E6330"/>
          <cell r="I6330"/>
          <cell r="J6330"/>
          <cell r="K6330"/>
          <cell r="L6330"/>
          <cell r="N6330"/>
          <cell r="R6330"/>
          <cell r="S6330"/>
          <cell r="T6330"/>
          <cell r="U6330"/>
          <cell r="V6330"/>
          <cell r="X6330"/>
          <cell r="Y6330"/>
          <cell r="Z6330"/>
          <cell r="AG6330"/>
        </row>
        <row r="6331">
          <cell r="D6331"/>
          <cell r="E6331"/>
          <cell r="I6331"/>
          <cell r="J6331"/>
          <cell r="K6331"/>
          <cell r="L6331"/>
          <cell r="N6331"/>
          <cell r="R6331"/>
          <cell r="S6331"/>
          <cell r="T6331"/>
          <cell r="U6331"/>
          <cell r="V6331"/>
          <cell r="X6331"/>
          <cell r="Y6331"/>
          <cell r="Z6331"/>
          <cell r="AG6331"/>
        </row>
        <row r="6332">
          <cell r="D6332"/>
          <cell r="E6332"/>
          <cell r="I6332"/>
          <cell r="J6332"/>
          <cell r="K6332"/>
          <cell r="L6332"/>
          <cell r="N6332"/>
          <cell r="R6332"/>
          <cell r="S6332"/>
          <cell r="T6332"/>
          <cell r="U6332"/>
          <cell r="V6332"/>
          <cell r="X6332"/>
          <cell r="Y6332"/>
          <cell r="Z6332"/>
          <cell r="AG6332"/>
        </row>
        <row r="6333">
          <cell r="D6333"/>
          <cell r="E6333"/>
          <cell r="I6333"/>
          <cell r="J6333"/>
          <cell r="K6333"/>
          <cell r="L6333"/>
          <cell r="N6333"/>
          <cell r="R6333"/>
          <cell r="S6333"/>
          <cell r="T6333"/>
          <cell r="U6333"/>
          <cell r="V6333"/>
          <cell r="X6333"/>
          <cell r="Y6333"/>
          <cell r="Z6333"/>
          <cell r="AG6333"/>
        </row>
        <row r="6334">
          <cell r="D6334"/>
          <cell r="E6334"/>
          <cell r="I6334"/>
          <cell r="J6334"/>
          <cell r="K6334"/>
          <cell r="L6334"/>
          <cell r="N6334"/>
          <cell r="R6334"/>
          <cell r="S6334"/>
          <cell r="T6334"/>
          <cell r="U6334"/>
          <cell r="V6334"/>
          <cell r="X6334"/>
          <cell r="Y6334"/>
          <cell r="Z6334"/>
          <cell r="AG6334"/>
        </row>
        <row r="6335">
          <cell r="D6335"/>
          <cell r="E6335"/>
          <cell r="I6335"/>
          <cell r="J6335"/>
          <cell r="K6335"/>
          <cell r="L6335"/>
          <cell r="N6335"/>
          <cell r="R6335"/>
          <cell r="S6335"/>
          <cell r="T6335"/>
          <cell r="U6335"/>
          <cell r="V6335"/>
          <cell r="X6335"/>
          <cell r="Y6335"/>
          <cell r="Z6335"/>
          <cell r="AG6335"/>
        </row>
        <row r="6336">
          <cell r="D6336"/>
          <cell r="E6336"/>
          <cell r="I6336"/>
          <cell r="J6336"/>
          <cell r="K6336"/>
          <cell r="L6336"/>
          <cell r="N6336"/>
          <cell r="R6336"/>
          <cell r="S6336"/>
          <cell r="T6336"/>
          <cell r="U6336"/>
          <cell r="V6336"/>
          <cell r="X6336"/>
          <cell r="Y6336"/>
          <cell r="Z6336"/>
          <cell r="AG6336"/>
        </row>
        <row r="6337">
          <cell r="D6337"/>
          <cell r="E6337"/>
          <cell r="I6337"/>
          <cell r="J6337"/>
          <cell r="K6337"/>
          <cell r="L6337"/>
          <cell r="N6337"/>
          <cell r="R6337"/>
          <cell r="S6337"/>
          <cell r="T6337"/>
          <cell r="U6337"/>
          <cell r="V6337"/>
          <cell r="X6337"/>
          <cell r="Y6337"/>
          <cell r="Z6337"/>
          <cell r="AG6337"/>
        </row>
        <row r="6338">
          <cell r="D6338"/>
          <cell r="E6338"/>
          <cell r="I6338"/>
          <cell r="J6338"/>
          <cell r="K6338"/>
          <cell r="L6338"/>
          <cell r="N6338"/>
          <cell r="R6338"/>
          <cell r="S6338"/>
          <cell r="T6338"/>
          <cell r="U6338"/>
          <cell r="V6338"/>
          <cell r="X6338"/>
          <cell r="Y6338"/>
          <cell r="Z6338"/>
          <cell r="AG6338"/>
        </row>
        <row r="6339">
          <cell r="D6339"/>
          <cell r="E6339"/>
          <cell r="I6339"/>
          <cell r="J6339"/>
          <cell r="K6339"/>
          <cell r="L6339"/>
          <cell r="N6339"/>
          <cell r="R6339"/>
          <cell r="S6339"/>
          <cell r="T6339"/>
          <cell r="U6339"/>
          <cell r="V6339"/>
          <cell r="X6339"/>
          <cell r="Y6339"/>
          <cell r="Z6339"/>
          <cell r="AG6339"/>
        </row>
        <row r="6340">
          <cell r="D6340"/>
          <cell r="E6340"/>
          <cell r="I6340"/>
          <cell r="J6340"/>
          <cell r="K6340"/>
          <cell r="L6340"/>
          <cell r="N6340"/>
          <cell r="R6340"/>
          <cell r="S6340"/>
          <cell r="T6340"/>
          <cell r="U6340"/>
          <cell r="V6340"/>
          <cell r="X6340"/>
          <cell r="Y6340"/>
          <cell r="Z6340"/>
          <cell r="AG6340"/>
        </row>
        <row r="6341">
          <cell r="D6341"/>
          <cell r="E6341"/>
          <cell r="I6341"/>
          <cell r="J6341"/>
          <cell r="K6341"/>
          <cell r="L6341"/>
          <cell r="N6341"/>
          <cell r="R6341"/>
          <cell r="S6341"/>
          <cell r="T6341"/>
          <cell r="U6341"/>
          <cell r="V6341"/>
          <cell r="X6341"/>
          <cell r="Y6341"/>
          <cell r="Z6341"/>
          <cell r="AG6341"/>
        </row>
        <row r="6342">
          <cell r="D6342"/>
          <cell r="E6342"/>
          <cell r="I6342"/>
          <cell r="J6342"/>
          <cell r="K6342"/>
          <cell r="L6342"/>
          <cell r="N6342"/>
          <cell r="R6342"/>
          <cell r="S6342"/>
          <cell r="T6342"/>
          <cell r="U6342"/>
          <cell r="V6342"/>
          <cell r="X6342"/>
          <cell r="Y6342"/>
          <cell r="Z6342"/>
          <cell r="AG6342"/>
        </row>
        <row r="6343">
          <cell r="D6343"/>
          <cell r="E6343"/>
          <cell r="I6343"/>
          <cell r="J6343"/>
          <cell r="K6343"/>
          <cell r="L6343"/>
          <cell r="N6343"/>
          <cell r="R6343"/>
          <cell r="S6343"/>
          <cell r="T6343"/>
          <cell r="U6343"/>
          <cell r="V6343"/>
          <cell r="X6343"/>
          <cell r="Y6343"/>
          <cell r="Z6343"/>
          <cell r="AG6343"/>
        </row>
        <row r="6344">
          <cell r="D6344"/>
          <cell r="E6344"/>
          <cell r="I6344"/>
          <cell r="J6344"/>
          <cell r="K6344"/>
          <cell r="L6344"/>
          <cell r="N6344"/>
          <cell r="R6344"/>
          <cell r="S6344"/>
          <cell r="T6344"/>
          <cell r="U6344"/>
          <cell r="V6344"/>
          <cell r="X6344"/>
          <cell r="Y6344"/>
          <cell r="Z6344"/>
          <cell r="AG6344"/>
        </row>
        <row r="6345">
          <cell r="D6345"/>
          <cell r="E6345"/>
          <cell r="I6345"/>
          <cell r="J6345"/>
          <cell r="K6345"/>
          <cell r="L6345"/>
          <cell r="N6345"/>
          <cell r="R6345"/>
          <cell r="S6345"/>
          <cell r="T6345"/>
          <cell r="U6345"/>
          <cell r="V6345"/>
          <cell r="X6345"/>
          <cell r="Y6345"/>
          <cell r="Z6345"/>
          <cell r="AG6345"/>
        </row>
        <row r="6346">
          <cell r="D6346"/>
          <cell r="E6346"/>
          <cell r="I6346"/>
          <cell r="J6346"/>
          <cell r="K6346"/>
          <cell r="L6346"/>
          <cell r="N6346"/>
          <cell r="R6346"/>
          <cell r="S6346"/>
          <cell r="T6346"/>
          <cell r="U6346"/>
          <cell r="V6346"/>
          <cell r="X6346"/>
          <cell r="Y6346"/>
          <cell r="Z6346"/>
          <cell r="AG6346"/>
        </row>
        <row r="6347">
          <cell r="D6347"/>
          <cell r="E6347"/>
          <cell r="I6347"/>
          <cell r="J6347"/>
          <cell r="K6347"/>
          <cell r="L6347"/>
          <cell r="N6347"/>
          <cell r="R6347"/>
          <cell r="S6347"/>
          <cell r="T6347"/>
          <cell r="U6347"/>
          <cell r="V6347"/>
          <cell r="X6347"/>
          <cell r="Y6347"/>
          <cell r="Z6347"/>
          <cell r="AG6347"/>
        </row>
        <row r="6348">
          <cell r="D6348"/>
          <cell r="E6348"/>
          <cell r="I6348"/>
          <cell r="J6348"/>
          <cell r="K6348"/>
          <cell r="L6348"/>
          <cell r="N6348"/>
          <cell r="R6348"/>
          <cell r="S6348"/>
          <cell r="T6348"/>
          <cell r="U6348"/>
          <cell r="V6348"/>
          <cell r="X6348"/>
          <cell r="Y6348"/>
          <cell r="Z6348"/>
          <cell r="AG6348"/>
        </row>
        <row r="6349">
          <cell r="D6349"/>
          <cell r="E6349"/>
          <cell r="I6349"/>
          <cell r="J6349"/>
          <cell r="K6349"/>
          <cell r="L6349"/>
          <cell r="N6349"/>
          <cell r="R6349"/>
          <cell r="S6349"/>
          <cell r="T6349"/>
          <cell r="U6349"/>
          <cell r="V6349"/>
          <cell r="X6349"/>
          <cell r="Y6349"/>
          <cell r="Z6349"/>
          <cell r="AG6349"/>
        </row>
        <row r="6350">
          <cell r="D6350"/>
          <cell r="E6350"/>
          <cell r="I6350"/>
          <cell r="J6350"/>
          <cell r="K6350"/>
          <cell r="L6350"/>
          <cell r="N6350"/>
          <cell r="R6350"/>
          <cell r="S6350"/>
          <cell r="T6350"/>
          <cell r="U6350"/>
          <cell r="V6350"/>
          <cell r="X6350"/>
          <cell r="Y6350"/>
          <cell r="Z6350"/>
          <cell r="AG6350"/>
        </row>
        <row r="6351">
          <cell r="D6351"/>
          <cell r="E6351"/>
          <cell r="I6351"/>
          <cell r="J6351"/>
          <cell r="K6351"/>
          <cell r="L6351"/>
          <cell r="N6351"/>
          <cell r="R6351"/>
          <cell r="S6351"/>
          <cell r="T6351"/>
          <cell r="U6351"/>
          <cell r="V6351"/>
          <cell r="X6351"/>
          <cell r="Y6351"/>
          <cell r="Z6351"/>
          <cell r="AG6351"/>
        </row>
        <row r="6352">
          <cell r="D6352"/>
          <cell r="E6352"/>
          <cell r="I6352"/>
          <cell r="J6352"/>
          <cell r="K6352"/>
          <cell r="L6352"/>
          <cell r="N6352"/>
          <cell r="R6352"/>
          <cell r="S6352"/>
          <cell r="T6352"/>
          <cell r="U6352"/>
          <cell r="V6352"/>
          <cell r="X6352"/>
          <cell r="Y6352"/>
          <cell r="Z6352"/>
          <cell r="AG6352"/>
        </row>
        <row r="6353">
          <cell r="D6353"/>
          <cell r="E6353"/>
          <cell r="I6353"/>
          <cell r="J6353"/>
          <cell r="K6353"/>
          <cell r="L6353"/>
          <cell r="N6353"/>
          <cell r="R6353"/>
          <cell r="S6353"/>
          <cell r="T6353"/>
          <cell r="U6353"/>
          <cell r="V6353"/>
          <cell r="X6353"/>
          <cell r="Y6353"/>
          <cell r="Z6353"/>
          <cell r="AG6353"/>
        </row>
        <row r="6354">
          <cell r="D6354"/>
          <cell r="E6354"/>
          <cell r="I6354"/>
          <cell r="J6354"/>
          <cell r="K6354"/>
          <cell r="L6354"/>
          <cell r="N6354"/>
          <cell r="R6354"/>
          <cell r="S6354"/>
          <cell r="T6354"/>
          <cell r="U6354"/>
          <cell r="V6354"/>
          <cell r="X6354"/>
          <cell r="Y6354"/>
          <cell r="Z6354"/>
          <cell r="AG6354"/>
        </row>
        <row r="6355">
          <cell r="D6355"/>
          <cell r="E6355"/>
          <cell r="I6355"/>
          <cell r="J6355"/>
          <cell r="K6355"/>
          <cell r="L6355"/>
          <cell r="N6355"/>
          <cell r="R6355"/>
          <cell r="S6355"/>
          <cell r="T6355"/>
          <cell r="U6355"/>
          <cell r="V6355"/>
          <cell r="X6355"/>
          <cell r="Y6355"/>
          <cell r="Z6355"/>
          <cell r="AG6355"/>
        </row>
        <row r="6356">
          <cell r="D6356"/>
          <cell r="E6356"/>
          <cell r="I6356"/>
          <cell r="J6356"/>
          <cell r="K6356"/>
          <cell r="L6356"/>
          <cell r="N6356"/>
          <cell r="R6356"/>
          <cell r="S6356"/>
          <cell r="T6356"/>
          <cell r="U6356"/>
          <cell r="V6356"/>
          <cell r="X6356"/>
          <cell r="Y6356"/>
          <cell r="Z6356"/>
          <cell r="AG6356"/>
        </row>
        <row r="6357">
          <cell r="D6357"/>
          <cell r="E6357"/>
          <cell r="I6357"/>
          <cell r="J6357"/>
          <cell r="K6357"/>
          <cell r="L6357"/>
          <cell r="N6357"/>
          <cell r="R6357"/>
          <cell r="S6357"/>
          <cell r="T6357"/>
          <cell r="U6357"/>
          <cell r="V6357"/>
          <cell r="X6357"/>
          <cell r="Y6357"/>
          <cell r="Z6357"/>
          <cell r="AG6357"/>
        </row>
        <row r="6358">
          <cell r="D6358"/>
          <cell r="E6358"/>
          <cell r="I6358"/>
          <cell r="J6358"/>
          <cell r="K6358"/>
          <cell r="L6358"/>
          <cell r="N6358"/>
          <cell r="R6358"/>
          <cell r="S6358"/>
          <cell r="T6358"/>
          <cell r="U6358"/>
          <cell r="V6358"/>
          <cell r="X6358"/>
          <cell r="Y6358"/>
          <cell r="Z6358"/>
          <cell r="AG6358"/>
        </row>
        <row r="6359">
          <cell r="D6359"/>
          <cell r="E6359"/>
          <cell r="I6359"/>
          <cell r="J6359"/>
          <cell r="K6359"/>
          <cell r="L6359"/>
          <cell r="N6359"/>
          <cell r="R6359"/>
          <cell r="S6359"/>
          <cell r="T6359"/>
          <cell r="U6359"/>
          <cell r="V6359"/>
          <cell r="X6359"/>
          <cell r="Y6359"/>
          <cell r="Z6359"/>
          <cell r="AG6359"/>
        </row>
        <row r="6360">
          <cell r="D6360"/>
          <cell r="E6360"/>
          <cell r="I6360"/>
          <cell r="J6360"/>
          <cell r="K6360"/>
          <cell r="L6360"/>
          <cell r="N6360"/>
          <cell r="R6360"/>
          <cell r="S6360"/>
          <cell r="T6360"/>
          <cell r="U6360"/>
          <cell r="V6360"/>
          <cell r="X6360"/>
          <cell r="Y6360"/>
          <cell r="Z6360"/>
          <cell r="AG6360"/>
        </row>
        <row r="6361">
          <cell r="D6361"/>
          <cell r="E6361"/>
          <cell r="I6361"/>
          <cell r="J6361"/>
          <cell r="K6361"/>
          <cell r="L6361"/>
          <cell r="N6361"/>
          <cell r="R6361"/>
          <cell r="S6361"/>
          <cell r="T6361"/>
          <cell r="U6361"/>
          <cell r="V6361"/>
          <cell r="X6361"/>
          <cell r="Y6361"/>
          <cell r="Z6361"/>
          <cell r="AG6361"/>
        </row>
        <row r="6362">
          <cell r="D6362"/>
          <cell r="E6362"/>
          <cell r="I6362"/>
          <cell r="J6362"/>
          <cell r="K6362"/>
          <cell r="L6362"/>
          <cell r="N6362"/>
          <cell r="R6362"/>
          <cell r="S6362"/>
          <cell r="T6362"/>
          <cell r="U6362"/>
          <cell r="V6362"/>
          <cell r="X6362"/>
          <cell r="Y6362"/>
          <cell r="Z6362"/>
          <cell r="AG6362"/>
        </row>
        <row r="6363">
          <cell r="D6363"/>
          <cell r="E6363"/>
          <cell r="I6363"/>
          <cell r="J6363"/>
          <cell r="K6363"/>
          <cell r="L6363"/>
          <cell r="N6363"/>
          <cell r="R6363"/>
          <cell r="S6363"/>
          <cell r="T6363"/>
          <cell r="U6363"/>
          <cell r="V6363"/>
          <cell r="X6363"/>
          <cell r="Y6363"/>
          <cell r="Z6363"/>
          <cell r="AG6363"/>
        </row>
        <row r="6364">
          <cell r="D6364"/>
          <cell r="E6364"/>
          <cell r="I6364"/>
          <cell r="J6364"/>
          <cell r="K6364"/>
          <cell r="L6364"/>
          <cell r="N6364"/>
          <cell r="R6364"/>
          <cell r="S6364"/>
          <cell r="T6364"/>
          <cell r="U6364"/>
          <cell r="V6364"/>
          <cell r="X6364"/>
          <cell r="Y6364"/>
          <cell r="Z6364"/>
          <cell r="AG6364"/>
        </row>
        <row r="6365">
          <cell r="D6365"/>
          <cell r="E6365"/>
          <cell r="I6365"/>
          <cell r="J6365"/>
          <cell r="K6365"/>
          <cell r="L6365"/>
          <cell r="N6365"/>
          <cell r="R6365"/>
          <cell r="S6365"/>
          <cell r="T6365"/>
          <cell r="U6365"/>
          <cell r="V6365"/>
          <cell r="X6365"/>
          <cell r="Y6365"/>
          <cell r="Z6365"/>
          <cell r="AG6365"/>
        </row>
        <row r="6366">
          <cell r="D6366"/>
          <cell r="E6366"/>
          <cell r="I6366"/>
          <cell r="J6366"/>
          <cell r="K6366"/>
          <cell r="L6366"/>
          <cell r="N6366"/>
          <cell r="R6366"/>
          <cell r="S6366"/>
          <cell r="T6366"/>
          <cell r="U6366"/>
          <cell r="V6366"/>
          <cell r="X6366"/>
          <cell r="Y6366"/>
          <cell r="Z6366"/>
          <cell r="AG6366"/>
        </row>
        <row r="6367">
          <cell r="D6367"/>
          <cell r="E6367"/>
          <cell r="I6367"/>
          <cell r="J6367"/>
          <cell r="K6367"/>
          <cell r="L6367"/>
          <cell r="N6367"/>
          <cell r="R6367"/>
          <cell r="S6367"/>
          <cell r="T6367"/>
          <cell r="U6367"/>
          <cell r="V6367"/>
          <cell r="X6367"/>
          <cell r="Y6367"/>
          <cell r="Z6367"/>
          <cell r="AG6367"/>
        </row>
        <row r="6368">
          <cell r="D6368"/>
          <cell r="E6368"/>
          <cell r="I6368"/>
          <cell r="J6368"/>
          <cell r="K6368"/>
          <cell r="L6368"/>
          <cell r="N6368"/>
          <cell r="R6368"/>
          <cell r="S6368"/>
          <cell r="T6368"/>
          <cell r="U6368"/>
          <cell r="V6368"/>
          <cell r="X6368"/>
          <cell r="Y6368"/>
          <cell r="Z6368"/>
          <cell r="AG6368"/>
        </row>
        <row r="6369">
          <cell r="D6369"/>
          <cell r="E6369"/>
          <cell r="I6369"/>
          <cell r="J6369"/>
          <cell r="K6369"/>
          <cell r="L6369"/>
          <cell r="N6369"/>
          <cell r="R6369"/>
          <cell r="S6369"/>
          <cell r="T6369"/>
          <cell r="U6369"/>
          <cell r="V6369"/>
          <cell r="X6369"/>
          <cell r="Y6369"/>
          <cell r="Z6369"/>
          <cell r="AG6369"/>
        </row>
        <row r="6370">
          <cell r="D6370"/>
          <cell r="E6370"/>
          <cell r="I6370"/>
          <cell r="J6370"/>
          <cell r="K6370"/>
          <cell r="L6370"/>
          <cell r="N6370"/>
          <cell r="R6370"/>
          <cell r="S6370"/>
          <cell r="T6370"/>
          <cell r="U6370"/>
          <cell r="V6370"/>
          <cell r="X6370"/>
          <cell r="Y6370"/>
          <cell r="Z6370"/>
          <cell r="AG6370"/>
        </row>
        <row r="6371">
          <cell r="D6371"/>
          <cell r="E6371"/>
          <cell r="I6371"/>
          <cell r="J6371"/>
          <cell r="K6371"/>
          <cell r="L6371"/>
          <cell r="N6371"/>
          <cell r="R6371"/>
          <cell r="S6371"/>
          <cell r="T6371"/>
          <cell r="U6371"/>
          <cell r="V6371"/>
          <cell r="X6371"/>
          <cell r="Y6371"/>
          <cell r="Z6371"/>
          <cell r="AG6371"/>
        </row>
        <row r="6372">
          <cell r="D6372"/>
          <cell r="E6372"/>
          <cell r="I6372"/>
          <cell r="J6372"/>
          <cell r="K6372"/>
          <cell r="L6372"/>
          <cell r="N6372"/>
          <cell r="R6372"/>
          <cell r="S6372"/>
          <cell r="T6372"/>
          <cell r="U6372"/>
          <cell r="V6372"/>
          <cell r="X6372"/>
          <cell r="Y6372"/>
          <cell r="Z6372"/>
          <cell r="AG6372"/>
        </row>
        <row r="6373">
          <cell r="D6373"/>
          <cell r="E6373"/>
          <cell r="I6373"/>
          <cell r="J6373"/>
          <cell r="K6373"/>
          <cell r="L6373"/>
          <cell r="N6373"/>
          <cell r="R6373"/>
          <cell r="S6373"/>
          <cell r="T6373"/>
          <cell r="U6373"/>
          <cell r="V6373"/>
          <cell r="X6373"/>
          <cell r="Y6373"/>
          <cell r="Z6373"/>
          <cell r="AG6373"/>
        </row>
        <row r="6374">
          <cell r="D6374"/>
          <cell r="E6374"/>
          <cell r="I6374"/>
          <cell r="J6374"/>
          <cell r="K6374"/>
          <cell r="L6374"/>
          <cell r="N6374"/>
          <cell r="R6374"/>
          <cell r="S6374"/>
          <cell r="T6374"/>
          <cell r="U6374"/>
          <cell r="V6374"/>
          <cell r="X6374"/>
          <cell r="Y6374"/>
          <cell r="Z6374"/>
          <cell r="AG6374"/>
        </row>
        <row r="6375">
          <cell r="D6375"/>
          <cell r="E6375"/>
          <cell r="I6375"/>
          <cell r="J6375"/>
          <cell r="K6375"/>
          <cell r="L6375"/>
          <cell r="N6375"/>
          <cell r="R6375"/>
          <cell r="S6375"/>
          <cell r="T6375"/>
          <cell r="U6375"/>
          <cell r="V6375"/>
          <cell r="X6375"/>
          <cell r="Y6375"/>
          <cell r="Z6375"/>
          <cell r="AG6375"/>
        </row>
        <row r="6376">
          <cell r="D6376"/>
          <cell r="E6376"/>
          <cell r="I6376"/>
          <cell r="J6376"/>
          <cell r="K6376"/>
          <cell r="L6376"/>
          <cell r="N6376"/>
          <cell r="R6376"/>
          <cell r="S6376"/>
          <cell r="T6376"/>
          <cell r="U6376"/>
          <cell r="V6376"/>
          <cell r="X6376"/>
          <cell r="Y6376"/>
          <cell r="Z6376"/>
          <cell r="AG6376"/>
        </row>
        <row r="6377">
          <cell r="D6377"/>
          <cell r="E6377"/>
          <cell r="I6377"/>
          <cell r="J6377"/>
          <cell r="K6377"/>
          <cell r="L6377"/>
          <cell r="N6377"/>
          <cell r="R6377"/>
          <cell r="S6377"/>
          <cell r="T6377"/>
          <cell r="U6377"/>
          <cell r="V6377"/>
          <cell r="X6377"/>
          <cell r="Y6377"/>
          <cell r="Z6377"/>
          <cell r="AG6377"/>
        </row>
        <row r="6378">
          <cell r="D6378"/>
          <cell r="E6378"/>
          <cell r="I6378"/>
          <cell r="J6378"/>
          <cell r="K6378"/>
          <cell r="L6378"/>
          <cell r="N6378"/>
          <cell r="R6378"/>
          <cell r="S6378"/>
          <cell r="T6378"/>
          <cell r="U6378"/>
          <cell r="V6378"/>
          <cell r="X6378"/>
          <cell r="Y6378"/>
          <cell r="Z6378"/>
          <cell r="AG6378"/>
        </row>
        <row r="6379">
          <cell r="D6379"/>
          <cell r="E6379"/>
          <cell r="I6379"/>
          <cell r="J6379"/>
          <cell r="K6379"/>
          <cell r="L6379"/>
          <cell r="N6379"/>
          <cell r="R6379"/>
          <cell r="S6379"/>
          <cell r="T6379"/>
          <cell r="U6379"/>
          <cell r="V6379"/>
          <cell r="X6379"/>
          <cell r="Y6379"/>
          <cell r="Z6379"/>
          <cell r="AG6379"/>
        </row>
        <row r="6380">
          <cell r="D6380"/>
          <cell r="E6380"/>
          <cell r="I6380"/>
          <cell r="J6380"/>
          <cell r="K6380"/>
          <cell r="L6380"/>
          <cell r="N6380"/>
          <cell r="R6380"/>
          <cell r="S6380"/>
          <cell r="T6380"/>
          <cell r="U6380"/>
          <cell r="V6380"/>
          <cell r="X6380"/>
          <cell r="Y6380"/>
          <cell r="Z6380"/>
          <cell r="AG6380"/>
        </row>
        <row r="6381">
          <cell r="D6381"/>
          <cell r="E6381"/>
          <cell r="I6381"/>
          <cell r="J6381"/>
          <cell r="K6381"/>
          <cell r="L6381"/>
          <cell r="N6381"/>
          <cell r="R6381"/>
          <cell r="S6381"/>
          <cell r="T6381"/>
          <cell r="U6381"/>
          <cell r="V6381"/>
          <cell r="X6381"/>
          <cell r="Y6381"/>
          <cell r="Z6381"/>
          <cell r="AG6381"/>
        </row>
        <row r="6382">
          <cell r="D6382"/>
          <cell r="E6382"/>
          <cell r="I6382"/>
          <cell r="J6382"/>
          <cell r="K6382"/>
          <cell r="L6382"/>
          <cell r="N6382"/>
          <cell r="R6382"/>
          <cell r="S6382"/>
          <cell r="T6382"/>
          <cell r="U6382"/>
          <cell r="V6382"/>
          <cell r="X6382"/>
          <cell r="Y6382"/>
          <cell r="Z6382"/>
          <cell r="AG6382"/>
        </row>
        <row r="6383">
          <cell r="D6383"/>
          <cell r="E6383"/>
          <cell r="I6383"/>
          <cell r="J6383"/>
          <cell r="K6383"/>
          <cell r="L6383"/>
          <cell r="N6383"/>
          <cell r="R6383"/>
          <cell r="S6383"/>
          <cell r="T6383"/>
          <cell r="U6383"/>
          <cell r="V6383"/>
          <cell r="X6383"/>
          <cell r="Y6383"/>
          <cell r="Z6383"/>
          <cell r="AG6383"/>
        </row>
        <row r="6384">
          <cell r="D6384"/>
          <cell r="E6384"/>
          <cell r="I6384"/>
          <cell r="J6384"/>
          <cell r="K6384"/>
          <cell r="L6384"/>
          <cell r="N6384"/>
          <cell r="R6384"/>
          <cell r="S6384"/>
          <cell r="T6384"/>
          <cell r="U6384"/>
          <cell r="V6384"/>
          <cell r="X6384"/>
          <cell r="Y6384"/>
          <cell r="Z6384"/>
          <cell r="AG6384"/>
        </row>
        <row r="6385">
          <cell r="D6385"/>
          <cell r="E6385"/>
          <cell r="I6385"/>
          <cell r="J6385"/>
          <cell r="K6385"/>
          <cell r="L6385"/>
          <cell r="N6385"/>
          <cell r="R6385"/>
          <cell r="S6385"/>
          <cell r="T6385"/>
          <cell r="U6385"/>
          <cell r="V6385"/>
          <cell r="X6385"/>
          <cell r="Y6385"/>
          <cell r="Z6385"/>
          <cell r="AG6385"/>
        </row>
        <row r="6386">
          <cell r="D6386"/>
          <cell r="E6386"/>
          <cell r="I6386"/>
          <cell r="J6386"/>
          <cell r="K6386"/>
          <cell r="L6386"/>
          <cell r="N6386"/>
          <cell r="R6386"/>
          <cell r="S6386"/>
          <cell r="T6386"/>
          <cell r="U6386"/>
          <cell r="V6386"/>
          <cell r="X6386"/>
          <cell r="Y6386"/>
          <cell r="Z6386"/>
          <cell r="AG6386"/>
        </row>
        <row r="6387">
          <cell r="D6387"/>
          <cell r="E6387"/>
          <cell r="I6387"/>
          <cell r="J6387"/>
          <cell r="K6387"/>
          <cell r="L6387"/>
          <cell r="N6387"/>
          <cell r="R6387"/>
          <cell r="S6387"/>
          <cell r="T6387"/>
          <cell r="U6387"/>
          <cell r="V6387"/>
          <cell r="X6387"/>
          <cell r="Y6387"/>
          <cell r="Z6387"/>
          <cell r="AG6387"/>
        </row>
        <row r="6388">
          <cell r="D6388"/>
          <cell r="E6388"/>
          <cell r="I6388"/>
          <cell r="J6388"/>
          <cell r="K6388"/>
          <cell r="L6388"/>
          <cell r="N6388"/>
          <cell r="R6388"/>
          <cell r="S6388"/>
          <cell r="T6388"/>
          <cell r="U6388"/>
          <cell r="V6388"/>
          <cell r="X6388"/>
          <cell r="Y6388"/>
          <cell r="Z6388"/>
          <cell r="AG6388"/>
        </row>
        <row r="6389">
          <cell r="D6389"/>
          <cell r="E6389"/>
          <cell r="I6389"/>
          <cell r="J6389"/>
          <cell r="K6389"/>
          <cell r="L6389"/>
          <cell r="N6389"/>
          <cell r="R6389"/>
          <cell r="S6389"/>
          <cell r="T6389"/>
          <cell r="U6389"/>
          <cell r="V6389"/>
          <cell r="X6389"/>
          <cell r="Y6389"/>
          <cell r="Z6389"/>
          <cell r="AG6389"/>
        </row>
        <row r="6390">
          <cell r="D6390"/>
          <cell r="E6390"/>
          <cell r="I6390"/>
          <cell r="J6390"/>
          <cell r="K6390"/>
          <cell r="L6390"/>
          <cell r="N6390"/>
          <cell r="R6390"/>
          <cell r="S6390"/>
          <cell r="T6390"/>
          <cell r="U6390"/>
          <cell r="V6390"/>
          <cell r="X6390"/>
          <cell r="Y6390"/>
          <cell r="Z6390"/>
          <cell r="AG6390"/>
        </row>
        <row r="6391">
          <cell r="D6391"/>
          <cell r="E6391"/>
          <cell r="I6391"/>
          <cell r="J6391"/>
          <cell r="K6391"/>
          <cell r="L6391"/>
          <cell r="N6391"/>
          <cell r="R6391"/>
          <cell r="S6391"/>
          <cell r="T6391"/>
          <cell r="U6391"/>
          <cell r="V6391"/>
          <cell r="X6391"/>
          <cell r="Y6391"/>
          <cell r="Z6391"/>
          <cell r="AG6391"/>
        </row>
        <row r="6392">
          <cell r="D6392"/>
          <cell r="E6392"/>
          <cell r="I6392"/>
          <cell r="J6392"/>
          <cell r="K6392"/>
          <cell r="L6392"/>
          <cell r="N6392"/>
          <cell r="R6392"/>
          <cell r="S6392"/>
          <cell r="T6392"/>
          <cell r="U6392"/>
          <cell r="V6392"/>
          <cell r="X6392"/>
          <cell r="Y6392"/>
          <cell r="Z6392"/>
          <cell r="AG6392"/>
        </row>
        <row r="6393">
          <cell r="D6393"/>
          <cell r="E6393"/>
          <cell r="I6393"/>
          <cell r="J6393"/>
          <cell r="K6393"/>
          <cell r="L6393"/>
          <cell r="N6393"/>
          <cell r="R6393"/>
          <cell r="S6393"/>
          <cell r="T6393"/>
          <cell r="U6393"/>
          <cell r="V6393"/>
          <cell r="X6393"/>
          <cell r="Y6393"/>
          <cell r="Z6393"/>
          <cell r="AG6393"/>
        </row>
        <row r="6394">
          <cell r="D6394"/>
          <cell r="E6394"/>
          <cell r="I6394"/>
          <cell r="J6394"/>
          <cell r="K6394"/>
          <cell r="L6394"/>
          <cell r="N6394"/>
          <cell r="R6394"/>
          <cell r="S6394"/>
          <cell r="T6394"/>
          <cell r="U6394"/>
          <cell r="V6394"/>
          <cell r="X6394"/>
          <cell r="Y6394"/>
          <cell r="Z6394"/>
          <cell r="AG6394"/>
        </row>
        <row r="6395">
          <cell r="D6395"/>
          <cell r="E6395"/>
          <cell r="I6395"/>
          <cell r="J6395"/>
          <cell r="K6395"/>
          <cell r="L6395"/>
          <cell r="N6395"/>
          <cell r="R6395"/>
          <cell r="S6395"/>
          <cell r="T6395"/>
          <cell r="U6395"/>
          <cell r="V6395"/>
          <cell r="X6395"/>
          <cell r="Y6395"/>
          <cell r="Z6395"/>
          <cell r="AG6395"/>
        </row>
        <row r="6396">
          <cell r="D6396"/>
          <cell r="E6396"/>
          <cell r="I6396"/>
          <cell r="J6396"/>
          <cell r="K6396"/>
          <cell r="L6396"/>
          <cell r="N6396"/>
          <cell r="R6396"/>
          <cell r="S6396"/>
          <cell r="T6396"/>
          <cell r="U6396"/>
          <cell r="V6396"/>
          <cell r="X6396"/>
          <cell r="Y6396"/>
          <cell r="Z6396"/>
          <cell r="AG6396"/>
        </row>
        <row r="6397">
          <cell r="D6397"/>
          <cell r="E6397"/>
          <cell r="I6397"/>
          <cell r="J6397"/>
          <cell r="K6397"/>
          <cell r="L6397"/>
          <cell r="N6397"/>
          <cell r="R6397"/>
          <cell r="S6397"/>
          <cell r="T6397"/>
          <cell r="U6397"/>
          <cell r="V6397"/>
          <cell r="X6397"/>
          <cell r="Y6397"/>
          <cell r="Z6397"/>
          <cell r="AG6397"/>
        </row>
        <row r="6398">
          <cell r="D6398"/>
          <cell r="E6398"/>
          <cell r="I6398"/>
          <cell r="J6398"/>
          <cell r="K6398"/>
          <cell r="L6398"/>
          <cell r="N6398"/>
          <cell r="R6398"/>
          <cell r="S6398"/>
          <cell r="T6398"/>
          <cell r="U6398"/>
          <cell r="V6398"/>
          <cell r="X6398"/>
          <cell r="Y6398"/>
          <cell r="Z6398"/>
          <cell r="AG6398"/>
        </row>
        <row r="6399">
          <cell r="D6399"/>
          <cell r="E6399"/>
          <cell r="I6399"/>
          <cell r="J6399"/>
          <cell r="K6399"/>
          <cell r="L6399"/>
          <cell r="N6399"/>
          <cell r="R6399"/>
          <cell r="S6399"/>
          <cell r="T6399"/>
          <cell r="U6399"/>
          <cell r="V6399"/>
          <cell r="X6399"/>
          <cell r="Y6399"/>
          <cell r="Z6399"/>
          <cell r="AG6399"/>
        </row>
        <row r="6400">
          <cell r="D6400"/>
          <cell r="E6400"/>
          <cell r="I6400"/>
          <cell r="J6400"/>
          <cell r="K6400"/>
          <cell r="L6400"/>
          <cell r="N6400"/>
          <cell r="R6400"/>
          <cell r="S6400"/>
          <cell r="T6400"/>
          <cell r="U6400"/>
          <cell r="V6400"/>
          <cell r="X6400"/>
          <cell r="Y6400"/>
          <cell r="Z6400"/>
          <cell r="AG6400"/>
        </row>
        <row r="6401">
          <cell r="D6401"/>
          <cell r="E6401"/>
          <cell r="I6401"/>
          <cell r="J6401"/>
          <cell r="K6401"/>
          <cell r="L6401"/>
          <cell r="N6401"/>
          <cell r="R6401"/>
          <cell r="S6401"/>
          <cell r="T6401"/>
          <cell r="U6401"/>
          <cell r="V6401"/>
          <cell r="X6401"/>
          <cell r="Y6401"/>
          <cell r="Z6401"/>
          <cell r="AG6401"/>
        </row>
        <row r="6402">
          <cell r="D6402"/>
          <cell r="E6402"/>
          <cell r="I6402"/>
          <cell r="J6402"/>
          <cell r="K6402"/>
          <cell r="L6402"/>
          <cell r="N6402"/>
          <cell r="R6402"/>
          <cell r="S6402"/>
          <cell r="T6402"/>
          <cell r="U6402"/>
          <cell r="V6402"/>
          <cell r="X6402"/>
          <cell r="Y6402"/>
          <cell r="Z6402"/>
          <cell r="AG6402"/>
        </row>
        <row r="6403">
          <cell r="D6403"/>
          <cell r="E6403"/>
          <cell r="I6403"/>
          <cell r="J6403"/>
          <cell r="K6403"/>
          <cell r="L6403"/>
          <cell r="N6403"/>
          <cell r="R6403"/>
          <cell r="S6403"/>
          <cell r="T6403"/>
          <cell r="U6403"/>
          <cell r="V6403"/>
          <cell r="X6403"/>
          <cell r="Y6403"/>
          <cell r="Z6403"/>
          <cell r="AG6403"/>
        </row>
        <row r="6404">
          <cell r="D6404"/>
          <cell r="E6404"/>
          <cell r="I6404"/>
          <cell r="J6404"/>
          <cell r="K6404"/>
          <cell r="L6404"/>
          <cell r="N6404"/>
          <cell r="R6404"/>
          <cell r="S6404"/>
          <cell r="T6404"/>
          <cell r="U6404"/>
          <cell r="V6404"/>
          <cell r="X6404"/>
          <cell r="Y6404"/>
          <cell r="Z6404"/>
          <cell r="AG6404"/>
        </row>
        <row r="6405">
          <cell r="D6405"/>
          <cell r="E6405"/>
          <cell r="I6405"/>
          <cell r="J6405"/>
          <cell r="K6405"/>
          <cell r="L6405"/>
          <cell r="N6405"/>
          <cell r="R6405"/>
          <cell r="S6405"/>
          <cell r="T6405"/>
          <cell r="U6405"/>
          <cell r="V6405"/>
          <cell r="X6405"/>
          <cell r="Y6405"/>
          <cell r="Z6405"/>
          <cell r="AG6405"/>
        </row>
        <row r="6406">
          <cell r="D6406"/>
          <cell r="E6406"/>
          <cell r="I6406"/>
          <cell r="J6406"/>
          <cell r="K6406"/>
          <cell r="L6406"/>
          <cell r="N6406"/>
          <cell r="R6406"/>
          <cell r="S6406"/>
          <cell r="T6406"/>
          <cell r="U6406"/>
          <cell r="V6406"/>
          <cell r="X6406"/>
          <cell r="Y6406"/>
          <cell r="Z6406"/>
          <cell r="AG6406"/>
        </row>
        <row r="6407">
          <cell r="D6407"/>
          <cell r="E6407"/>
          <cell r="I6407"/>
          <cell r="J6407"/>
          <cell r="K6407"/>
          <cell r="L6407"/>
          <cell r="N6407"/>
          <cell r="R6407"/>
          <cell r="S6407"/>
          <cell r="T6407"/>
          <cell r="U6407"/>
          <cell r="V6407"/>
          <cell r="X6407"/>
          <cell r="Y6407"/>
          <cell r="Z6407"/>
          <cell r="AG6407"/>
        </row>
        <row r="6408">
          <cell r="D6408"/>
          <cell r="E6408"/>
          <cell r="I6408"/>
          <cell r="J6408"/>
          <cell r="K6408"/>
          <cell r="L6408"/>
          <cell r="N6408"/>
          <cell r="R6408"/>
          <cell r="S6408"/>
          <cell r="T6408"/>
          <cell r="U6408"/>
          <cell r="V6408"/>
          <cell r="X6408"/>
          <cell r="Y6408"/>
          <cell r="Z6408"/>
          <cell r="AG6408"/>
        </row>
        <row r="6409">
          <cell r="D6409"/>
          <cell r="E6409"/>
          <cell r="I6409"/>
          <cell r="J6409"/>
          <cell r="K6409"/>
          <cell r="L6409"/>
          <cell r="N6409"/>
          <cell r="R6409"/>
          <cell r="S6409"/>
          <cell r="T6409"/>
          <cell r="U6409"/>
          <cell r="V6409"/>
          <cell r="X6409"/>
          <cell r="Y6409"/>
          <cell r="Z6409"/>
          <cell r="AG6409"/>
        </row>
        <row r="6410">
          <cell r="D6410"/>
          <cell r="E6410"/>
          <cell r="I6410"/>
          <cell r="J6410"/>
          <cell r="K6410"/>
          <cell r="L6410"/>
          <cell r="N6410"/>
          <cell r="R6410"/>
          <cell r="S6410"/>
          <cell r="T6410"/>
          <cell r="U6410"/>
          <cell r="V6410"/>
          <cell r="X6410"/>
          <cell r="Y6410"/>
          <cell r="Z6410"/>
          <cell r="AG6410"/>
        </row>
        <row r="6411">
          <cell r="D6411"/>
          <cell r="E6411"/>
          <cell r="I6411"/>
          <cell r="J6411"/>
          <cell r="K6411"/>
          <cell r="L6411"/>
          <cell r="N6411"/>
          <cell r="R6411"/>
          <cell r="S6411"/>
          <cell r="T6411"/>
          <cell r="U6411"/>
          <cell r="V6411"/>
          <cell r="X6411"/>
          <cell r="Y6411"/>
          <cell r="Z6411"/>
          <cell r="AG6411"/>
        </row>
        <row r="6412">
          <cell r="D6412"/>
          <cell r="E6412"/>
          <cell r="I6412"/>
          <cell r="J6412"/>
          <cell r="K6412"/>
          <cell r="L6412"/>
          <cell r="N6412"/>
          <cell r="R6412"/>
          <cell r="S6412"/>
          <cell r="T6412"/>
          <cell r="U6412"/>
          <cell r="V6412"/>
          <cell r="X6412"/>
          <cell r="Y6412"/>
          <cell r="Z6412"/>
          <cell r="AG6412"/>
        </row>
        <row r="6413">
          <cell r="D6413"/>
          <cell r="E6413"/>
          <cell r="I6413"/>
          <cell r="J6413"/>
          <cell r="K6413"/>
          <cell r="L6413"/>
          <cell r="N6413"/>
          <cell r="R6413"/>
          <cell r="S6413"/>
          <cell r="T6413"/>
          <cell r="U6413"/>
          <cell r="V6413"/>
          <cell r="X6413"/>
          <cell r="Y6413"/>
          <cell r="Z6413"/>
          <cell r="AG6413"/>
        </row>
        <row r="6414">
          <cell r="D6414"/>
          <cell r="E6414"/>
          <cell r="I6414"/>
          <cell r="J6414"/>
          <cell r="K6414"/>
          <cell r="L6414"/>
          <cell r="N6414"/>
          <cell r="R6414"/>
          <cell r="S6414"/>
          <cell r="T6414"/>
          <cell r="U6414"/>
          <cell r="V6414"/>
          <cell r="X6414"/>
          <cell r="Y6414"/>
          <cell r="Z6414"/>
          <cell r="AG6414"/>
        </row>
        <row r="6415">
          <cell r="D6415"/>
          <cell r="E6415"/>
          <cell r="I6415"/>
          <cell r="J6415"/>
          <cell r="K6415"/>
          <cell r="L6415"/>
          <cell r="N6415"/>
          <cell r="R6415"/>
          <cell r="S6415"/>
          <cell r="T6415"/>
          <cell r="U6415"/>
          <cell r="V6415"/>
          <cell r="X6415"/>
          <cell r="Y6415"/>
          <cell r="Z6415"/>
          <cell r="AG6415"/>
        </row>
        <row r="6416">
          <cell r="D6416"/>
          <cell r="E6416"/>
          <cell r="I6416"/>
          <cell r="J6416"/>
          <cell r="K6416"/>
          <cell r="L6416"/>
          <cell r="N6416"/>
          <cell r="R6416"/>
          <cell r="S6416"/>
          <cell r="T6416"/>
          <cell r="U6416"/>
          <cell r="V6416"/>
          <cell r="X6416"/>
          <cell r="Y6416"/>
          <cell r="Z6416"/>
          <cell r="AG6416"/>
        </row>
        <row r="6417">
          <cell r="D6417"/>
          <cell r="E6417"/>
          <cell r="I6417"/>
          <cell r="J6417"/>
          <cell r="K6417"/>
          <cell r="L6417"/>
          <cell r="N6417"/>
          <cell r="R6417"/>
          <cell r="S6417"/>
          <cell r="T6417"/>
          <cell r="U6417"/>
          <cell r="V6417"/>
          <cell r="X6417"/>
          <cell r="Y6417"/>
          <cell r="Z6417"/>
          <cell r="AG6417"/>
        </row>
        <row r="6418">
          <cell r="D6418"/>
          <cell r="E6418"/>
          <cell r="I6418"/>
          <cell r="J6418"/>
          <cell r="K6418"/>
          <cell r="L6418"/>
          <cell r="N6418"/>
          <cell r="R6418"/>
          <cell r="S6418"/>
          <cell r="T6418"/>
          <cell r="U6418"/>
          <cell r="V6418"/>
          <cell r="X6418"/>
          <cell r="Y6418"/>
          <cell r="Z6418"/>
          <cell r="AG6418"/>
        </row>
        <row r="6419">
          <cell r="D6419"/>
          <cell r="E6419"/>
          <cell r="I6419"/>
          <cell r="J6419"/>
          <cell r="K6419"/>
          <cell r="L6419"/>
          <cell r="N6419"/>
          <cell r="R6419"/>
          <cell r="S6419"/>
          <cell r="T6419"/>
          <cell r="U6419"/>
          <cell r="V6419"/>
          <cell r="X6419"/>
          <cell r="Y6419"/>
          <cell r="Z6419"/>
          <cell r="AG6419"/>
        </row>
        <row r="6420">
          <cell r="D6420"/>
          <cell r="E6420"/>
          <cell r="I6420"/>
          <cell r="J6420"/>
          <cell r="K6420"/>
          <cell r="L6420"/>
          <cell r="N6420"/>
          <cell r="R6420"/>
          <cell r="S6420"/>
          <cell r="T6420"/>
          <cell r="U6420"/>
          <cell r="V6420"/>
          <cell r="X6420"/>
          <cell r="Y6420"/>
          <cell r="Z6420"/>
          <cell r="AG6420"/>
        </row>
        <row r="6421">
          <cell r="D6421"/>
          <cell r="E6421"/>
          <cell r="I6421"/>
          <cell r="J6421"/>
          <cell r="K6421"/>
          <cell r="L6421"/>
          <cell r="N6421"/>
          <cell r="R6421"/>
          <cell r="S6421"/>
          <cell r="T6421"/>
          <cell r="U6421"/>
          <cell r="V6421"/>
          <cell r="X6421"/>
          <cell r="Y6421"/>
          <cell r="Z6421"/>
          <cell r="AG6421"/>
        </row>
        <row r="6422">
          <cell r="D6422"/>
          <cell r="E6422"/>
          <cell r="I6422"/>
          <cell r="J6422"/>
          <cell r="K6422"/>
          <cell r="L6422"/>
          <cell r="N6422"/>
          <cell r="R6422"/>
          <cell r="S6422"/>
          <cell r="T6422"/>
          <cell r="U6422"/>
          <cell r="V6422"/>
          <cell r="X6422"/>
          <cell r="Y6422"/>
          <cell r="Z6422"/>
          <cell r="AG6422"/>
        </row>
        <row r="6423">
          <cell r="D6423"/>
          <cell r="E6423"/>
          <cell r="I6423"/>
          <cell r="J6423"/>
          <cell r="K6423"/>
          <cell r="L6423"/>
          <cell r="N6423"/>
          <cell r="R6423"/>
          <cell r="S6423"/>
          <cell r="T6423"/>
          <cell r="U6423"/>
          <cell r="V6423"/>
          <cell r="X6423"/>
          <cell r="Y6423"/>
          <cell r="Z6423"/>
          <cell r="AG6423"/>
        </row>
        <row r="6424">
          <cell r="D6424"/>
          <cell r="E6424"/>
          <cell r="I6424"/>
          <cell r="J6424"/>
          <cell r="K6424"/>
          <cell r="L6424"/>
          <cell r="N6424"/>
          <cell r="R6424"/>
          <cell r="S6424"/>
          <cell r="T6424"/>
          <cell r="U6424"/>
          <cell r="V6424"/>
          <cell r="X6424"/>
          <cell r="Y6424"/>
          <cell r="Z6424"/>
          <cell r="AG6424"/>
        </row>
        <row r="6425">
          <cell r="D6425"/>
          <cell r="E6425"/>
          <cell r="I6425"/>
          <cell r="J6425"/>
          <cell r="K6425"/>
          <cell r="L6425"/>
          <cell r="N6425"/>
          <cell r="R6425"/>
          <cell r="S6425"/>
          <cell r="T6425"/>
          <cell r="U6425"/>
          <cell r="V6425"/>
          <cell r="X6425"/>
          <cell r="Y6425"/>
          <cell r="Z6425"/>
          <cell r="AG6425"/>
        </row>
        <row r="6426">
          <cell r="D6426"/>
          <cell r="E6426"/>
          <cell r="I6426"/>
          <cell r="J6426"/>
          <cell r="K6426"/>
          <cell r="L6426"/>
          <cell r="N6426"/>
          <cell r="R6426"/>
          <cell r="S6426"/>
          <cell r="T6426"/>
          <cell r="U6426"/>
          <cell r="V6426"/>
          <cell r="X6426"/>
          <cell r="Y6426"/>
          <cell r="Z6426"/>
          <cell r="AG6426"/>
        </row>
        <row r="6427">
          <cell r="D6427"/>
          <cell r="E6427"/>
          <cell r="I6427"/>
          <cell r="J6427"/>
          <cell r="K6427"/>
          <cell r="L6427"/>
          <cell r="N6427"/>
          <cell r="R6427"/>
          <cell r="S6427"/>
          <cell r="T6427"/>
          <cell r="U6427"/>
          <cell r="V6427"/>
          <cell r="X6427"/>
          <cell r="Y6427"/>
          <cell r="Z6427"/>
          <cell r="AG6427"/>
        </row>
        <row r="6428">
          <cell r="D6428"/>
          <cell r="E6428"/>
          <cell r="I6428"/>
          <cell r="J6428"/>
          <cell r="K6428"/>
          <cell r="L6428"/>
          <cell r="N6428"/>
          <cell r="R6428"/>
          <cell r="S6428"/>
          <cell r="T6428"/>
          <cell r="U6428"/>
          <cell r="V6428"/>
          <cell r="X6428"/>
          <cell r="Y6428"/>
          <cell r="Z6428"/>
          <cell r="AG6428"/>
        </row>
        <row r="6429">
          <cell r="D6429"/>
          <cell r="E6429"/>
          <cell r="I6429"/>
          <cell r="J6429"/>
          <cell r="K6429"/>
          <cell r="L6429"/>
          <cell r="N6429"/>
          <cell r="R6429"/>
          <cell r="S6429"/>
          <cell r="T6429"/>
          <cell r="U6429"/>
          <cell r="V6429"/>
          <cell r="X6429"/>
          <cell r="Y6429"/>
          <cell r="Z6429"/>
          <cell r="AG6429"/>
        </row>
        <row r="6430">
          <cell r="D6430"/>
          <cell r="E6430"/>
          <cell r="I6430"/>
          <cell r="J6430"/>
          <cell r="K6430"/>
          <cell r="L6430"/>
          <cell r="N6430"/>
          <cell r="R6430"/>
          <cell r="S6430"/>
          <cell r="T6430"/>
          <cell r="U6430"/>
          <cell r="V6430"/>
          <cell r="X6430"/>
          <cell r="Y6430"/>
          <cell r="Z6430"/>
          <cell r="AG6430"/>
        </row>
        <row r="6431">
          <cell r="D6431"/>
          <cell r="E6431"/>
          <cell r="I6431"/>
          <cell r="J6431"/>
          <cell r="K6431"/>
          <cell r="L6431"/>
          <cell r="N6431"/>
          <cell r="R6431"/>
          <cell r="S6431"/>
          <cell r="T6431"/>
          <cell r="U6431"/>
          <cell r="V6431"/>
          <cell r="X6431"/>
          <cell r="Y6431"/>
          <cell r="Z6431"/>
          <cell r="AG6431"/>
        </row>
        <row r="6432">
          <cell r="D6432"/>
          <cell r="E6432"/>
          <cell r="I6432"/>
          <cell r="J6432"/>
          <cell r="K6432"/>
          <cell r="L6432"/>
          <cell r="N6432"/>
          <cell r="R6432"/>
          <cell r="S6432"/>
          <cell r="T6432"/>
          <cell r="U6432"/>
          <cell r="V6432"/>
          <cell r="X6432"/>
          <cell r="Y6432"/>
          <cell r="Z6432"/>
          <cell r="AG6432"/>
        </row>
        <row r="6433">
          <cell r="D6433"/>
          <cell r="E6433"/>
          <cell r="I6433"/>
          <cell r="J6433"/>
          <cell r="K6433"/>
          <cell r="L6433"/>
          <cell r="N6433"/>
          <cell r="R6433"/>
          <cell r="S6433"/>
          <cell r="T6433"/>
          <cell r="U6433"/>
          <cell r="V6433"/>
          <cell r="X6433"/>
          <cell r="Y6433"/>
          <cell r="Z6433"/>
          <cell r="AG6433"/>
        </row>
        <row r="6434">
          <cell r="D6434"/>
          <cell r="E6434"/>
          <cell r="I6434"/>
          <cell r="J6434"/>
          <cell r="K6434"/>
          <cell r="L6434"/>
          <cell r="N6434"/>
          <cell r="R6434"/>
          <cell r="S6434"/>
          <cell r="T6434"/>
          <cell r="U6434"/>
          <cell r="V6434"/>
          <cell r="X6434"/>
          <cell r="Y6434"/>
          <cell r="Z6434"/>
          <cell r="AG6434"/>
        </row>
        <row r="6435">
          <cell r="D6435"/>
          <cell r="E6435"/>
          <cell r="I6435"/>
          <cell r="J6435"/>
          <cell r="K6435"/>
          <cell r="L6435"/>
          <cell r="N6435"/>
          <cell r="R6435"/>
          <cell r="S6435"/>
          <cell r="T6435"/>
          <cell r="U6435"/>
          <cell r="V6435"/>
          <cell r="X6435"/>
          <cell r="Y6435"/>
          <cell r="Z6435"/>
          <cell r="AG6435"/>
        </row>
        <row r="6436">
          <cell r="D6436"/>
          <cell r="E6436"/>
          <cell r="I6436"/>
          <cell r="J6436"/>
          <cell r="K6436"/>
          <cell r="L6436"/>
          <cell r="N6436"/>
          <cell r="R6436"/>
          <cell r="S6436"/>
          <cell r="T6436"/>
          <cell r="U6436"/>
          <cell r="V6436"/>
          <cell r="X6436"/>
          <cell r="Y6436"/>
          <cell r="Z6436"/>
          <cell r="AG6436"/>
        </row>
        <row r="6437">
          <cell r="D6437"/>
          <cell r="E6437"/>
          <cell r="I6437"/>
          <cell r="J6437"/>
          <cell r="K6437"/>
          <cell r="L6437"/>
          <cell r="N6437"/>
          <cell r="R6437"/>
          <cell r="S6437"/>
          <cell r="T6437"/>
          <cell r="U6437"/>
          <cell r="V6437"/>
          <cell r="X6437"/>
          <cell r="Y6437"/>
          <cell r="Z6437"/>
          <cell r="AG6437"/>
        </row>
        <row r="6438">
          <cell r="D6438"/>
          <cell r="E6438"/>
          <cell r="I6438"/>
          <cell r="J6438"/>
          <cell r="K6438"/>
          <cell r="L6438"/>
          <cell r="N6438"/>
          <cell r="R6438"/>
          <cell r="S6438"/>
          <cell r="T6438"/>
          <cell r="U6438"/>
          <cell r="V6438"/>
          <cell r="X6438"/>
          <cell r="Y6438"/>
          <cell r="Z6438"/>
          <cell r="AG6438"/>
        </row>
        <row r="6439">
          <cell r="D6439"/>
          <cell r="E6439"/>
          <cell r="I6439"/>
          <cell r="J6439"/>
          <cell r="K6439"/>
          <cell r="L6439"/>
          <cell r="N6439"/>
          <cell r="R6439"/>
          <cell r="S6439"/>
          <cell r="T6439"/>
          <cell r="U6439"/>
          <cell r="V6439"/>
          <cell r="X6439"/>
          <cell r="Y6439"/>
          <cell r="Z6439"/>
          <cell r="AG6439"/>
        </row>
        <row r="6440">
          <cell r="D6440"/>
          <cell r="E6440"/>
          <cell r="I6440"/>
          <cell r="J6440"/>
          <cell r="K6440"/>
          <cell r="L6440"/>
          <cell r="N6440"/>
          <cell r="R6440"/>
          <cell r="S6440"/>
          <cell r="T6440"/>
          <cell r="U6440"/>
          <cell r="V6440"/>
          <cell r="X6440"/>
          <cell r="Y6440"/>
          <cell r="Z6440"/>
          <cell r="AG6440"/>
        </row>
        <row r="6441">
          <cell r="D6441"/>
          <cell r="E6441"/>
          <cell r="I6441"/>
          <cell r="J6441"/>
          <cell r="K6441"/>
          <cell r="L6441"/>
          <cell r="N6441"/>
          <cell r="R6441"/>
          <cell r="S6441"/>
          <cell r="T6441"/>
          <cell r="U6441"/>
          <cell r="V6441"/>
          <cell r="X6441"/>
          <cell r="Y6441"/>
          <cell r="Z6441"/>
          <cell r="AG6441"/>
        </row>
        <row r="6442">
          <cell r="D6442"/>
          <cell r="E6442"/>
          <cell r="I6442"/>
          <cell r="J6442"/>
          <cell r="K6442"/>
          <cell r="L6442"/>
          <cell r="N6442"/>
          <cell r="R6442"/>
          <cell r="S6442"/>
          <cell r="T6442"/>
          <cell r="U6442"/>
          <cell r="V6442"/>
          <cell r="X6442"/>
          <cell r="Y6442"/>
          <cell r="Z6442"/>
          <cell r="AG6442"/>
        </row>
        <row r="6443">
          <cell r="D6443"/>
          <cell r="E6443"/>
          <cell r="I6443"/>
          <cell r="J6443"/>
          <cell r="K6443"/>
          <cell r="L6443"/>
          <cell r="N6443"/>
          <cell r="R6443"/>
          <cell r="S6443"/>
          <cell r="T6443"/>
          <cell r="U6443"/>
          <cell r="V6443"/>
          <cell r="X6443"/>
          <cell r="Y6443"/>
          <cell r="Z6443"/>
          <cell r="AG6443"/>
        </row>
        <row r="6444">
          <cell r="D6444"/>
          <cell r="E6444"/>
          <cell r="I6444"/>
          <cell r="J6444"/>
          <cell r="K6444"/>
          <cell r="L6444"/>
          <cell r="N6444"/>
          <cell r="R6444"/>
          <cell r="S6444"/>
          <cell r="T6444"/>
          <cell r="U6444"/>
          <cell r="V6444"/>
          <cell r="X6444"/>
          <cell r="Y6444"/>
          <cell r="Z6444"/>
          <cell r="AG6444"/>
        </row>
        <row r="6445">
          <cell r="D6445"/>
          <cell r="E6445"/>
          <cell r="I6445"/>
          <cell r="J6445"/>
          <cell r="K6445"/>
          <cell r="L6445"/>
          <cell r="N6445"/>
          <cell r="R6445"/>
          <cell r="S6445"/>
          <cell r="T6445"/>
          <cell r="U6445"/>
          <cell r="V6445"/>
          <cell r="X6445"/>
          <cell r="Y6445"/>
          <cell r="Z6445"/>
          <cell r="AG6445"/>
        </row>
        <row r="6446">
          <cell r="D6446"/>
          <cell r="E6446"/>
          <cell r="I6446"/>
          <cell r="J6446"/>
          <cell r="K6446"/>
          <cell r="L6446"/>
          <cell r="N6446"/>
          <cell r="R6446"/>
          <cell r="S6446"/>
          <cell r="T6446"/>
          <cell r="U6446"/>
          <cell r="V6446"/>
          <cell r="X6446"/>
          <cell r="Y6446"/>
          <cell r="Z6446"/>
          <cell r="AG6446"/>
        </row>
        <row r="6447">
          <cell r="D6447"/>
          <cell r="E6447"/>
          <cell r="I6447"/>
          <cell r="J6447"/>
          <cell r="K6447"/>
          <cell r="L6447"/>
          <cell r="N6447"/>
          <cell r="R6447"/>
          <cell r="S6447"/>
          <cell r="T6447"/>
          <cell r="U6447"/>
          <cell r="V6447"/>
          <cell r="X6447"/>
          <cell r="Y6447"/>
          <cell r="Z6447"/>
          <cell r="AG6447"/>
        </row>
        <row r="6448">
          <cell r="D6448"/>
          <cell r="E6448"/>
          <cell r="I6448"/>
          <cell r="J6448"/>
          <cell r="K6448"/>
          <cell r="L6448"/>
          <cell r="N6448"/>
          <cell r="R6448"/>
          <cell r="S6448"/>
          <cell r="T6448"/>
          <cell r="U6448"/>
          <cell r="V6448"/>
          <cell r="X6448"/>
          <cell r="Y6448"/>
          <cell r="Z6448"/>
          <cell r="AG6448"/>
        </row>
        <row r="6449">
          <cell r="D6449"/>
          <cell r="E6449"/>
          <cell r="I6449"/>
          <cell r="J6449"/>
          <cell r="K6449"/>
          <cell r="L6449"/>
          <cell r="N6449"/>
          <cell r="R6449"/>
          <cell r="S6449"/>
          <cell r="T6449"/>
          <cell r="U6449"/>
          <cell r="V6449"/>
          <cell r="X6449"/>
          <cell r="Y6449"/>
          <cell r="Z6449"/>
          <cell r="AG6449"/>
        </row>
        <row r="6450">
          <cell r="D6450"/>
          <cell r="E6450"/>
          <cell r="I6450"/>
          <cell r="J6450"/>
          <cell r="K6450"/>
          <cell r="L6450"/>
          <cell r="N6450"/>
          <cell r="R6450"/>
          <cell r="S6450"/>
          <cell r="T6450"/>
          <cell r="U6450"/>
          <cell r="V6450"/>
          <cell r="X6450"/>
          <cell r="Y6450"/>
          <cell r="Z6450"/>
          <cell r="AG6450"/>
        </row>
        <row r="6451">
          <cell r="D6451"/>
          <cell r="E6451"/>
          <cell r="I6451"/>
          <cell r="J6451"/>
          <cell r="K6451"/>
          <cell r="L6451"/>
          <cell r="N6451"/>
          <cell r="R6451"/>
          <cell r="S6451"/>
          <cell r="T6451"/>
          <cell r="U6451"/>
          <cell r="V6451"/>
          <cell r="X6451"/>
          <cell r="Y6451"/>
          <cell r="Z6451"/>
          <cell r="AG6451"/>
        </row>
        <row r="6452">
          <cell r="D6452"/>
          <cell r="E6452"/>
          <cell r="I6452"/>
          <cell r="J6452"/>
          <cell r="K6452"/>
          <cell r="L6452"/>
          <cell r="N6452"/>
          <cell r="R6452"/>
          <cell r="S6452"/>
          <cell r="T6452"/>
          <cell r="U6452"/>
          <cell r="V6452"/>
          <cell r="X6452"/>
          <cell r="Y6452"/>
          <cell r="Z6452"/>
          <cell r="AG6452"/>
        </row>
        <row r="6453">
          <cell r="D6453"/>
          <cell r="E6453"/>
          <cell r="I6453"/>
          <cell r="J6453"/>
          <cell r="K6453"/>
          <cell r="L6453"/>
          <cell r="N6453"/>
          <cell r="R6453"/>
          <cell r="S6453"/>
          <cell r="T6453"/>
          <cell r="U6453"/>
          <cell r="V6453"/>
          <cell r="X6453"/>
          <cell r="Y6453"/>
          <cell r="Z6453"/>
          <cell r="AG6453"/>
        </row>
        <row r="6454">
          <cell r="D6454"/>
          <cell r="E6454"/>
          <cell r="I6454"/>
          <cell r="J6454"/>
          <cell r="K6454"/>
          <cell r="L6454"/>
          <cell r="N6454"/>
          <cell r="R6454"/>
          <cell r="S6454"/>
          <cell r="T6454"/>
          <cell r="U6454"/>
          <cell r="V6454"/>
          <cell r="X6454"/>
          <cell r="Y6454"/>
          <cell r="Z6454"/>
          <cell r="AG6454"/>
        </row>
        <row r="6455">
          <cell r="D6455"/>
          <cell r="E6455"/>
          <cell r="I6455"/>
          <cell r="J6455"/>
          <cell r="K6455"/>
          <cell r="L6455"/>
          <cell r="N6455"/>
          <cell r="R6455"/>
          <cell r="S6455"/>
          <cell r="T6455"/>
          <cell r="U6455"/>
          <cell r="V6455"/>
          <cell r="X6455"/>
          <cell r="Y6455"/>
          <cell r="Z6455"/>
          <cell r="AG6455"/>
        </row>
        <row r="6456">
          <cell r="D6456"/>
          <cell r="E6456"/>
          <cell r="I6456"/>
          <cell r="J6456"/>
          <cell r="K6456"/>
          <cell r="L6456"/>
          <cell r="N6456"/>
          <cell r="R6456"/>
          <cell r="S6456"/>
          <cell r="T6456"/>
          <cell r="U6456"/>
          <cell r="V6456"/>
          <cell r="X6456"/>
          <cell r="Y6456"/>
          <cell r="Z6456"/>
          <cell r="AG6456"/>
        </row>
        <row r="6457">
          <cell r="D6457"/>
          <cell r="E6457"/>
          <cell r="I6457"/>
          <cell r="J6457"/>
          <cell r="K6457"/>
          <cell r="L6457"/>
          <cell r="N6457"/>
          <cell r="R6457"/>
          <cell r="S6457"/>
          <cell r="T6457"/>
          <cell r="U6457"/>
          <cell r="V6457"/>
          <cell r="X6457"/>
          <cell r="Y6457"/>
          <cell r="Z6457"/>
          <cell r="AG6457"/>
        </row>
        <row r="6458">
          <cell r="D6458"/>
          <cell r="E6458"/>
          <cell r="I6458"/>
          <cell r="J6458"/>
          <cell r="K6458"/>
          <cell r="L6458"/>
          <cell r="N6458"/>
          <cell r="R6458"/>
          <cell r="S6458"/>
          <cell r="T6458"/>
          <cell r="U6458"/>
          <cell r="V6458"/>
          <cell r="X6458"/>
          <cell r="Y6458"/>
          <cell r="Z6458"/>
          <cell r="AG6458"/>
        </row>
        <row r="6459">
          <cell r="D6459"/>
          <cell r="E6459"/>
          <cell r="I6459"/>
          <cell r="J6459"/>
          <cell r="K6459"/>
          <cell r="L6459"/>
          <cell r="N6459"/>
          <cell r="R6459"/>
          <cell r="S6459"/>
          <cell r="T6459"/>
          <cell r="U6459"/>
          <cell r="V6459"/>
          <cell r="X6459"/>
          <cell r="Y6459"/>
          <cell r="Z6459"/>
          <cell r="AG6459"/>
        </row>
        <row r="6460">
          <cell r="D6460"/>
          <cell r="E6460"/>
          <cell r="I6460"/>
          <cell r="J6460"/>
          <cell r="K6460"/>
          <cell r="L6460"/>
          <cell r="N6460"/>
          <cell r="R6460"/>
          <cell r="S6460"/>
          <cell r="T6460"/>
          <cell r="U6460"/>
          <cell r="V6460"/>
          <cell r="X6460"/>
          <cell r="Y6460"/>
          <cell r="Z6460"/>
          <cell r="AG6460"/>
        </row>
        <row r="6461">
          <cell r="D6461"/>
          <cell r="E6461"/>
          <cell r="I6461"/>
          <cell r="J6461"/>
          <cell r="K6461"/>
          <cell r="L6461"/>
          <cell r="N6461"/>
          <cell r="R6461"/>
          <cell r="S6461"/>
          <cell r="T6461"/>
          <cell r="U6461"/>
          <cell r="V6461"/>
          <cell r="X6461"/>
          <cell r="Y6461"/>
          <cell r="Z6461"/>
          <cell r="AG6461"/>
        </row>
        <row r="6462">
          <cell r="D6462"/>
          <cell r="E6462"/>
          <cell r="I6462"/>
          <cell r="J6462"/>
          <cell r="K6462"/>
          <cell r="L6462"/>
          <cell r="N6462"/>
          <cell r="R6462"/>
          <cell r="S6462"/>
          <cell r="T6462"/>
          <cell r="U6462"/>
          <cell r="V6462"/>
          <cell r="X6462"/>
          <cell r="Y6462"/>
          <cell r="Z6462"/>
          <cell r="AG6462"/>
        </row>
        <row r="6463">
          <cell r="D6463"/>
          <cell r="E6463"/>
          <cell r="I6463"/>
          <cell r="J6463"/>
          <cell r="K6463"/>
          <cell r="L6463"/>
          <cell r="N6463"/>
          <cell r="R6463"/>
          <cell r="S6463"/>
          <cell r="T6463"/>
          <cell r="U6463"/>
          <cell r="V6463"/>
          <cell r="X6463"/>
          <cell r="Y6463"/>
          <cell r="Z6463"/>
          <cell r="AG6463"/>
        </row>
        <row r="6464">
          <cell r="D6464"/>
          <cell r="E6464"/>
          <cell r="I6464"/>
          <cell r="J6464"/>
          <cell r="K6464"/>
          <cell r="L6464"/>
          <cell r="N6464"/>
          <cell r="R6464"/>
          <cell r="S6464"/>
          <cell r="T6464"/>
          <cell r="U6464"/>
          <cell r="V6464"/>
          <cell r="X6464"/>
          <cell r="Y6464"/>
          <cell r="Z6464"/>
          <cell r="AG6464"/>
        </row>
        <row r="6465">
          <cell r="D6465"/>
          <cell r="E6465"/>
          <cell r="I6465"/>
          <cell r="J6465"/>
          <cell r="K6465"/>
          <cell r="L6465"/>
          <cell r="N6465"/>
          <cell r="R6465"/>
          <cell r="S6465"/>
          <cell r="T6465"/>
          <cell r="U6465"/>
          <cell r="V6465"/>
          <cell r="X6465"/>
          <cell r="Y6465"/>
          <cell r="Z6465"/>
          <cell r="AG6465"/>
        </row>
        <row r="6466">
          <cell r="D6466"/>
          <cell r="E6466"/>
          <cell r="I6466"/>
          <cell r="J6466"/>
          <cell r="K6466"/>
          <cell r="L6466"/>
          <cell r="N6466"/>
          <cell r="R6466"/>
          <cell r="S6466"/>
          <cell r="T6466"/>
          <cell r="U6466"/>
          <cell r="V6466"/>
          <cell r="X6466"/>
          <cell r="Y6466"/>
          <cell r="Z6466"/>
          <cell r="AG6466"/>
        </row>
        <row r="6467">
          <cell r="D6467"/>
          <cell r="E6467"/>
          <cell r="I6467"/>
          <cell r="J6467"/>
          <cell r="K6467"/>
          <cell r="L6467"/>
          <cell r="N6467"/>
          <cell r="R6467"/>
          <cell r="S6467"/>
          <cell r="T6467"/>
          <cell r="U6467"/>
          <cell r="V6467"/>
          <cell r="X6467"/>
          <cell r="Y6467"/>
          <cell r="Z6467"/>
          <cell r="AG6467"/>
        </row>
        <row r="6468">
          <cell r="D6468"/>
          <cell r="E6468"/>
          <cell r="I6468"/>
          <cell r="J6468"/>
          <cell r="K6468"/>
          <cell r="L6468"/>
          <cell r="N6468"/>
          <cell r="R6468"/>
          <cell r="S6468"/>
          <cell r="T6468"/>
          <cell r="U6468"/>
          <cell r="V6468"/>
          <cell r="X6468"/>
          <cell r="Y6468"/>
          <cell r="Z6468"/>
          <cell r="AG6468"/>
        </row>
        <row r="6469">
          <cell r="D6469"/>
          <cell r="E6469"/>
          <cell r="I6469"/>
          <cell r="J6469"/>
          <cell r="K6469"/>
          <cell r="L6469"/>
          <cell r="N6469"/>
          <cell r="R6469"/>
          <cell r="S6469"/>
          <cell r="T6469"/>
          <cell r="U6469"/>
          <cell r="V6469"/>
          <cell r="X6469"/>
          <cell r="Y6469"/>
          <cell r="Z6469"/>
          <cell r="AG6469"/>
        </row>
        <row r="6470">
          <cell r="D6470"/>
          <cell r="E6470"/>
          <cell r="I6470"/>
          <cell r="J6470"/>
          <cell r="K6470"/>
          <cell r="L6470"/>
          <cell r="N6470"/>
          <cell r="R6470"/>
          <cell r="S6470"/>
          <cell r="T6470"/>
          <cell r="U6470"/>
          <cell r="V6470"/>
          <cell r="X6470"/>
          <cell r="Y6470"/>
          <cell r="Z6470"/>
          <cell r="AG6470"/>
        </row>
        <row r="6471">
          <cell r="D6471"/>
          <cell r="E6471"/>
          <cell r="I6471"/>
          <cell r="J6471"/>
          <cell r="K6471"/>
          <cell r="L6471"/>
          <cell r="N6471"/>
          <cell r="R6471"/>
          <cell r="S6471"/>
          <cell r="T6471"/>
          <cell r="U6471"/>
          <cell r="V6471"/>
          <cell r="X6471"/>
          <cell r="Y6471"/>
          <cell r="Z6471"/>
          <cell r="AG6471"/>
        </row>
        <row r="6472">
          <cell r="D6472"/>
          <cell r="E6472"/>
          <cell r="I6472"/>
          <cell r="J6472"/>
          <cell r="K6472"/>
          <cell r="L6472"/>
          <cell r="N6472"/>
          <cell r="R6472"/>
          <cell r="S6472"/>
          <cell r="T6472"/>
          <cell r="U6472"/>
          <cell r="V6472"/>
          <cell r="X6472"/>
          <cell r="Y6472"/>
          <cell r="Z6472"/>
          <cell r="AG6472"/>
        </row>
        <row r="6473">
          <cell r="D6473"/>
          <cell r="E6473"/>
          <cell r="I6473"/>
          <cell r="J6473"/>
          <cell r="K6473"/>
          <cell r="L6473"/>
          <cell r="N6473"/>
          <cell r="R6473"/>
          <cell r="S6473"/>
          <cell r="T6473"/>
          <cell r="U6473"/>
          <cell r="V6473"/>
          <cell r="X6473"/>
          <cell r="Y6473"/>
          <cell r="Z6473"/>
          <cell r="AG6473"/>
        </row>
        <row r="6474">
          <cell r="D6474"/>
          <cell r="E6474"/>
          <cell r="I6474"/>
          <cell r="J6474"/>
          <cell r="K6474"/>
          <cell r="L6474"/>
          <cell r="N6474"/>
          <cell r="R6474"/>
          <cell r="S6474"/>
          <cell r="T6474"/>
          <cell r="U6474"/>
          <cell r="V6474"/>
          <cell r="X6474"/>
          <cell r="Y6474"/>
          <cell r="Z6474"/>
          <cell r="AG6474"/>
        </row>
        <row r="6475">
          <cell r="D6475"/>
          <cell r="E6475"/>
          <cell r="I6475"/>
          <cell r="J6475"/>
          <cell r="K6475"/>
          <cell r="L6475"/>
          <cell r="N6475"/>
          <cell r="R6475"/>
          <cell r="S6475"/>
          <cell r="T6475"/>
          <cell r="U6475"/>
          <cell r="V6475"/>
          <cell r="X6475"/>
          <cell r="Y6475"/>
          <cell r="Z6475"/>
          <cell r="AG6475"/>
        </row>
        <row r="6476">
          <cell r="D6476"/>
          <cell r="E6476"/>
          <cell r="I6476"/>
          <cell r="J6476"/>
          <cell r="K6476"/>
          <cell r="L6476"/>
          <cell r="N6476"/>
          <cell r="R6476"/>
          <cell r="S6476"/>
          <cell r="T6476"/>
          <cell r="U6476"/>
          <cell r="V6476"/>
          <cell r="X6476"/>
          <cell r="Y6476"/>
          <cell r="Z6476"/>
          <cell r="AG6476"/>
        </row>
        <row r="6477">
          <cell r="D6477"/>
          <cell r="E6477"/>
          <cell r="I6477"/>
          <cell r="J6477"/>
          <cell r="K6477"/>
          <cell r="L6477"/>
          <cell r="N6477"/>
          <cell r="R6477"/>
          <cell r="S6477"/>
          <cell r="T6477"/>
          <cell r="U6477"/>
          <cell r="V6477"/>
          <cell r="X6477"/>
          <cell r="Y6477"/>
          <cell r="Z6477"/>
          <cell r="AG6477"/>
        </row>
        <row r="6478">
          <cell r="D6478"/>
          <cell r="E6478"/>
          <cell r="I6478"/>
          <cell r="J6478"/>
          <cell r="K6478"/>
          <cell r="L6478"/>
          <cell r="N6478"/>
          <cell r="R6478"/>
          <cell r="S6478"/>
          <cell r="T6478"/>
          <cell r="U6478"/>
          <cell r="V6478"/>
          <cell r="X6478"/>
          <cell r="Y6478"/>
          <cell r="Z6478"/>
          <cell r="AG6478"/>
        </row>
        <row r="6479">
          <cell r="D6479"/>
          <cell r="E6479"/>
          <cell r="I6479"/>
          <cell r="J6479"/>
          <cell r="K6479"/>
          <cell r="L6479"/>
          <cell r="N6479"/>
          <cell r="R6479"/>
          <cell r="S6479"/>
          <cell r="T6479"/>
          <cell r="U6479"/>
          <cell r="V6479"/>
          <cell r="X6479"/>
          <cell r="Y6479"/>
          <cell r="Z6479"/>
          <cell r="AG6479"/>
        </row>
        <row r="6480">
          <cell r="D6480"/>
          <cell r="E6480"/>
          <cell r="I6480"/>
          <cell r="J6480"/>
          <cell r="K6480"/>
          <cell r="L6480"/>
          <cell r="N6480"/>
          <cell r="R6480"/>
          <cell r="S6480"/>
          <cell r="T6480"/>
          <cell r="U6480"/>
          <cell r="V6480"/>
          <cell r="X6480"/>
          <cell r="Y6480"/>
          <cell r="Z6480"/>
          <cell r="AG6480"/>
        </row>
        <row r="6481">
          <cell r="D6481"/>
          <cell r="E6481"/>
          <cell r="I6481"/>
          <cell r="J6481"/>
          <cell r="K6481"/>
          <cell r="L6481"/>
          <cell r="N6481"/>
          <cell r="R6481"/>
          <cell r="S6481"/>
          <cell r="T6481"/>
          <cell r="U6481"/>
          <cell r="V6481"/>
          <cell r="X6481"/>
          <cell r="Y6481"/>
          <cell r="Z6481"/>
          <cell r="AG6481"/>
        </row>
        <row r="6482">
          <cell r="D6482"/>
          <cell r="E6482"/>
          <cell r="I6482"/>
          <cell r="J6482"/>
          <cell r="K6482"/>
          <cell r="L6482"/>
          <cell r="N6482"/>
          <cell r="R6482"/>
          <cell r="S6482"/>
          <cell r="T6482"/>
          <cell r="U6482"/>
          <cell r="V6482"/>
          <cell r="X6482"/>
          <cell r="Y6482"/>
          <cell r="Z6482"/>
          <cell r="AG6482"/>
        </row>
        <row r="6483">
          <cell r="D6483"/>
          <cell r="E6483"/>
          <cell r="I6483"/>
          <cell r="J6483"/>
          <cell r="K6483"/>
          <cell r="L6483"/>
          <cell r="N6483"/>
          <cell r="R6483"/>
          <cell r="S6483"/>
          <cell r="T6483"/>
          <cell r="U6483"/>
          <cell r="V6483"/>
          <cell r="X6483"/>
          <cell r="Y6483"/>
          <cell r="Z6483"/>
          <cell r="AG6483"/>
        </row>
        <row r="6484">
          <cell r="D6484"/>
          <cell r="E6484"/>
          <cell r="I6484"/>
          <cell r="J6484"/>
          <cell r="K6484"/>
          <cell r="L6484"/>
          <cell r="N6484"/>
          <cell r="R6484"/>
          <cell r="S6484"/>
          <cell r="T6484"/>
          <cell r="U6484"/>
          <cell r="V6484"/>
          <cell r="X6484"/>
          <cell r="Y6484"/>
          <cell r="Z6484"/>
          <cell r="AG6484"/>
        </row>
        <row r="6485">
          <cell r="D6485"/>
          <cell r="E6485"/>
          <cell r="I6485"/>
          <cell r="J6485"/>
          <cell r="K6485"/>
          <cell r="L6485"/>
          <cell r="N6485"/>
          <cell r="R6485"/>
          <cell r="S6485"/>
          <cell r="T6485"/>
          <cell r="U6485"/>
          <cell r="V6485"/>
          <cell r="X6485"/>
          <cell r="Y6485"/>
          <cell r="Z6485"/>
          <cell r="AG6485"/>
        </row>
        <row r="6486">
          <cell r="D6486"/>
          <cell r="E6486"/>
          <cell r="I6486"/>
          <cell r="J6486"/>
          <cell r="K6486"/>
          <cell r="L6486"/>
          <cell r="N6486"/>
          <cell r="R6486"/>
          <cell r="S6486"/>
          <cell r="T6486"/>
          <cell r="U6486"/>
          <cell r="V6486"/>
          <cell r="X6486"/>
          <cell r="Y6486"/>
          <cell r="Z6486"/>
          <cell r="AG6486"/>
        </row>
        <row r="6487">
          <cell r="D6487"/>
          <cell r="E6487"/>
          <cell r="I6487"/>
          <cell r="J6487"/>
          <cell r="K6487"/>
          <cell r="L6487"/>
          <cell r="N6487"/>
          <cell r="R6487"/>
          <cell r="S6487"/>
          <cell r="T6487"/>
          <cell r="U6487"/>
          <cell r="V6487"/>
          <cell r="X6487"/>
          <cell r="Y6487"/>
          <cell r="Z6487"/>
          <cell r="AG6487"/>
        </row>
        <row r="6488">
          <cell r="D6488"/>
          <cell r="E6488"/>
          <cell r="I6488"/>
          <cell r="J6488"/>
          <cell r="K6488"/>
          <cell r="L6488"/>
          <cell r="N6488"/>
          <cell r="R6488"/>
          <cell r="S6488"/>
          <cell r="T6488"/>
          <cell r="U6488"/>
          <cell r="V6488"/>
          <cell r="X6488"/>
          <cell r="Y6488"/>
          <cell r="Z6488"/>
          <cell r="AG6488"/>
        </row>
        <row r="6489">
          <cell r="D6489"/>
          <cell r="E6489"/>
          <cell r="I6489"/>
          <cell r="J6489"/>
          <cell r="K6489"/>
          <cell r="L6489"/>
          <cell r="N6489"/>
          <cell r="R6489"/>
          <cell r="S6489"/>
          <cell r="T6489"/>
          <cell r="U6489"/>
          <cell r="V6489"/>
          <cell r="X6489"/>
          <cell r="Y6489"/>
          <cell r="Z6489"/>
          <cell r="AG6489"/>
        </row>
        <row r="6490">
          <cell r="D6490"/>
          <cell r="E6490"/>
          <cell r="I6490"/>
          <cell r="J6490"/>
          <cell r="K6490"/>
          <cell r="L6490"/>
          <cell r="N6490"/>
          <cell r="R6490"/>
          <cell r="S6490"/>
          <cell r="T6490"/>
          <cell r="U6490"/>
          <cell r="V6490"/>
          <cell r="X6490"/>
          <cell r="Y6490"/>
          <cell r="Z6490"/>
          <cell r="AG6490"/>
        </row>
        <row r="6491">
          <cell r="D6491"/>
          <cell r="E6491"/>
          <cell r="I6491"/>
          <cell r="J6491"/>
          <cell r="K6491"/>
          <cell r="L6491"/>
          <cell r="N6491"/>
          <cell r="R6491"/>
          <cell r="S6491"/>
          <cell r="T6491"/>
          <cell r="U6491"/>
          <cell r="V6491"/>
          <cell r="X6491"/>
          <cell r="Y6491"/>
          <cell r="Z6491"/>
          <cell r="AG6491"/>
        </row>
        <row r="6492">
          <cell r="D6492"/>
          <cell r="E6492"/>
          <cell r="I6492"/>
          <cell r="J6492"/>
          <cell r="K6492"/>
          <cell r="L6492"/>
          <cell r="N6492"/>
          <cell r="R6492"/>
          <cell r="S6492"/>
          <cell r="T6492"/>
          <cell r="U6492"/>
          <cell r="V6492"/>
          <cell r="X6492"/>
          <cell r="Y6492"/>
          <cell r="Z6492"/>
          <cell r="AG6492"/>
        </row>
        <row r="6493">
          <cell r="D6493"/>
          <cell r="E6493"/>
          <cell r="I6493"/>
          <cell r="J6493"/>
          <cell r="K6493"/>
          <cell r="L6493"/>
          <cell r="N6493"/>
          <cell r="R6493"/>
          <cell r="S6493"/>
          <cell r="T6493"/>
          <cell r="U6493"/>
          <cell r="V6493"/>
          <cell r="X6493"/>
          <cell r="Y6493"/>
          <cell r="Z6493"/>
          <cell r="AG6493"/>
        </row>
        <row r="6494">
          <cell r="D6494"/>
          <cell r="E6494"/>
          <cell r="I6494"/>
          <cell r="J6494"/>
          <cell r="K6494"/>
          <cell r="L6494"/>
          <cell r="N6494"/>
          <cell r="R6494"/>
          <cell r="S6494"/>
          <cell r="T6494"/>
          <cell r="U6494"/>
          <cell r="V6494"/>
          <cell r="X6494"/>
          <cell r="Y6494"/>
          <cell r="Z6494"/>
          <cell r="AG6494"/>
        </row>
        <row r="6495">
          <cell r="D6495"/>
          <cell r="E6495"/>
          <cell r="I6495"/>
          <cell r="J6495"/>
          <cell r="K6495"/>
          <cell r="L6495"/>
          <cell r="N6495"/>
          <cell r="R6495"/>
          <cell r="S6495"/>
          <cell r="T6495"/>
          <cell r="U6495"/>
          <cell r="V6495"/>
          <cell r="X6495"/>
          <cell r="Y6495"/>
          <cell r="Z6495"/>
          <cell r="AG6495"/>
        </row>
        <row r="6496">
          <cell r="D6496"/>
          <cell r="E6496"/>
          <cell r="I6496"/>
          <cell r="J6496"/>
          <cell r="K6496"/>
          <cell r="L6496"/>
          <cell r="N6496"/>
          <cell r="R6496"/>
          <cell r="S6496"/>
          <cell r="T6496"/>
          <cell r="U6496"/>
          <cell r="V6496"/>
          <cell r="X6496"/>
          <cell r="Y6496"/>
          <cell r="Z6496"/>
          <cell r="AG6496"/>
        </row>
        <row r="6497">
          <cell r="D6497"/>
          <cell r="E6497"/>
          <cell r="I6497"/>
          <cell r="J6497"/>
          <cell r="K6497"/>
          <cell r="L6497"/>
          <cell r="N6497"/>
          <cell r="R6497"/>
          <cell r="S6497"/>
          <cell r="T6497"/>
          <cell r="U6497"/>
          <cell r="V6497"/>
          <cell r="X6497"/>
          <cell r="Y6497"/>
          <cell r="Z6497"/>
          <cell r="AG6497"/>
        </row>
        <row r="6498">
          <cell r="D6498"/>
          <cell r="E6498"/>
          <cell r="I6498"/>
          <cell r="J6498"/>
          <cell r="K6498"/>
          <cell r="L6498"/>
          <cell r="N6498"/>
          <cell r="R6498"/>
          <cell r="S6498"/>
          <cell r="T6498"/>
          <cell r="U6498"/>
          <cell r="V6498"/>
          <cell r="X6498"/>
          <cell r="Y6498"/>
          <cell r="Z6498"/>
          <cell r="AG6498"/>
        </row>
        <row r="6499">
          <cell r="D6499"/>
          <cell r="E6499"/>
          <cell r="I6499"/>
          <cell r="J6499"/>
          <cell r="K6499"/>
          <cell r="L6499"/>
          <cell r="N6499"/>
          <cell r="R6499"/>
          <cell r="S6499"/>
          <cell r="T6499"/>
          <cell r="U6499"/>
          <cell r="V6499"/>
          <cell r="X6499"/>
          <cell r="Y6499"/>
          <cell r="Z6499"/>
          <cell r="AG6499"/>
        </row>
        <row r="6500">
          <cell r="D6500"/>
          <cell r="E6500"/>
          <cell r="I6500"/>
          <cell r="J6500"/>
          <cell r="K6500"/>
          <cell r="L6500"/>
          <cell r="N6500"/>
          <cell r="R6500"/>
          <cell r="S6500"/>
          <cell r="T6500"/>
          <cell r="U6500"/>
          <cell r="V6500"/>
          <cell r="X6500"/>
          <cell r="Y6500"/>
          <cell r="Z6500"/>
          <cell r="AG6500"/>
        </row>
        <row r="6501">
          <cell r="D6501"/>
          <cell r="E6501"/>
          <cell r="I6501"/>
          <cell r="J6501"/>
          <cell r="K6501"/>
          <cell r="L6501"/>
          <cell r="N6501"/>
          <cell r="R6501"/>
          <cell r="S6501"/>
          <cell r="T6501"/>
          <cell r="U6501"/>
          <cell r="V6501"/>
          <cell r="X6501"/>
          <cell r="Y6501"/>
          <cell r="Z6501"/>
          <cell r="AG6501"/>
        </row>
        <row r="6502">
          <cell r="D6502"/>
          <cell r="E6502"/>
          <cell r="I6502"/>
          <cell r="J6502"/>
          <cell r="K6502"/>
          <cell r="L6502"/>
          <cell r="N6502"/>
          <cell r="R6502"/>
          <cell r="S6502"/>
          <cell r="T6502"/>
          <cell r="U6502"/>
          <cell r="V6502"/>
          <cell r="X6502"/>
          <cell r="Y6502"/>
          <cell r="Z6502"/>
          <cell r="AG6502"/>
        </row>
        <row r="6503">
          <cell r="D6503"/>
          <cell r="E6503"/>
          <cell r="I6503"/>
          <cell r="J6503"/>
          <cell r="K6503"/>
          <cell r="L6503"/>
          <cell r="N6503"/>
          <cell r="R6503"/>
          <cell r="S6503"/>
          <cell r="T6503"/>
          <cell r="U6503"/>
          <cell r="V6503"/>
          <cell r="X6503"/>
          <cell r="Y6503"/>
          <cell r="Z6503"/>
          <cell r="AG6503"/>
        </row>
        <row r="6504">
          <cell r="D6504"/>
          <cell r="E6504"/>
          <cell r="I6504"/>
          <cell r="J6504"/>
          <cell r="K6504"/>
          <cell r="L6504"/>
          <cell r="N6504"/>
          <cell r="R6504"/>
          <cell r="S6504"/>
          <cell r="T6504"/>
          <cell r="U6504"/>
          <cell r="V6504"/>
          <cell r="X6504"/>
          <cell r="Y6504"/>
          <cell r="Z6504"/>
          <cell r="AG6504"/>
        </row>
        <row r="6505">
          <cell r="D6505"/>
          <cell r="E6505"/>
          <cell r="I6505"/>
          <cell r="J6505"/>
          <cell r="K6505"/>
          <cell r="L6505"/>
          <cell r="N6505"/>
          <cell r="R6505"/>
          <cell r="S6505"/>
          <cell r="T6505"/>
          <cell r="U6505"/>
          <cell r="V6505"/>
          <cell r="X6505"/>
          <cell r="Y6505"/>
          <cell r="Z6505"/>
          <cell r="AG6505"/>
        </row>
        <row r="6506">
          <cell r="D6506"/>
          <cell r="E6506"/>
          <cell r="I6506"/>
          <cell r="J6506"/>
          <cell r="K6506"/>
          <cell r="L6506"/>
          <cell r="N6506"/>
          <cell r="R6506"/>
          <cell r="S6506"/>
          <cell r="T6506"/>
          <cell r="U6506"/>
          <cell r="V6506"/>
          <cell r="X6506"/>
          <cell r="Y6506"/>
          <cell r="Z6506"/>
          <cell r="AG6506"/>
        </row>
        <row r="6507">
          <cell r="D6507"/>
          <cell r="E6507"/>
          <cell r="I6507"/>
          <cell r="J6507"/>
          <cell r="K6507"/>
          <cell r="L6507"/>
          <cell r="N6507"/>
          <cell r="R6507"/>
          <cell r="S6507"/>
          <cell r="T6507"/>
          <cell r="U6507"/>
          <cell r="V6507"/>
          <cell r="X6507"/>
          <cell r="Y6507"/>
          <cell r="Z6507"/>
          <cell r="AG6507"/>
        </row>
        <row r="6508">
          <cell r="D6508"/>
          <cell r="E6508"/>
          <cell r="I6508"/>
          <cell r="J6508"/>
          <cell r="K6508"/>
          <cell r="L6508"/>
          <cell r="N6508"/>
          <cell r="R6508"/>
          <cell r="S6508"/>
          <cell r="T6508"/>
          <cell r="U6508"/>
          <cell r="V6508"/>
          <cell r="X6508"/>
          <cell r="Y6508"/>
          <cell r="Z6508"/>
          <cell r="AG6508"/>
        </row>
        <row r="6509">
          <cell r="D6509"/>
          <cell r="E6509"/>
          <cell r="I6509"/>
          <cell r="J6509"/>
          <cell r="K6509"/>
          <cell r="L6509"/>
          <cell r="N6509"/>
          <cell r="R6509"/>
          <cell r="S6509"/>
          <cell r="T6509"/>
          <cell r="U6509"/>
          <cell r="V6509"/>
          <cell r="X6509"/>
          <cell r="Y6509"/>
          <cell r="Z6509"/>
          <cell r="AG6509"/>
        </row>
        <row r="6510">
          <cell r="D6510"/>
          <cell r="E6510"/>
          <cell r="I6510"/>
          <cell r="J6510"/>
          <cell r="K6510"/>
          <cell r="L6510"/>
          <cell r="N6510"/>
          <cell r="R6510"/>
          <cell r="S6510"/>
          <cell r="T6510"/>
          <cell r="U6510"/>
          <cell r="V6510"/>
          <cell r="X6510"/>
          <cell r="Y6510"/>
          <cell r="Z6510"/>
          <cell r="AG6510"/>
        </row>
        <row r="6511">
          <cell r="D6511"/>
          <cell r="E6511"/>
          <cell r="I6511"/>
          <cell r="J6511"/>
          <cell r="K6511"/>
          <cell r="L6511"/>
          <cell r="N6511"/>
          <cell r="R6511"/>
          <cell r="S6511"/>
          <cell r="T6511"/>
          <cell r="U6511"/>
          <cell r="V6511"/>
          <cell r="X6511"/>
          <cell r="Y6511"/>
          <cell r="Z6511"/>
          <cell r="AG6511"/>
        </row>
        <row r="6512">
          <cell r="D6512"/>
          <cell r="E6512"/>
          <cell r="I6512"/>
          <cell r="J6512"/>
          <cell r="K6512"/>
          <cell r="L6512"/>
          <cell r="N6512"/>
          <cell r="R6512"/>
          <cell r="S6512"/>
          <cell r="T6512"/>
          <cell r="U6512"/>
          <cell r="V6512"/>
          <cell r="X6512"/>
          <cell r="Y6512"/>
          <cell r="Z6512"/>
          <cell r="AG6512"/>
        </row>
        <row r="6513">
          <cell r="D6513"/>
          <cell r="E6513"/>
          <cell r="I6513"/>
          <cell r="J6513"/>
          <cell r="K6513"/>
          <cell r="L6513"/>
          <cell r="N6513"/>
          <cell r="R6513"/>
          <cell r="S6513"/>
          <cell r="T6513"/>
          <cell r="U6513"/>
          <cell r="V6513"/>
          <cell r="X6513"/>
          <cell r="Y6513"/>
          <cell r="Z6513"/>
          <cell r="AG6513"/>
        </row>
        <row r="6514">
          <cell r="D6514"/>
          <cell r="E6514"/>
          <cell r="I6514"/>
          <cell r="J6514"/>
          <cell r="K6514"/>
          <cell r="L6514"/>
          <cell r="N6514"/>
          <cell r="R6514"/>
          <cell r="S6514"/>
          <cell r="T6514"/>
          <cell r="U6514"/>
          <cell r="V6514"/>
          <cell r="X6514"/>
          <cell r="Y6514"/>
          <cell r="Z6514"/>
          <cell r="AG6514"/>
        </row>
        <row r="6515">
          <cell r="D6515"/>
          <cell r="E6515"/>
          <cell r="I6515"/>
          <cell r="J6515"/>
          <cell r="K6515"/>
          <cell r="L6515"/>
          <cell r="N6515"/>
          <cell r="R6515"/>
          <cell r="S6515"/>
          <cell r="T6515"/>
          <cell r="U6515"/>
          <cell r="V6515"/>
          <cell r="X6515"/>
          <cell r="Y6515"/>
          <cell r="Z6515"/>
          <cell r="AG6515"/>
        </row>
        <row r="6516">
          <cell r="D6516"/>
          <cell r="E6516"/>
          <cell r="I6516"/>
          <cell r="J6516"/>
          <cell r="K6516"/>
          <cell r="L6516"/>
          <cell r="N6516"/>
          <cell r="R6516"/>
          <cell r="S6516"/>
          <cell r="T6516"/>
          <cell r="U6516"/>
          <cell r="V6516"/>
          <cell r="X6516"/>
          <cell r="Y6516"/>
          <cell r="Z6516"/>
          <cell r="AG6516"/>
        </row>
        <row r="6517">
          <cell r="D6517"/>
          <cell r="E6517"/>
          <cell r="I6517"/>
          <cell r="J6517"/>
          <cell r="K6517"/>
          <cell r="L6517"/>
          <cell r="N6517"/>
          <cell r="R6517"/>
          <cell r="S6517"/>
          <cell r="T6517"/>
          <cell r="U6517"/>
          <cell r="V6517"/>
          <cell r="X6517"/>
          <cell r="Y6517"/>
          <cell r="Z6517"/>
          <cell r="AG6517"/>
        </row>
        <row r="6518">
          <cell r="D6518"/>
          <cell r="E6518"/>
          <cell r="I6518"/>
          <cell r="J6518"/>
          <cell r="K6518"/>
          <cell r="L6518"/>
          <cell r="N6518"/>
          <cell r="R6518"/>
          <cell r="S6518"/>
          <cell r="T6518"/>
          <cell r="U6518"/>
          <cell r="V6518"/>
          <cell r="X6518"/>
          <cell r="Y6518"/>
          <cell r="Z6518"/>
          <cell r="AG6518"/>
        </row>
        <row r="6519">
          <cell r="D6519"/>
          <cell r="E6519"/>
          <cell r="I6519"/>
          <cell r="J6519"/>
          <cell r="K6519"/>
          <cell r="L6519"/>
          <cell r="N6519"/>
          <cell r="R6519"/>
          <cell r="S6519"/>
          <cell r="T6519"/>
          <cell r="U6519"/>
          <cell r="V6519"/>
          <cell r="X6519"/>
          <cell r="Y6519"/>
          <cell r="Z6519"/>
          <cell r="AG6519"/>
        </row>
        <row r="6520">
          <cell r="D6520"/>
          <cell r="E6520"/>
          <cell r="I6520"/>
          <cell r="J6520"/>
          <cell r="K6520"/>
          <cell r="L6520"/>
          <cell r="N6520"/>
          <cell r="R6520"/>
          <cell r="S6520"/>
          <cell r="T6520"/>
          <cell r="U6520"/>
          <cell r="V6520"/>
          <cell r="X6520"/>
          <cell r="Y6520"/>
          <cell r="Z6520"/>
          <cell r="AG6520"/>
        </row>
        <row r="6521">
          <cell r="D6521"/>
          <cell r="E6521"/>
          <cell r="I6521"/>
          <cell r="J6521"/>
          <cell r="K6521"/>
          <cell r="L6521"/>
          <cell r="N6521"/>
          <cell r="R6521"/>
          <cell r="S6521"/>
          <cell r="T6521"/>
          <cell r="U6521"/>
          <cell r="V6521"/>
          <cell r="X6521"/>
          <cell r="Y6521"/>
          <cell r="Z6521"/>
          <cell r="AG6521"/>
        </row>
        <row r="6522">
          <cell r="D6522"/>
          <cell r="E6522"/>
          <cell r="I6522"/>
          <cell r="J6522"/>
          <cell r="K6522"/>
          <cell r="L6522"/>
          <cell r="N6522"/>
          <cell r="R6522"/>
          <cell r="S6522"/>
          <cell r="T6522"/>
          <cell r="U6522"/>
          <cell r="V6522"/>
          <cell r="X6522"/>
          <cell r="Y6522"/>
          <cell r="Z6522"/>
          <cell r="AG6522"/>
        </row>
        <row r="6523">
          <cell r="D6523"/>
          <cell r="E6523"/>
          <cell r="I6523"/>
          <cell r="J6523"/>
          <cell r="K6523"/>
          <cell r="L6523"/>
          <cell r="N6523"/>
          <cell r="R6523"/>
          <cell r="S6523"/>
          <cell r="T6523"/>
          <cell r="U6523"/>
          <cell r="V6523"/>
          <cell r="X6523"/>
          <cell r="Y6523"/>
          <cell r="Z6523"/>
          <cell r="AG6523"/>
        </row>
        <row r="6524">
          <cell r="D6524"/>
          <cell r="E6524"/>
          <cell r="I6524"/>
          <cell r="J6524"/>
          <cell r="K6524"/>
          <cell r="L6524"/>
          <cell r="N6524"/>
          <cell r="R6524"/>
          <cell r="S6524"/>
          <cell r="T6524"/>
          <cell r="U6524"/>
          <cell r="V6524"/>
          <cell r="X6524"/>
          <cell r="Y6524"/>
          <cell r="Z6524"/>
          <cell r="AG6524"/>
        </row>
        <row r="6525">
          <cell r="D6525"/>
          <cell r="E6525"/>
          <cell r="I6525"/>
          <cell r="J6525"/>
          <cell r="K6525"/>
          <cell r="L6525"/>
          <cell r="N6525"/>
          <cell r="R6525"/>
          <cell r="S6525"/>
          <cell r="T6525"/>
          <cell r="U6525"/>
          <cell r="V6525"/>
          <cell r="X6525"/>
          <cell r="Y6525"/>
          <cell r="Z6525"/>
          <cell r="AG6525"/>
        </row>
        <row r="6526">
          <cell r="D6526"/>
          <cell r="E6526"/>
          <cell r="I6526"/>
          <cell r="J6526"/>
          <cell r="K6526"/>
          <cell r="L6526"/>
          <cell r="N6526"/>
          <cell r="R6526"/>
          <cell r="S6526"/>
          <cell r="T6526"/>
          <cell r="U6526"/>
          <cell r="V6526"/>
          <cell r="X6526"/>
          <cell r="Y6526"/>
          <cell r="Z6526"/>
          <cell r="AG6526"/>
        </row>
        <row r="6527">
          <cell r="D6527"/>
          <cell r="E6527"/>
          <cell r="I6527"/>
          <cell r="J6527"/>
          <cell r="K6527"/>
          <cell r="L6527"/>
          <cell r="N6527"/>
          <cell r="R6527"/>
          <cell r="S6527"/>
          <cell r="T6527"/>
          <cell r="U6527"/>
          <cell r="V6527"/>
          <cell r="X6527"/>
          <cell r="Y6527"/>
          <cell r="Z6527"/>
          <cell r="AG6527"/>
        </row>
        <row r="6528">
          <cell r="D6528"/>
          <cell r="E6528"/>
          <cell r="I6528"/>
          <cell r="J6528"/>
          <cell r="K6528"/>
          <cell r="L6528"/>
          <cell r="N6528"/>
          <cell r="R6528"/>
          <cell r="S6528"/>
          <cell r="T6528"/>
          <cell r="U6528"/>
          <cell r="V6528"/>
          <cell r="X6528"/>
          <cell r="Y6528"/>
          <cell r="Z6528"/>
          <cell r="AG6528"/>
        </row>
        <row r="6529">
          <cell r="D6529"/>
          <cell r="E6529"/>
          <cell r="I6529"/>
          <cell r="J6529"/>
          <cell r="K6529"/>
          <cell r="L6529"/>
          <cell r="N6529"/>
          <cell r="R6529"/>
          <cell r="S6529"/>
          <cell r="T6529"/>
          <cell r="U6529"/>
          <cell r="V6529"/>
          <cell r="X6529"/>
          <cell r="Y6529"/>
          <cell r="Z6529"/>
          <cell r="AG6529"/>
        </row>
        <row r="6530">
          <cell r="D6530"/>
          <cell r="E6530"/>
          <cell r="I6530"/>
          <cell r="J6530"/>
          <cell r="K6530"/>
          <cell r="L6530"/>
          <cell r="N6530"/>
          <cell r="R6530"/>
          <cell r="S6530"/>
          <cell r="T6530"/>
          <cell r="U6530"/>
          <cell r="V6530"/>
          <cell r="X6530"/>
          <cell r="Y6530"/>
          <cell r="Z6530"/>
          <cell r="AG6530"/>
        </row>
        <row r="6531">
          <cell r="D6531"/>
          <cell r="E6531"/>
          <cell r="I6531"/>
          <cell r="J6531"/>
          <cell r="K6531"/>
          <cell r="L6531"/>
          <cell r="N6531"/>
          <cell r="R6531"/>
          <cell r="S6531"/>
          <cell r="T6531"/>
          <cell r="U6531"/>
          <cell r="V6531"/>
          <cell r="X6531"/>
          <cell r="Y6531"/>
          <cell r="Z6531"/>
          <cell r="AG6531"/>
        </row>
        <row r="6532">
          <cell r="D6532"/>
          <cell r="E6532"/>
          <cell r="I6532"/>
          <cell r="J6532"/>
          <cell r="K6532"/>
          <cell r="L6532"/>
          <cell r="N6532"/>
          <cell r="R6532"/>
          <cell r="S6532"/>
          <cell r="T6532"/>
          <cell r="U6532"/>
          <cell r="V6532"/>
          <cell r="X6532"/>
          <cell r="Y6532"/>
          <cell r="Z6532"/>
          <cell r="AG6532"/>
        </row>
        <row r="6533">
          <cell r="D6533"/>
          <cell r="E6533"/>
          <cell r="I6533"/>
          <cell r="J6533"/>
          <cell r="K6533"/>
          <cell r="L6533"/>
          <cell r="N6533"/>
          <cell r="R6533"/>
          <cell r="S6533"/>
          <cell r="T6533"/>
          <cell r="U6533"/>
          <cell r="V6533"/>
          <cell r="X6533"/>
          <cell r="Y6533"/>
          <cell r="Z6533"/>
          <cell r="AG6533"/>
        </row>
        <row r="6534">
          <cell r="D6534"/>
          <cell r="E6534"/>
          <cell r="I6534"/>
          <cell r="J6534"/>
          <cell r="K6534"/>
          <cell r="L6534"/>
          <cell r="N6534"/>
          <cell r="R6534"/>
          <cell r="S6534"/>
          <cell r="T6534"/>
          <cell r="U6534"/>
          <cell r="V6534"/>
          <cell r="X6534"/>
          <cell r="Y6534"/>
          <cell r="Z6534"/>
          <cell r="AG6534"/>
        </row>
        <row r="6535">
          <cell r="D6535"/>
          <cell r="E6535"/>
          <cell r="I6535"/>
          <cell r="J6535"/>
          <cell r="K6535"/>
          <cell r="L6535"/>
          <cell r="N6535"/>
          <cell r="R6535"/>
          <cell r="S6535"/>
          <cell r="T6535"/>
          <cell r="U6535"/>
          <cell r="V6535"/>
          <cell r="X6535"/>
          <cell r="Y6535"/>
          <cell r="Z6535"/>
          <cell r="AG6535"/>
        </row>
        <row r="6536">
          <cell r="D6536"/>
          <cell r="E6536"/>
          <cell r="I6536"/>
          <cell r="J6536"/>
          <cell r="K6536"/>
          <cell r="L6536"/>
          <cell r="N6536"/>
          <cell r="R6536"/>
          <cell r="S6536"/>
          <cell r="T6536"/>
          <cell r="U6536"/>
          <cell r="V6536"/>
          <cell r="X6536"/>
          <cell r="Y6536"/>
          <cell r="Z6536"/>
          <cell r="AG6536"/>
        </row>
        <row r="6537">
          <cell r="D6537"/>
          <cell r="E6537"/>
          <cell r="I6537"/>
          <cell r="J6537"/>
          <cell r="K6537"/>
          <cell r="L6537"/>
          <cell r="N6537"/>
          <cell r="R6537"/>
          <cell r="S6537"/>
          <cell r="T6537"/>
          <cell r="U6537"/>
          <cell r="V6537"/>
          <cell r="X6537"/>
          <cell r="Y6537"/>
          <cell r="Z6537"/>
          <cell r="AG6537"/>
        </row>
        <row r="6538">
          <cell r="D6538"/>
          <cell r="E6538"/>
          <cell r="I6538"/>
          <cell r="J6538"/>
          <cell r="K6538"/>
          <cell r="L6538"/>
          <cell r="N6538"/>
          <cell r="R6538"/>
          <cell r="S6538"/>
          <cell r="T6538"/>
          <cell r="U6538"/>
          <cell r="V6538"/>
          <cell r="X6538"/>
          <cell r="Y6538"/>
          <cell r="Z6538"/>
          <cell r="AG6538"/>
        </row>
        <row r="6539">
          <cell r="D6539"/>
          <cell r="E6539"/>
          <cell r="I6539"/>
          <cell r="J6539"/>
          <cell r="K6539"/>
          <cell r="L6539"/>
          <cell r="N6539"/>
          <cell r="R6539"/>
          <cell r="S6539"/>
          <cell r="T6539"/>
          <cell r="U6539"/>
          <cell r="V6539"/>
          <cell r="X6539"/>
          <cell r="Y6539"/>
          <cell r="Z6539"/>
          <cell r="AG6539"/>
        </row>
        <row r="6540">
          <cell r="D6540"/>
          <cell r="E6540"/>
          <cell r="I6540"/>
          <cell r="J6540"/>
          <cell r="K6540"/>
          <cell r="L6540"/>
          <cell r="N6540"/>
          <cell r="R6540"/>
          <cell r="S6540"/>
          <cell r="T6540"/>
          <cell r="U6540"/>
          <cell r="V6540"/>
          <cell r="X6540"/>
          <cell r="Y6540"/>
          <cell r="Z6540"/>
          <cell r="AG6540"/>
        </row>
        <row r="6541">
          <cell r="D6541"/>
          <cell r="E6541"/>
          <cell r="I6541"/>
          <cell r="J6541"/>
          <cell r="K6541"/>
          <cell r="L6541"/>
          <cell r="N6541"/>
          <cell r="R6541"/>
          <cell r="S6541"/>
          <cell r="T6541"/>
          <cell r="U6541"/>
          <cell r="V6541"/>
          <cell r="X6541"/>
          <cell r="Y6541"/>
          <cell r="Z6541"/>
          <cell r="AG6541"/>
        </row>
        <row r="6542">
          <cell r="D6542"/>
          <cell r="E6542"/>
          <cell r="I6542"/>
          <cell r="J6542"/>
          <cell r="K6542"/>
          <cell r="L6542"/>
          <cell r="N6542"/>
          <cell r="R6542"/>
          <cell r="S6542"/>
          <cell r="T6542"/>
          <cell r="U6542"/>
          <cell r="V6542"/>
          <cell r="X6542"/>
          <cell r="Y6542"/>
          <cell r="Z6542"/>
          <cell r="AG6542"/>
        </row>
        <row r="6543">
          <cell r="D6543"/>
          <cell r="E6543"/>
          <cell r="I6543"/>
          <cell r="J6543"/>
          <cell r="K6543"/>
          <cell r="L6543"/>
          <cell r="N6543"/>
          <cell r="R6543"/>
          <cell r="S6543"/>
          <cell r="T6543"/>
          <cell r="U6543"/>
          <cell r="V6543"/>
          <cell r="X6543"/>
          <cell r="Y6543"/>
          <cell r="Z6543"/>
          <cell r="AG6543"/>
        </row>
        <row r="6544">
          <cell r="D6544"/>
          <cell r="E6544"/>
          <cell r="I6544"/>
          <cell r="J6544"/>
          <cell r="K6544"/>
          <cell r="L6544"/>
          <cell r="N6544"/>
          <cell r="R6544"/>
          <cell r="S6544"/>
          <cell r="T6544"/>
          <cell r="U6544"/>
          <cell r="V6544"/>
          <cell r="X6544"/>
          <cell r="Y6544"/>
          <cell r="Z6544"/>
          <cell r="AG6544"/>
        </row>
        <row r="6545">
          <cell r="D6545"/>
          <cell r="E6545"/>
          <cell r="I6545"/>
          <cell r="J6545"/>
          <cell r="K6545"/>
          <cell r="L6545"/>
          <cell r="N6545"/>
          <cell r="R6545"/>
          <cell r="S6545"/>
          <cell r="T6545"/>
          <cell r="U6545"/>
          <cell r="V6545"/>
          <cell r="X6545"/>
          <cell r="Y6545"/>
          <cell r="Z6545"/>
          <cell r="AG6545"/>
        </row>
        <row r="6546">
          <cell r="D6546"/>
          <cell r="E6546"/>
          <cell r="I6546"/>
          <cell r="J6546"/>
          <cell r="K6546"/>
          <cell r="L6546"/>
          <cell r="N6546"/>
          <cell r="R6546"/>
          <cell r="S6546"/>
          <cell r="T6546"/>
          <cell r="U6546"/>
          <cell r="V6546"/>
          <cell r="X6546"/>
          <cell r="Y6546"/>
          <cell r="Z6546"/>
          <cell r="AG6546"/>
        </row>
        <row r="6547">
          <cell r="D6547"/>
          <cell r="E6547"/>
          <cell r="I6547"/>
          <cell r="J6547"/>
          <cell r="K6547"/>
          <cell r="L6547"/>
          <cell r="N6547"/>
          <cell r="R6547"/>
          <cell r="S6547"/>
          <cell r="T6547"/>
          <cell r="U6547"/>
          <cell r="V6547"/>
          <cell r="X6547"/>
          <cell r="Y6547"/>
          <cell r="Z6547"/>
          <cell r="AG6547"/>
        </row>
        <row r="6548">
          <cell r="D6548"/>
          <cell r="E6548"/>
          <cell r="I6548"/>
          <cell r="J6548"/>
          <cell r="K6548"/>
          <cell r="L6548"/>
          <cell r="N6548"/>
          <cell r="R6548"/>
          <cell r="S6548"/>
          <cell r="T6548"/>
          <cell r="U6548"/>
          <cell r="V6548"/>
          <cell r="X6548"/>
          <cell r="Y6548"/>
          <cell r="Z6548"/>
          <cell r="AG6548"/>
        </row>
        <row r="6549">
          <cell r="D6549"/>
          <cell r="E6549"/>
          <cell r="I6549"/>
          <cell r="J6549"/>
          <cell r="K6549"/>
          <cell r="L6549"/>
          <cell r="N6549"/>
          <cell r="R6549"/>
          <cell r="S6549"/>
          <cell r="T6549"/>
          <cell r="U6549"/>
          <cell r="V6549"/>
          <cell r="X6549"/>
          <cell r="Y6549"/>
          <cell r="Z6549"/>
          <cell r="AG6549"/>
        </row>
        <row r="6550">
          <cell r="D6550"/>
          <cell r="E6550"/>
          <cell r="I6550"/>
          <cell r="J6550"/>
          <cell r="K6550"/>
          <cell r="L6550"/>
          <cell r="N6550"/>
          <cell r="R6550"/>
          <cell r="S6550"/>
          <cell r="T6550"/>
          <cell r="U6550"/>
          <cell r="V6550"/>
          <cell r="X6550"/>
          <cell r="Y6550"/>
          <cell r="Z6550"/>
          <cell r="AG6550"/>
        </row>
        <row r="6551">
          <cell r="D6551"/>
          <cell r="E6551"/>
          <cell r="I6551"/>
          <cell r="J6551"/>
          <cell r="K6551"/>
          <cell r="L6551"/>
          <cell r="N6551"/>
          <cell r="R6551"/>
          <cell r="S6551"/>
          <cell r="T6551"/>
          <cell r="U6551"/>
          <cell r="V6551"/>
          <cell r="X6551"/>
          <cell r="Y6551"/>
          <cell r="Z6551"/>
          <cell r="AG6551"/>
        </row>
        <row r="6552">
          <cell r="D6552"/>
          <cell r="E6552"/>
          <cell r="I6552"/>
          <cell r="J6552"/>
          <cell r="K6552"/>
          <cell r="L6552"/>
          <cell r="N6552"/>
          <cell r="R6552"/>
          <cell r="S6552"/>
          <cell r="T6552"/>
          <cell r="U6552"/>
          <cell r="V6552"/>
          <cell r="X6552"/>
          <cell r="Y6552"/>
          <cell r="Z6552"/>
          <cell r="AG6552"/>
        </row>
        <row r="6553">
          <cell r="D6553"/>
          <cell r="E6553"/>
          <cell r="I6553"/>
          <cell r="J6553"/>
          <cell r="K6553"/>
          <cell r="L6553"/>
          <cell r="N6553"/>
          <cell r="R6553"/>
          <cell r="S6553"/>
          <cell r="T6553"/>
          <cell r="U6553"/>
          <cell r="V6553"/>
          <cell r="X6553"/>
          <cell r="Y6553"/>
          <cell r="Z6553"/>
          <cell r="AG6553"/>
        </row>
        <row r="6554">
          <cell r="D6554"/>
          <cell r="E6554"/>
          <cell r="I6554"/>
          <cell r="J6554"/>
          <cell r="K6554"/>
          <cell r="L6554"/>
          <cell r="N6554"/>
          <cell r="R6554"/>
          <cell r="S6554"/>
          <cell r="T6554"/>
          <cell r="U6554"/>
          <cell r="V6554"/>
          <cell r="X6554"/>
          <cell r="Y6554"/>
          <cell r="Z6554"/>
          <cell r="AG6554"/>
        </row>
        <row r="6555">
          <cell r="D6555"/>
          <cell r="E6555"/>
          <cell r="I6555"/>
          <cell r="J6555"/>
          <cell r="K6555"/>
          <cell r="L6555"/>
          <cell r="N6555"/>
          <cell r="R6555"/>
          <cell r="S6555"/>
          <cell r="T6555"/>
          <cell r="U6555"/>
          <cell r="V6555"/>
          <cell r="X6555"/>
          <cell r="Y6555"/>
          <cell r="Z6555"/>
          <cell r="AG6555"/>
        </row>
        <row r="6556">
          <cell r="D6556"/>
          <cell r="E6556"/>
          <cell r="I6556"/>
          <cell r="J6556"/>
          <cell r="K6556"/>
          <cell r="L6556"/>
          <cell r="N6556"/>
          <cell r="R6556"/>
          <cell r="S6556"/>
          <cell r="T6556"/>
          <cell r="U6556"/>
          <cell r="V6556"/>
          <cell r="X6556"/>
          <cell r="Y6556"/>
          <cell r="Z6556"/>
          <cell r="AG6556"/>
        </row>
        <row r="6557">
          <cell r="D6557"/>
          <cell r="E6557"/>
          <cell r="I6557"/>
          <cell r="J6557"/>
          <cell r="K6557"/>
          <cell r="L6557"/>
          <cell r="N6557"/>
          <cell r="R6557"/>
          <cell r="S6557"/>
          <cell r="T6557"/>
          <cell r="U6557"/>
          <cell r="V6557"/>
          <cell r="X6557"/>
          <cell r="Y6557"/>
          <cell r="Z6557"/>
          <cell r="AG6557"/>
        </row>
        <row r="6558">
          <cell r="D6558"/>
          <cell r="E6558"/>
          <cell r="I6558"/>
          <cell r="J6558"/>
          <cell r="K6558"/>
          <cell r="L6558"/>
          <cell r="N6558"/>
          <cell r="R6558"/>
          <cell r="S6558"/>
          <cell r="T6558"/>
          <cell r="U6558"/>
          <cell r="V6558"/>
          <cell r="X6558"/>
          <cell r="Y6558"/>
          <cell r="Z6558"/>
          <cell r="AG6558"/>
        </row>
        <row r="6559">
          <cell r="D6559"/>
          <cell r="E6559"/>
          <cell r="I6559"/>
          <cell r="J6559"/>
          <cell r="K6559"/>
          <cell r="L6559"/>
          <cell r="N6559"/>
          <cell r="R6559"/>
          <cell r="S6559"/>
          <cell r="T6559"/>
          <cell r="U6559"/>
          <cell r="V6559"/>
          <cell r="X6559"/>
          <cell r="Y6559"/>
          <cell r="Z6559"/>
          <cell r="AG6559"/>
        </row>
        <row r="6560">
          <cell r="D6560"/>
          <cell r="E6560"/>
          <cell r="I6560"/>
          <cell r="J6560"/>
          <cell r="K6560"/>
          <cell r="L6560"/>
          <cell r="N6560"/>
          <cell r="R6560"/>
          <cell r="S6560"/>
          <cell r="T6560"/>
          <cell r="U6560"/>
          <cell r="V6560"/>
          <cell r="X6560"/>
          <cell r="Y6560"/>
          <cell r="Z6560"/>
          <cell r="AG6560"/>
        </row>
        <row r="6561">
          <cell r="D6561"/>
          <cell r="E6561"/>
          <cell r="I6561"/>
          <cell r="J6561"/>
          <cell r="K6561"/>
          <cell r="L6561"/>
          <cell r="N6561"/>
          <cell r="R6561"/>
          <cell r="S6561"/>
          <cell r="T6561"/>
          <cell r="U6561"/>
          <cell r="V6561"/>
          <cell r="X6561"/>
          <cell r="Y6561"/>
          <cell r="Z6561"/>
          <cell r="AG6561"/>
        </row>
        <row r="6562">
          <cell r="D6562"/>
          <cell r="E6562"/>
          <cell r="I6562"/>
          <cell r="J6562"/>
          <cell r="K6562"/>
          <cell r="L6562"/>
          <cell r="N6562"/>
          <cell r="R6562"/>
          <cell r="S6562"/>
          <cell r="T6562"/>
          <cell r="U6562"/>
          <cell r="V6562"/>
          <cell r="X6562"/>
          <cell r="Y6562"/>
          <cell r="Z6562"/>
          <cell r="AG6562"/>
        </row>
        <row r="6563">
          <cell r="D6563"/>
          <cell r="E6563"/>
          <cell r="I6563"/>
          <cell r="J6563"/>
          <cell r="K6563"/>
          <cell r="L6563"/>
          <cell r="N6563"/>
          <cell r="R6563"/>
          <cell r="S6563"/>
          <cell r="T6563"/>
          <cell r="U6563"/>
          <cell r="V6563"/>
          <cell r="X6563"/>
          <cell r="Y6563"/>
          <cell r="Z6563"/>
          <cell r="AG6563"/>
        </row>
        <row r="6564">
          <cell r="D6564"/>
          <cell r="E6564"/>
          <cell r="I6564"/>
          <cell r="J6564"/>
          <cell r="K6564"/>
          <cell r="L6564"/>
          <cell r="N6564"/>
          <cell r="R6564"/>
          <cell r="S6564"/>
          <cell r="T6564"/>
          <cell r="U6564"/>
          <cell r="V6564"/>
          <cell r="X6564"/>
          <cell r="Y6564"/>
          <cell r="Z6564"/>
          <cell r="AG6564"/>
        </row>
        <row r="6565">
          <cell r="D6565"/>
          <cell r="E6565"/>
          <cell r="I6565"/>
          <cell r="J6565"/>
          <cell r="K6565"/>
          <cell r="L6565"/>
          <cell r="N6565"/>
          <cell r="R6565"/>
          <cell r="S6565"/>
          <cell r="T6565"/>
          <cell r="U6565"/>
          <cell r="V6565"/>
          <cell r="X6565"/>
          <cell r="Y6565"/>
          <cell r="Z6565"/>
          <cell r="AG6565"/>
        </row>
        <row r="6566">
          <cell r="D6566"/>
          <cell r="E6566"/>
          <cell r="I6566"/>
          <cell r="J6566"/>
          <cell r="K6566"/>
          <cell r="L6566"/>
          <cell r="N6566"/>
          <cell r="R6566"/>
          <cell r="S6566"/>
          <cell r="T6566"/>
          <cell r="U6566"/>
          <cell r="V6566"/>
          <cell r="X6566"/>
          <cell r="Y6566"/>
          <cell r="Z6566"/>
          <cell r="AG6566"/>
        </row>
        <row r="6567">
          <cell r="D6567"/>
          <cell r="E6567"/>
          <cell r="I6567"/>
          <cell r="J6567"/>
          <cell r="K6567"/>
          <cell r="L6567"/>
          <cell r="N6567"/>
          <cell r="R6567"/>
          <cell r="S6567"/>
          <cell r="T6567"/>
          <cell r="U6567"/>
          <cell r="V6567"/>
          <cell r="X6567"/>
          <cell r="Y6567"/>
          <cell r="Z6567"/>
          <cell r="AG6567"/>
        </row>
        <row r="6568">
          <cell r="D6568"/>
          <cell r="E6568"/>
          <cell r="I6568"/>
          <cell r="J6568"/>
          <cell r="K6568"/>
          <cell r="L6568"/>
          <cell r="N6568"/>
          <cell r="R6568"/>
          <cell r="S6568"/>
          <cell r="T6568"/>
          <cell r="U6568"/>
          <cell r="V6568"/>
          <cell r="X6568"/>
          <cell r="Y6568"/>
          <cell r="Z6568"/>
          <cell r="AG6568"/>
        </row>
        <row r="6569">
          <cell r="D6569"/>
          <cell r="E6569"/>
          <cell r="I6569"/>
          <cell r="J6569"/>
          <cell r="K6569"/>
          <cell r="L6569"/>
          <cell r="N6569"/>
          <cell r="R6569"/>
          <cell r="S6569"/>
          <cell r="T6569"/>
          <cell r="U6569"/>
          <cell r="V6569"/>
          <cell r="X6569"/>
          <cell r="Y6569"/>
          <cell r="Z6569"/>
          <cell r="AG6569"/>
        </row>
        <row r="6570">
          <cell r="D6570"/>
          <cell r="E6570"/>
          <cell r="I6570"/>
          <cell r="J6570"/>
          <cell r="K6570"/>
          <cell r="L6570"/>
          <cell r="N6570"/>
          <cell r="R6570"/>
          <cell r="S6570"/>
          <cell r="T6570"/>
          <cell r="U6570"/>
          <cell r="V6570"/>
          <cell r="X6570"/>
          <cell r="Y6570"/>
          <cell r="Z6570"/>
          <cell r="AG6570"/>
        </row>
        <row r="6571">
          <cell r="D6571"/>
          <cell r="E6571"/>
          <cell r="I6571"/>
          <cell r="J6571"/>
          <cell r="K6571"/>
          <cell r="L6571"/>
          <cell r="N6571"/>
          <cell r="R6571"/>
          <cell r="S6571"/>
          <cell r="T6571"/>
          <cell r="U6571"/>
          <cell r="V6571"/>
          <cell r="X6571"/>
          <cell r="Y6571"/>
          <cell r="Z6571"/>
          <cell r="AG6571"/>
        </row>
        <row r="6572">
          <cell r="D6572"/>
          <cell r="E6572"/>
          <cell r="I6572"/>
          <cell r="J6572"/>
          <cell r="K6572"/>
          <cell r="L6572"/>
          <cell r="N6572"/>
          <cell r="R6572"/>
          <cell r="S6572"/>
          <cell r="T6572"/>
          <cell r="U6572"/>
          <cell r="V6572"/>
          <cell r="X6572"/>
          <cell r="Y6572"/>
          <cell r="Z6572"/>
          <cell r="AG6572"/>
        </row>
        <row r="6573">
          <cell r="D6573"/>
          <cell r="E6573"/>
          <cell r="I6573"/>
          <cell r="J6573"/>
          <cell r="K6573"/>
          <cell r="L6573"/>
          <cell r="N6573"/>
          <cell r="R6573"/>
          <cell r="S6573"/>
          <cell r="T6573"/>
          <cell r="U6573"/>
          <cell r="V6573"/>
          <cell r="X6573"/>
          <cell r="Y6573"/>
          <cell r="Z6573"/>
          <cell r="AG6573"/>
        </row>
        <row r="6574">
          <cell r="D6574"/>
          <cell r="E6574"/>
          <cell r="I6574"/>
          <cell r="J6574"/>
          <cell r="K6574"/>
          <cell r="L6574"/>
          <cell r="N6574"/>
          <cell r="R6574"/>
          <cell r="S6574"/>
          <cell r="T6574"/>
          <cell r="U6574"/>
          <cell r="V6574"/>
          <cell r="X6574"/>
          <cell r="Y6574"/>
          <cell r="Z6574"/>
          <cell r="AG6574"/>
        </row>
        <row r="6575">
          <cell r="D6575"/>
          <cell r="E6575"/>
          <cell r="I6575"/>
          <cell r="J6575"/>
          <cell r="K6575"/>
          <cell r="L6575"/>
          <cell r="N6575"/>
          <cell r="R6575"/>
          <cell r="S6575"/>
          <cell r="T6575"/>
          <cell r="U6575"/>
          <cell r="V6575"/>
          <cell r="X6575"/>
          <cell r="Y6575"/>
          <cell r="Z6575"/>
          <cell r="AG6575"/>
        </row>
        <row r="6576">
          <cell r="D6576"/>
          <cell r="E6576"/>
          <cell r="I6576"/>
          <cell r="J6576"/>
          <cell r="K6576"/>
          <cell r="L6576"/>
          <cell r="N6576"/>
          <cell r="R6576"/>
          <cell r="S6576"/>
          <cell r="T6576"/>
          <cell r="U6576"/>
          <cell r="V6576"/>
          <cell r="X6576"/>
          <cell r="Y6576"/>
          <cell r="Z6576"/>
          <cell r="AG6576"/>
        </row>
        <row r="6577">
          <cell r="D6577"/>
          <cell r="E6577"/>
          <cell r="I6577"/>
          <cell r="J6577"/>
          <cell r="K6577"/>
          <cell r="L6577"/>
          <cell r="N6577"/>
          <cell r="R6577"/>
          <cell r="S6577"/>
          <cell r="T6577"/>
          <cell r="U6577"/>
          <cell r="V6577"/>
          <cell r="X6577"/>
          <cell r="Y6577"/>
          <cell r="Z6577"/>
          <cell r="AG6577"/>
        </row>
        <row r="6578">
          <cell r="D6578"/>
          <cell r="E6578"/>
          <cell r="I6578"/>
          <cell r="J6578"/>
          <cell r="K6578"/>
          <cell r="L6578"/>
          <cell r="N6578"/>
          <cell r="R6578"/>
          <cell r="S6578"/>
          <cell r="T6578"/>
          <cell r="U6578"/>
          <cell r="V6578"/>
          <cell r="X6578"/>
          <cell r="Y6578"/>
          <cell r="Z6578"/>
          <cell r="AG6578"/>
        </row>
        <row r="6579">
          <cell r="D6579"/>
          <cell r="E6579"/>
          <cell r="I6579"/>
          <cell r="J6579"/>
          <cell r="K6579"/>
          <cell r="L6579"/>
          <cell r="N6579"/>
          <cell r="R6579"/>
          <cell r="S6579"/>
          <cell r="T6579"/>
          <cell r="U6579"/>
          <cell r="V6579"/>
          <cell r="X6579"/>
          <cell r="Y6579"/>
          <cell r="Z6579"/>
          <cell r="AG6579"/>
        </row>
        <row r="6580">
          <cell r="D6580"/>
          <cell r="E6580"/>
          <cell r="I6580"/>
          <cell r="J6580"/>
          <cell r="K6580"/>
          <cell r="L6580"/>
          <cell r="N6580"/>
          <cell r="R6580"/>
          <cell r="S6580"/>
          <cell r="T6580"/>
          <cell r="U6580"/>
          <cell r="V6580"/>
          <cell r="X6580"/>
          <cell r="Y6580"/>
          <cell r="Z6580"/>
          <cell r="AG6580"/>
        </row>
        <row r="6581">
          <cell r="D6581"/>
          <cell r="E6581"/>
          <cell r="I6581"/>
          <cell r="J6581"/>
          <cell r="K6581"/>
          <cell r="L6581"/>
          <cell r="N6581"/>
          <cell r="R6581"/>
          <cell r="S6581"/>
          <cell r="T6581"/>
          <cell r="U6581"/>
          <cell r="V6581"/>
          <cell r="X6581"/>
          <cell r="Y6581"/>
          <cell r="Z6581"/>
          <cell r="AG6581"/>
        </row>
        <row r="6582">
          <cell r="D6582"/>
          <cell r="E6582"/>
          <cell r="I6582"/>
          <cell r="J6582"/>
          <cell r="K6582"/>
          <cell r="L6582"/>
          <cell r="N6582"/>
          <cell r="R6582"/>
          <cell r="S6582"/>
          <cell r="T6582"/>
          <cell r="U6582"/>
          <cell r="V6582"/>
          <cell r="X6582"/>
          <cell r="Y6582"/>
          <cell r="Z6582"/>
          <cell r="AG6582"/>
        </row>
        <row r="6583">
          <cell r="D6583"/>
          <cell r="E6583"/>
          <cell r="I6583"/>
          <cell r="J6583"/>
          <cell r="K6583"/>
          <cell r="L6583"/>
          <cell r="N6583"/>
          <cell r="R6583"/>
          <cell r="S6583"/>
          <cell r="T6583"/>
          <cell r="U6583"/>
          <cell r="V6583"/>
          <cell r="X6583"/>
          <cell r="Y6583"/>
          <cell r="Z6583"/>
          <cell r="AG6583"/>
        </row>
        <row r="6584">
          <cell r="D6584"/>
          <cell r="E6584"/>
          <cell r="I6584"/>
          <cell r="J6584"/>
          <cell r="K6584"/>
          <cell r="L6584"/>
          <cell r="N6584"/>
          <cell r="R6584"/>
          <cell r="S6584"/>
          <cell r="T6584"/>
          <cell r="U6584"/>
          <cell r="V6584"/>
          <cell r="X6584"/>
          <cell r="Y6584"/>
          <cell r="Z6584"/>
          <cell r="AG6584"/>
        </row>
        <row r="6585">
          <cell r="D6585"/>
          <cell r="E6585"/>
          <cell r="I6585"/>
          <cell r="J6585"/>
          <cell r="K6585"/>
          <cell r="L6585"/>
          <cell r="N6585"/>
          <cell r="R6585"/>
          <cell r="S6585"/>
          <cell r="T6585"/>
          <cell r="U6585"/>
          <cell r="V6585"/>
          <cell r="X6585"/>
          <cell r="Y6585"/>
          <cell r="Z6585"/>
          <cell r="AG6585"/>
        </row>
        <row r="6586">
          <cell r="D6586"/>
          <cell r="E6586"/>
          <cell r="I6586"/>
          <cell r="J6586"/>
          <cell r="K6586"/>
          <cell r="L6586"/>
          <cell r="N6586"/>
          <cell r="R6586"/>
          <cell r="S6586"/>
          <cell r="T6586"/>
          <cell r="U6586"/>
          <cell r="V6586"/>
          <cell r="X6586"/>
          <cell r="Y6586"/>
          <cell r="Z6586"/>
          <cell r="AG6586"/>
        </row>
        <row r="6587">
          <cell r="D6587"/>
          <cell r="E6587"/>
          <cell r="I6587"/>
          <cell r="J6587"/>
          <cell r="K6587"/>
          <cell r="L6587"/>
          <cell r="N6587"/>
          <cell r="R6587"/>
          <cell r="S6587"/>
          <cell r="T6587"/>
          <cell r="U6587"/>
          <cell r="V6587"/>
          <cell r="X6587"/>
          <cell r="Y6587"/>
          <cell r="Z6587"/>
          <cell r="AG6587"/>
        </row>
        <row r="6588">
          <cell r="D6588"/>
          <cell r="E6588"/>
          <cell r="I6588"/>
          <cell r="J6588"/>
          <cell r="K6588"/>
          <cell r="L6588"/>
          <cell r="N6588"/>
          <cell r="R6588"/>
          <cell r="S6588"/>
          <cell r="T6588"/>
          <cell r="U6588"/>
          <cell r="V6588"/>
          <cell r="X6588"/>
          <cell r="Y6588"/>
          <cell r="Z6588"/>
          <cell r="AG6588"/>
        </row>
        <row r="6589">
          <cell r="D6589"/>
          <cell r="E6589"/>
          <cell r="I6589"/>
          <cell r="J6589"/>
          <cell r="K6589"/>
          <cell r="L6589"/>
          <cell r="N6589"/>
          <cell r="R6589"/>
          <cell r="S6589"/>
          <cell r="T6589"/>
          <cell r="U6589"/>
          <cell r="V6589"/>
          <cell r="X6589"/>
          <cell r="Y6589"/>
          <cell r="Z6589"/>
          <cell r="AG6589"/>
        </row>
        <row r="6590">
          <cell r="D6590"/>
          <cell r="E6590"/>
          <cell r="I6590"/>
          <cell r="J6590"/>
          <cell r="K6590"/>
          <cell r="L6590"/>
          <cell r="N6590"/>
          <cell r="R6590"/>
          <cell r="S6590"/>
          <cell r="T6590"/>
          <cell r="U6590"/>
          <cell r="V6590"/>
          <cell r="X6590"/>
          <cell r="Y6590"/>
          <cell r="Z6590"/>
          <cell r="AG6590"/>
        </row>
        <row r="6591">
          <cell r="D6591"/>
          <cell r="E6591"/>
          <cell r="I6591"/>
          <cell r="J6591"/>
          <cell r="K6591"/>
          <cell r="L6591"/>
          <cell r="N6591"/>
          <cell r="R6591"/>
          <cell r="S6591"/>
          <cell r="T6591"/>
          <cell r="U6591"/>
          <cell r="V6591"/>
          <cell r="X6591"/>
          <cell r="Y6591"/>
          <cell r="Z6591"/>
          <cell r="AG6591"/>
        </row>
        <row r="6592">
          <cell r="D6592"/>
          <cell r="E6592"/>
          <cell r="I6592"/>
          <cell r="J6592"/>
          <cell r="K6592"/>
          <cell r="L6592"/>
          <cell r="N6592"/>
          <cell r="R6592"/>
          <cell r="S6592"/>
          <cell r="T6592"/>
          <cell r="U6592"/>
          <cell r="V6592"/>
          <cell r="X6592"/>
          <cell r="Y6592"/>
          <cell r="Z6592"/>
          <cell r="AG6592"/>
        </row>
        <row r="6593">
          <cell r="D6593"/>
          <cell r="E6593"/>
          <cell r="I6593"/>
          <cell r="J6593"/>
          <cell r="K6593"/>
          <cell r="L6593"/>
          <cell r="N6593"/>
          <cell r="R6593"/>
          <cell r="S6593"/>
          <cell r="T6593"/>
          <cell r="U6593"/>
          <cell r="V6593"/>
          <cell r="X6593"/>
          <cell r="Y6593"/>
          <cell r="Z6593"/>
          <cell r="AG6593"/>
        </row>
        <row r="6594">
          <cell r="D6594"/>
          <cell r="E6594"/>
          <cell r="I6594"/>
          <cell r="J6594"/>
          <cell r="K6594"/>
          <cell r="L6594"/>
          <cell r="N6594"/>
          <cell r="R6594"/>
          <cell r="S6594"/>
          <cell r="T6594"/>
          <cell r="U6594"/>
          <cell r="V6594"/>
          <cell r="X6594"/>
          <cell r="Y6594"/>
          <cell r="Z6594"/>
          <cell r="AG6594"/>
        </row>
        <row r="6595">
          <cell r="D6595"/>
          <cell r="E6595"/>
          <cell r="I6595"/>
          <cell r="J6595"/>
          <cell r="K6595"/>
          <cell r="L6595"/>
          <cell r="N6595"/>
          <cell r="R6595"/>
          <cell r="S6595"/>
          <cell r="T6595"/>
          <cell r="U6595"/>
          <cell r="V6595"/>
          <cell r="X6595"/>
          <cell r="Y6595"/>
          <cell r="Z6595"/>
          <cell r="AG6595"/>
        </row>
        <row r="6596">
          <cell r="D6596"/>
          <cell r="E6596"/>
          <cell r="I6596"/>
          <cell r="J6596"/>
          <cell r="K6596"/>
          <cell r="L6596"/>
          <cell r="N6596"/>
          <cell r="R6596"/>
          <cell r="S6596"/>
          <cell r="T6596"/>
          <cell r="U6596"/>
          <cell r="V6596"/>
          <cell r="X6596"/>
          <cell r="Y6596"/>
          <cell r="Z6596"/>
          <cell r="AG6596"/>
        </row>
        <row r="6597">
          <cell r="D6597"/>
          <cell r="E6597"/>
          <cell r="I6597"/>
          <cell r="J6597"/>
          <cell r="K6597"/>
          <cell r="L6597"/>
          <cell r="N6597"/>
          <cell r="R6597"/>
          <cell r="S6597"/>
          <cell r="T6597"/>
          <cell r="U6597"/>
          <cell r="V6597"/>
          <cell r="X6597"/>
          <cell r="Y6597"/>
          <cell r="Z6597"/>
          <cell r="AG6597"/>
        </row>
        <row r="6598">
          <cell r="D6598"/>
          <cell r="E6598"/>
          <cell r="I6598"/>
          <cell r="J6598"/>
          <cell r="K6598"/>
          <cell r="L6598"/>
          <cell r="N6598"/>
          <cell r="R6598"/>
          <cell r="S6598"/>
          <cell r="T6598"/>
          <cell r="U6598"/>
          <cell r="V6598"/>
          <cell r="X6598"/>
          <cell r="Y6598"/>
          <cell r="Z6598"/>
          <cell r="AG6598"/>
        </row>
        <row r="6599">
          <cell r="D6599"/>
          <cell r="E6599"/>
          <cell r="I6599"/>
          <cell r="J6599"/>
          <cell r="K6599"/>
          <cell r="L6599"/>
          <cell r="N6599"/>
          <cell r="R6599"/>
          <cell r="S6599"/>
          <cell r="T6599"/>
          <cell r="U6599"/>
          <cell r="V6599"/>
          <cell r="X6599"/>
          <cell r="Y6599"/>
          <cell r="Z6599"/>
          <cell r="AG6599"/>
        </row>
        <row r="6600">
          <cell r="D6600"/>
          <cell r="E6600"/>
          <cell r="I6600"/>
          <cell r="J6600"/>
          <cell r="K6600"/>
          <cell r="L6600"/>
          <cell r="N6600"/>
          <cell r="R6600"/>
          <cell r="S6600"/>
          <cell r="T6600"/>
          <cell r="U6600"/>
          <cell r="V6600"/>
          <cell r="X6600"/>
          <cell r="Y6600"/>
          <cell r="Z6600"/>
          <cell r="AG6600"/>
        </row>
        <row r="6601">
          <cell r="D6601"/>
          <cell r="E6601"/>
          <cell r="I6601"/>
          <cell r="J6601"/>
          <cell r="K6601"/>
          <cell r="L6601"/>
          <cell r="N6601"/>
          <cell r="R6601"/>
          <cell r="S6601"/>
          <cell r="T6601"/>
          <cell r="U6601"/>
          <cell r="V6601"/>
          <cell r="X6601"/>
          <cell r="Y6601"/>
          <cell r="Z6601"/>
          <cell r="AG6601"/>
        </row>
        <row r="6602">
          <cell r="D6602"/>
          <cell r="E6602"/>
          <cell r="I6602"/>
          <cell r="J6602"/>
          <cell r="K6602"/>
          <cell r="L6602"/>
          <cell r="N6602"/>
          <cell r="R6602"/>
          <cell r="S6602"/>
          <cell r="T6602"/>
          <cell r="U6602"/>
          <cell r="V6602"/>
          <cell r="X6602"/>
          <cell r="Y6602"/>
          <cell r="Z6602"/>
          <cell r="AG6602"/>
        </row>
        <row r="6603">
          <cell r="D6603"/>
          <cell r="E6603"/>
          <cell r="I6603"/>
          <cell r="J6603"/>
          <cell r="K6603"/>
          <cell r="L6603"/>
          <cell r="N6603"/>
          <cell r="R6603"/>
          <cell r="S6603"/>
          <cell r="T6603"/>
          <cell r="U6603"/>
          <cell r="V6603"/>
          <cell r="X6603"/>
          <cell r="Y6603"/>
          <cell r="Z6603"/>
          <cell r="AG6603"/>
        </row>
        <row r="6604">
          <cell r="D6604"/>
          <cell r="E6604"/>
          <cell r="I6604"/>
          <cell r="J6604"/>
          <cell r="K6604"/>
          <cell r="L6604"/>
          <cell r="N6604"/>
          <cell r="R6604"/>
          <cell r="S6604"/>
          <cell r="T6604"/>
          <cell r="U6604"/>
          <cell r="V6604"/>
          <cell r="X6604"/>
          <cell r="Y6604"/>
          <cell r="Z6604"/>
          <cell r="AG6604"/>
        </row>
        <row r="6605">
          <cell r="D6605"/>
          <cell r="E6605"/>
          <cell r="I6605"/>
          <cell r="J6605"/>
          <cell r="K6605"/>
          <cell r="L6605"/>
          <cell r="N6605"/>
          <cell r="R6605"/>
          <cell r="S6605"/>
          <cell r="T6605"/>
          <cell r="U6605"/>
          <cell r="V6605"/>
          <cell r="X6605"/>
          <cell r="Y6605"/>
          <cell r="Z6605"/>
          <cell r="AG6605"/>
        </row>
        <row r="6606">
          <cell r="D6606"/>
          <cell r="E6606"/>
          <cell r="I6606"/>
          <cell r="J6606"/>
          <cell r="K6606"/>
          <cell r="L6606"/>
          <cell r="N6606"/>
          <cell r="R6606"/>
          <cell r="S6606"/>
          <cell r="T6606"/>
          <cell r="U6606"/>
          <cell r="V6606"/>
          <cell r="X6606"/>
          <cell r="Y6606"/>
          <cell r="Z6606"/>
          <cell r="AG6606"/>
        </row>
        <row r="6607">
          <cell r="D6607"/>
          <cell r="E6607"/>
          <cell r="I6607"/>
          <cell r="J6607"/>
          <cell r="K6607"/>
          <cell r="L6607"/>
          <cell r="N6607"/>
          <cell r="R6607"/>
          <cell r="S6607"/>
          <cell r="T6607"/>
          <cell r="U6607"/>
          <cell r="V6607"/>
          <cell r="X6607"/>
          <cell r="Y6607"/>
          <cell r="Z6607"/>
          <cell r="AG6607"/>
        </row>
        <row r="6608">
          <cell r="D6608"/>
          <cell r="E6608"/>
          <cell r="I6608"/>
          <cell r="J6608"/>
          <cell r="K6608"/>
          <cell r="L6608"/>
          <cell r="N6608"/>
          <cell r="R6608"/>
          <cell r="S6608"/>
          <cell r="T6608"/>
          <cell r="U6608"/>
          <cell r="V6608"/>
          <cell r="X6608"/>
          <cell r="Y6608"/>
          <cell r="Z6608"/>
          <cell r="AG6608"/>
        </row>
        <row r="6609">
          <cell r="D6609"/>
          <cell r="E6609"/>
          <cell r="I6609"/>
          <cell r="J6609"/>
          <cell r="K6609"/>
          <cell r="L6609"/>
          <cell r="N6609"/>
          <cell r="R6609"/>
          <cell r="S6609"/>
          <cell r="T6609"/>
          <cell r="U6609"/>
          <cell r="V6609"/>
          <cell r="X6609"/>
          <cell r="Y6609"/>
          <cell r="Z6609"/>
          <cell r="AG6609"/>
        </row>
        <row r="6610">
          <cell r="D6610"/>
          <cell r="E6610"/>
          <cell r="I6610"/>
          <cell r="J6610"/>
          <cell r="K6610"/>
          <cell r="L6610"/>
          <cell r="N6610"/>
          <cell r="R6610"/>
          <cell r="S6610"/>
          <cell r="T6610"/>
          <cell r="U6610"/>
          <cell r="V6610"/>
          <cell r="X6610"/>
          <cell r="Y6610"/>
          <cell r="Z6610"/>
          <cell r="AG6610"/>
        </row>
        <row r="6611">
          <cell r="D6611"/>
          <cell r="E6611"/>
          <cell r="I6611"/>
          <cell r="J6611"/>
          <cell r="K6611"/>
          <cell r="L6611"/>
          <cell r="N6611"/>
          <cell r="R6611"/>
          <cell r="S6611"/>
          <cell r="T6611"/>
          <cell r="U6611"/>
          <cell r="V6611"/>
          <cell r="X6611"/>
          <cell r="Y6611"/>
          <cell r="Z6611"/>
          <cell r="AG6611"/>
        </row>
        <row r="6612">
          <cell r="D6612"/>
          <cell r="E6612"/>
          <cell r="I6612"/>
          <cell r="J6612"/>
          <cell r="K6612"/>
          <cell r="L6612"/>
          <cell r="N6612"/>
          <cell r="R6612"/>
          <cell r="S6612"/>
          <cell r="T6612"/>
          <cell r="U6612"/>
          <cell r="V6612"/>
          <cell r="X6612"/>
          <cell r="Y6612"/>
          <cell r="Z6612"/>
          <cell r="AG6612"/>
        </row>
        <row r="6613">
          <cell r="D6613"/>
          <cell r="E6613"/>
          <cell r="I6613"/>
          <cell r="J6613"/>
          <cell r="K6613"/>
          <cell r="L6613"/>
          <cell r="N6613"/>
          <cell r="R6613"/>
          <cell r="S6613"/>
          <cell r="T6613"/>
          <cell r="U6613"/>
          <cell r="V6613"/>
          <cell r="X6613"/>
          <cell r="Y6613"/>
          <cell r="Z6613"/>
          <cell r="AG6613"/>
        </row>
        <row r="6614">
          <cell r="D6614"/>
          <cell r="E6614"/>
          <cell r="I6614"/>
          <cell r="J6614"/>
          <cell r="K6614"/>
          <cell r="L6614"/>
          <cell r="N6614"/>
          <cell r="R6614"/>
          <cell r="S6614"/>
          <cell r="T6614"/>
          <cell r="U6614"/>
          <cell r="V6614"/>
          <cell r="X6614"/>
          <cell r="Y6614"/>
          <cell r="Z6614"/>
          <cell r="AG6614"/>
        </row>
        <row r="6615">
          <cell r="D6615"/>
          <cell r="E6615"/>
          <cell r="I6615"/>
          <cell r="J6615"/>
          <cell r="K6615"/>
          <cell r="L6615"/>
          <cell r="N6615"/>
          <cell r="R6615"/>
          <cell r="S6615"/>
          <cell r="T6615"/>
          <cell r="U6615"/>
          <cell r="V6615"/>
          <cell r="X6615"/>
          <cell r="Y6615"/>
          <cell r="Z6615"/>
          <cell r="AG6615"/>
        </row>
        <row r="6616">
          <cell r="D6616"/>
          <cell r="E6616"/>
          <cell r="I6616"/>
          <cell r="J6616"/>
          <cell r="K6616"/>
          <cell r="L6616"/>
          <cell r="N6616"/>
          <cell r="R6616"/>
          <cell r="S6616"/>
          <cell r="T6616"/>
          <cell r="U6616"/>
          <cell r="V6616"/>
          <cell r="X6616"/>
          <cell r="Y6616"/>
          <cell r="Z6616"/>
          <cell r="AG6616"/>
        </row>
        <row r="6617">
          <cell r="D6617"/>
          <cell r="E6617"/>
          <cell r="I6617"/>
          <cell r="J6617"/>
          <cell r="K6617"/>
          <cell r="L6617"/>
          <cell r="N6617"/>
          <cell r="R6617"/>
          <cell r="S6617"/>
          <cell r="T6617"/>
          <cell r="U6617"/>
          <cell r="V6617"/>
          <cell r="X6617"/>
          <cell r="Y6617"/>
          <cell r="Z6617"/>
          <cell r="AG6617"/>
        </row>
        <row r="6618">
          <cell r="D6618"/>
          <cell r="E6618"/>
          <cell r="I6618"/>
          <cell r="J6618"/>
          <cell r="K6618"/>
          <cell r="L6618"/>
          <cell r="N6618"/>
          <cell r="R6618"/>
          <cell r="S6618"/>
          <cell r="T6618"/>
          <cell r="U6618"/>
          <cell r="V6618"/>
          <cell r="X6618"/>
          <cell r="Y6618"/>
          <cell r="Z6618"/>
          <cell r="AG6618"/>
        </row>
        <row r="6619">
          <cell r="D6619"/>
          <cell r="E6619"/>
          <cell r="I6619"/>
          <cell r="J6619"/>
          <cell r="K6619"/>
          <cell r="L6619"/>
          <cell r="N6619"/>
          <cell r="R6619"/>
          <cell r="S6619"/>
          <cell r="T6619"/>
          <cell r="U6619"/>
          <cell r="V6619"/>
          <cell r="X6619"/>
          <cell r="Y6619"/>
          <cell r="Z6619"/>
          <cell r="AG6619"/>
        </row>
        <row r="6620">
          <cell r="D6620"/>
          <cell r="E6620"/>
          <cell r="I6620"/>
          <cell r="J6620"/>
          <cell r="K6620"/>
          <cell r="L6620"/>
          <cell r="N6620"/>
          <cell r="R6620"/>
          <cell r="S6620"/>
          <cell r="T6620"/>
          <cell r="U6620"/>
          <cell r="V6620"/>
          <cell r="X6620"/>
          <cell r="Y6620"/>
          <cell r="Z6620"/>
          <cell r="AG6620"/>
        </row>
        <row r="6621">
          <cell r="D6621"/>
          <cell r="E6621"/>
          <cell r="I6621"/>
          <cell r="J6621"/>
          <cell r="K6621"/>
          <cell r="L6621"/>
          <cell r="N6621"/>
          <cell r="R6621"/>
          <cell r="S6621"/>
          <cell r="T6621"/>
          <cell r="U6621"/>
          <cell r="V6621"/>
          <cell r="X6621"/>
          <cell r="Y6621"/>
          <cell r="Z6621"/>
          <cell r="AG6621"/>
        </row>
        <row r="6622">
          <cell r="D6622"/>
          <cell r="E6622"/>
          <cell r="I6622"/>
          <cell r="J6622"/>
          <cell r="K6622"/>
          <cell r="L6622"/>
          <cell r="N6622"/>
          <cell r="R6622"/>
          <cell r="S6622"/>
          <cell r="T6622"/>
          <cell r="U6622"/>
          <cell r="V6622"/>
          <cell r="X6622"/>
          <cell r="Y6622"/>
          <cell r="Z6622"/>
          <cell r="AG6622"/>
        </row>
        <row r="6623">
          <cell r="D6623"/>
          <cell r="E6623"/>
          <cell r="I6623"/>
          <cell r="J6623"/>
          <cell r="K6623"/>
          <cell r="L6623"/>
          <cell r="N6623"/>
          <cell r="R6623"/>
          <cell r="S6623"/>
          <cell r="T6623"/>
          <cell r="U6623"/>
          <cell r="V6623"/>
          <cell r="X6623"/>
          <cell r="Y6623"/>
          <cell r="Z6623"/>
          <cell r="AG6623"/>
        </row>
        <row r="6624">
          <cell r="D6624"/>
          <cell r="E6624"/>
          <cell r="I6624"/>
          <cell r="J6624"/>
          <cell r="K6624"/>
          <cell r="L6624"/>
          <cell r="N6624"/>
          <cell r="R6624"/>
          <cell r="S6624"/>
          <cell r="T6624"/>
          <cell r="U6624"/>
          <cell r="V6624"/>
          <cell r="X6624"/>
          <cell r="Y6624"/>
          <cell r="Z6624"/>
          <cell r="AG6624"/>
        </row>
        <row r="6625">
          <cell r="D6625"/>
          <cell r="E6625"/>
          <cell r="I6625"/>
          <cell r="J6625"/>
          <cell r="K6625"/>
          <cell r="L6625"/>
          <cell r="N6625"/>
          <cell r="R6625"/>
          <cell r="S6625"/>
          <cell r="T6625"/>
          <cell r="U6625"/>
          <cell r="V6625"/>
          <cell r="X6625"/>
          <cell r="Y6625"/>
          <cell r="Z6625"/>
          <cell r="AG6625"/>
        </row>
        <row r="6626">
          <cell r="D6626"/>
          <cell r="E6626"/>
          <cell r="I6626"/>
          <cell r="J6626"/>
          <cell r="K6626"/>
          <cell r="L6626"/>
          <cell r="N6626"/>
          <cell r="R6626"/>
          <cell r="S6626"/>
          <cell r="T6626"/>
          <cell r="U6626"/>
          <cell r="V6626"/>
          <cell r="X6626"/>
          <cell r="Y6626"/>
          <cell r="Z6626"/>
          <cell r="AG6626"/>
        </row>
        <row r="6627">
          <cell r="D6627"/>
          <cell r="E6627"/>
          <cell r="I6627"/>
          <cell r="J6627"/>
          <cell r="K6627"/>
          <cell r="L6627"/>
          <cell r="N6627"/>
          <cell r="R6627"/>
          <cell r="S6627"/>
          <cell r="T6627"/>
          <cell r="U6627"/>
          <cell r="V6627"/>
          <cell r="X6627"/>
          <cell r="Y6627"/>
          <cell r="Z6627"/>
          <cell r="AG6627"/>
        </row>
        <row r="6628">
          <cell r="D6628"/>
          <cell r="E6628"/>
          <cell r="I6628"/>
          <cell r="J6628"/>
          <cell r="K6628"/>
          <cell r="L6628"/>
          <cell r="N6628"/>
          <cell r="R6628"/>
          <cell r="S6628"/>
          <cell r="T6628"/>
          <cell r="U6628"/>
          <cell r="V6628"/>
          <cell r="X6628"/>
          <cell r="Y6628"/>
          <cell r="Z6628"/>
          <cell r="AG6628"/>
        </row>
        <row r="6629">
          <cell r="D6629"/>
          <cell r="E6629"/>
          <cell r="I6629"/>
          <cell r="J6629"/>
          <cell r="K6629"/>
          <cell r="L6629"/>
          <cell r="N6629"/>
          <cell r="R6629"/>
          <cell r="S6629"/>
          <cell r="T6629"/>
          <cell r="U6629"/>
          <cell r="V6629"/>
          <cell r="X6629"/>
          <cell r="Y6629"/>
          <cell r="Z6629"/>
          <cell r="AG6629"/>
        </row>
        <row r="6630">
          <cell r="D6630"/>
          <cell r="E6630"/>
          <cell r="I6630"/>
          <cell r="J6630"/>
          <cell r="K6630"/>
          <cell r="L6630"/>
          <cell r="N6630"/>
          <cell r="R6630"/>
          <cell r="S6630"/>
          <cell r="T6630"/>
          <cell r="U6630"/>
          <cell r="V6630"/>
          <cell r="X6630"/>
          <cell r="Y6630"/>
          <cell r="Z6630"/>
          <cell r="AG6630"/>
        </row>
        <row r="6631">
          <cell r="D6631"/>
          <cell r="E6631"/>
          <cell r="I6631"/>
          <cell r="J6631"/>
          <cell r="K6631"/>
          <cell r="L6631"/>
          <cell r="N6631"/>
          <cell r="R6631"/>
          <cell r="S6631"/>
          <cell r="T6631"/>
          <cell r="U6631"/>
          <cell r="V6631"/>
          <cell r="X6631"/>
          <cell r="Y6631"/>
          <cell r="Z6631"/>
          <cell r="AG6631"/>
        </row>
        <row r="6632">
          <cell r="D6632"/>
          <cell r="E6632"/>
          <cell r="I6632"/>
          <cell r="J6632"/>
          <cell r="K6632"/>
          <cell r="L6632"/>
          <cell r="N6632"/>
          <cell r="R6632"/>
          <cell r="S6632"/>
          <cell r="T6632"/>
          <cell r="U6632"/>
          <cell r="V6632"/>
          <cell r="X6632"/>
          <cell r="Y6632"/>
          <cell r="Z6632"/>
          <cell r="AG6632"/>
        </row>
        <row r="6633">
          <cell r="D6633"/>
          <cell r="E6633"/>
          <cell r="I6633"/>
          <cell r="J6633"/>
          <cell r="K6633"/>
          <cell r="L6633"/>
          <cell r="N6633"/>
          <cell r="R6633"/>
          <cell r="S6633"/>
          <cell r="T6633"/>
          <cell r="U6633"/>
          <cell r="V6633"/>
          <cell r="X6633"/>
          <cell r="Y6633"/>
          <cell r="Z6633"/>
          <cell r="AG6633"/>
        </row>
        <row r="6634">
          <cell r="D6634"/>
          <cell r="E6634"/>
          <cell r="I6634"/>
          <cell r="J6634"/>
          <cell r="K6634"/>
          <cell r="L6634"/>
          <cell r="N6634"/>
          <cell r="R6634"/>
          <cell r="S6634"/>
          <cell r="T6634"/>
          <cell r="U6634"/>
          <cell r="V6634"/>
          <cell r="X6634"/>
          <cell r="Y6634"/>
          <cell r="Z6634"/>
          <cell r="AG6634"/>
        </row>
        <row r="6635">
          <cell r="D6635"/>
          <cell r="E6635"/>
          <cell r="I6635"/>
          <cell r="J6635"/>
          <cell r="K6635"/>
          <cell r="L6635"/>
          <cell r="N6635"/>
          <cell r="R6635"/>
          <cell r="S6635"/>
          <cell r="T6635"/>
          <cell r="U6635"/>
          <cell r="V6635"/>
          <cell r="X6635"/>
          <cell r="Y6635"/>
          <cell r="Z6635"/>
          <cell r="AG6635"/>
        </row>
        <row r="6636">
          <cell r="D6636"/>
          <cell r="E6636"/>
          <cell r="I6636"/>
          <cell r="J6636"/>
          <cell r="K6636"/>
          <cell r="L6636"/>
          <cell r="N6636"/>
          <cell r="R6636"/>
          <cell r="S6636"/>
          <cell r="T6636"/>
          <cell r="U6636"/>
          <cell r="V6636"/>
          <cell r="X6636"/>
          <cell r="Y6636"/>
          <cell r="Z6636"/>
          <cell r="AG6636"/>
        </row>
        <row r="6637">
          <cell r="D6637"/>
          <cell r="E6637"/>
          <cell r="I6637"/>
          <cell r="J6637"/>
          <cell r="K6637"/>
          <cell r="L6637"/>
          <cell r="N6637"/>
          <cell r="R6637"/>
          <cell r="S6637"/>
          <cell r="T6637"/>
          <cell r="U6637"/>
          <cell r="V6637"/>
          <cell r="X6637"/>
          <cell r="Y6637"/>
          <cell r="Z6637"/>
          <cell r="AG6637"/>
        </row>
        <row r="6638">
          <cell r="D6638"/>
          <cell r="E6638"/>
          <cell r="I6638"/>
          <cell r="J6638"/>
          <cell r="K6638"/>
          <cell r="L6638"/>
          <cell r="N6638"/>
          <cell r="R6638"/>
          <cell r="S6638"/>
          <cell r="T6638"/>
          <cell r="U6638"/>
          <cell r="V6638"/>
          <cell r="X6638"/>
          <cell r="Y6638"/>
          <cell r="Z6638"/>
          <cell r="AG6638"/>
        </row>
        <row r="6639">
          <cell r="D6639"/>
          <cell r="E6639"/>
          <cell r="I6639"/>
          <cell r="J6639"/>
          <cell r="K6639"/>
          <cell r="L6639"/>
          <cell r="N6639"/>
          <cell r="R6639"/>
          <cell r="S6639"/>
          <cell r="T6639"/>
          <cell r="U6639"/>
          <cell r="V6639"/>
          <cell r="X6639"/>
          <cell r="Y6639"/>
          <cell r="Z6639"/>
          <cell r="AG6639"/>
        </row>
        <row r="6640">
          <cell r="D6640"/>
          <cell r="E6640"/>
          <cell r="I6640"/>
          <cell r="J6640"/>
          <cell r="K6640"/>
          <cell r="L6640"/>
          <cell r="N6640"/>
          <cell r="R6640"/>
          <cell r="S6640"/>
          <cell r="T6640"/>
          <cell r="U6640"/>
          <cell r="V6640"/>
          <cell r="X6640"/>
          <cell r="Y6640"/>
          <cell r="Z6640"/>
          <cell r="AG6640"/>
        </row>
        <row r="6641">
          <cell r="D6641"/>
          <cell r="E6641"/>
          <cell r="I6641"/>
          <cell r="J6641"/>
          <cell r="K6641"/>
          <cell r="L6641"/>
          <cell r="N6641"/>
          <cell r="R6641"/>
          <cell r="S6641"/>
          <cell r="T6641"/>
          <cell r="U6641"/>
          <cell r="V6641"/>
          <cell r="X6641"/>
          <cell r="Y6641"/>
          <cell r="Z6641"/>
          <cell r="AG6641"/>
        </row>
        <row r="6642">
          <cell r="D6642"/>
          <cell r="E6642"/>
          <cell r="I6642"/>
          <cell r="J6642"/>
          <cell r="K6642"/>
          <cell r="L6642"/>
          <cell r="N6642"/>
          <cell r="R6642"/>
          <cell r="S6642"/>
          <cell r="T6642"/>
          <cell r="U6642"/>
          <cell r="V6642"/>
          <cell r="X6642"/>
          <cell r="Y6642"/>
          <cell r="Z6642"/>
          <cell r="AG6642"/>
        </row>
        <row r="6643">
          <cell r="D6643"/>
          <cell r="E6643"/>
          <cell r="I6643"/>
          <cell r="J6643"/>
          <cell r="K6643"/>
          <cell r="L6643"/>
          <cell r="N6643"/>
          <cell r="R6643"/>
          <cell r="S6643"/>
          <cell r="T6643"/>
          <cell r="U6643"/>
          <cell r="V6643"/>
          <cell r="X6643"/>
          <cell r="Y6643"/>
          <cell r="Z6643"/>
          <cell r="AG6643"/>
        </row>
        <row r="6644">
          <cell r="D6644"/>
          <cell r="E6644"/>
          <cell r="I6644"/>
          <cell r="J6644"/>
          <cell r="K6644"/>
          <cell r="L6644"/>
          <cell r="N6644"/>
          <cell r="R6644"/>
          <cell r="S6644"/>
          <cell r="T6644"/>
          <cell r="U6644"/>
          <cell r="V6644"/>
          <cell r="X6644"/>
          <cell r="Y6644"/>
          <cell r="Z6644"/>
          <cell r="AG6644"/>
        </row>
        <row r="6645">
          <cell r="D6645"/>
          <cell r="E6645"/>
          <cell r="I6645"/>
          <cell r="J6645"/>
          <cell r="K6645"/>
          <cell r="L6645"/>
          <cell r="N6645"/>
          <cell r="R6645"/>
          <cell r="S6645"/>
          <cell r="T6645"/>
          <cell r="U6645"/>
          <cell r="V6645"/>
          <cell r="X6645"/>
          <cell r="Y6645"/>
          <cell r="Z6645"/>
          <cell r="AG6645"/>
        </row>
        <row r="6646">
          <cell r="D6646"/>
          <cell r="E6646"/>
          <cell r="I6646"/>
          <cell r="J6646"/>
          <cell r="K6646"/>
          <cell r="L6646"/>
          <cell r="N6646"/>
          <cell r="R6646"/>
          <cell r="S6646"/>
          <cell r="T6646"/>
          <cell r="U6646"/>
          <cell r="V6646"/>
          <cell r="X6646"/>
          <cell r="Y6646"/>
          <cell r="Z6646"/>
          <cell r="AG6646"/>
        </row>
        <row r="6647">
          <cell r="D6647"/>
          <cell r="E6647"/>
          <cell r="I6647"/>
          <cell r="J6647"/>
          <cell r="K6647"/>
          <cell r="L6647"/>
          <cell r="N6647"/>
          <cell r="R6647"/>
          <cell r="S6647"/>
          <cell r="T6647"/>
          <cell r="U6647"/>
          <cell r="V6647"/>
          <cell r="X6647"/>
          <cell r="Y6647"/>
          <cell r="Z6647"/>
          <cell r="AG6647"/>
        </row>
        <row r="6648">
          <cell r="D6648"/>
          <cell r="E6648"/>
          <cell r="I6648"/>
          <cell r="J6648"/>
          <cell r="K6648"/>
          <cell r="L6648"/>
          <cell r="N6648"/>
          <cell r="R6648"/>
          <cell r="S6648"/>
          <cell r="T6648"/>
          <cell r="U6648"/>
          <cell r="V6648"/>
          <cell r="X6648"/>
          <cell r="Y6648"/>
          <cell r="Z6648"/>
          <cell r="AG6648"/>
        </row>
        <row r="6649">
          <cell r="D6649"/>
          <cell r="E6649"/>
          <cell r="I6649"/>
          <cell r="J6649"/>
          <cell r="K6649"/>
          <cell r="L6649"/>
          <cell r="N6649"/>
          <cell r="R6649"/>
          <cell r="S6649"/>
          <cell r="T6649"/>
          <cell r="U6649"/>
          <cell r="V6649"/>
          <cell r="X6649"/>
          <cell r="Y6649"/>
          <cell r="Z6649"/>
          <cell r="AG6649"/>
        </row>
        <row r="6650">
          <cell r="D6650"/>
          <cell r="E6650"/>
          <cell r="I6650"/>
          <cell r="J6650"/>
          <cell r="K6650"/>
          <cell r="L6650"/>
          <cell r="N6650"/>
          <cell r="R6650"/>
          <cell r="S6650"/>
          <cell r="T6650"/>
          <cell r="U6650"/>
          <cell r="V6650"/>
          <cell r="X6650"/>
          <cell r="Y6650"/>
          <cell r="Z6650"/>
          <cell r="AG6650"/>
        </row>
        <row r="6651">
          <cell r="D6651"/>
          <cell r="E6651"/>
          <cell r="I6651"/>
          <cell r="J6651"/>
          <cell r="K6651"/>
          <cell r="L6651"/>
          <cell r="N6651"/>
          <cell r="R6651"/>
          <cell r="S6651"/>
          <cell r="T6651"/>
          <cell r="U6651"/>
          <cell r="V6651"/>
          <cell r="X6651"/>
          <cell r="Y6651"/>
          <cell r="Z6651"/>
          <cell r="AG6651"/>
        </row>
        <row r="6652">
          <cell r="D6652"/>
          <cell r="E6652"/>
          <cell r="I6652"/>
          <cell r="J6652"/>
          <cell r="K6652"/>
          <cell r="L6652"/>
          <cell r="N6652"/>
          <cell r="R6652"/>
          <cell r="S6652"/>
          <cell r="T6652"/>
          <cell r="U6652"/>
          <cell r="V6652"/>
          <cell r="X6652"/>
          <cell r="Y6652"/>
          <cell r="Z6652"/>
          <cell r="AG6652"/>
        </row>
        <row r="6653">
          <cell r="D6653"/>
          <cell r="E6653"/>
          <cell r="I6653"/>
          <cell r="J6653"/>
          <cell r="K6653"/>
          <cell r="L6653"/>
          <cell r="N6653"/>
          <cell r="R6653"/>
          <cell r="S6653"/>
          <cell r="T6653"/>
          <cell r="U6653"/>
          <cell r="V6653"/>
          <cell r="X6653"/>
          <cell r="Y6653"/>
          <cell r="Z6653"/>
          <cell r="AG6653"/>
        </row>
        <row r="6654">
          <cell r="D6654"/>
          <cell r="E6654"/>
          <cell r="I6654"/>
          <cell r="J6654"/>
          <cell r="K6654"/>
          <cell r="L6654"/>
          <cell r="N6654"/>
          <cell r="R6654"/>
          <cell r="S6654"/>
          <cell r="T6654"/>
          <cell r="U6654"/>
          <cell r="V6654"/>
          <cell r="X6654"/>
          <cell r="Y6654"/>
          <cell r="Z6654"/>
          <cell r="AG6654"/>
        </row>
        <row r="6655">
          <cell r="D6655"/>
          <cell r="E6655"/>
          <cell r="I6655"/>
          <cell r="J6655"/>
          <cell r="K6655"/>
          <cell r="L6655"/>
          <cell r="N6655"/>
          <cell r="R6655"/>
          <cell r="S6655"/>
          <cell r="T6655"/>
          <cell r="U6655"/>
          <cell r="V6655"/>
          <cell r="X6655"/>
          <cell r="Y6655"/>
          <cell r="Z6655"/>
          <cell r="AG6655"/>
        </row>
        <row r="6656">
          <cell r="D6656"/>
          <cell r="E6656"/>
          <cell r="I6656"/>
          <cell r="J6656"/>
          <cell r="K6656"/>
          <cell r="L6656"/>
          <cell r="N6656"/>
          <cell r="R6656"/>
          <cell r="S6656"/>
          <cell r="T6656"/>
          <cell r="U6656"/>
          <cell r="V6656"/>
          <cell r="X6656"/>
          <cell r="Y6656"/>
          <cell r="Z6656"/>
          <cell r="AG6656"/>
        </row>
        <row r="6657">
          <cell r="D6657"/>
          <cell r="E6657"/>
          <cell r="I6657"/>
          <cell r="J6657"/>
          <cell r="K6657"/>
          <cell r="L6657"/>
          <cell r="N6657"/>
          <cell r="R6657"/>
          <cell r="S6657"/>
          <cell r="T6657"/>
          <cell r="U6657"/>
          <cell r="V6657"/>
          <cell r="X6657"/>
          <cell r="Y6657"/>
          <cell r="Z6657"/>
          <cell r="AG6657"/>
        </row>
        <row r="6658">
          <cell r="D6658"/>
          <cell r="E6658"/>
          <cell r="I6658"/>
          <cell r="J6658"/>
          <cell r="K6658"/>
          <cell r="L6658"/>
          <cell r="N6658"/>
          <cell r="R6658"/>
          <cell r="S6658"/>
          <cell r="T6658"/>
          <cell r="U6658"/>
          <cell r="V6658"/>
          <cell r="X6658"/>
          <cell r="Y6658"/>
          <cell r="Z6658"/>
          <cell r="AG6658"/>
        </row>
        <row r="6659">
          <cell r="D6659"/>
          <cell r="E6659"/>
          <cell r="I6659"/>
          <cell r="J6659"/>
          <cell r="K6659"/>
          <cell r="L6659"/>
          <cell r="N6659"/>
          <cell r="R6659"/>
          <cell r="S6659"/>
          <cell r="T6659"/>
          <cell r="U6659"/>
          <cell r="V6659"/>
          <cell r="X6659"/>
          <cell r="Y6659"/>
          <cell r="Z6659"/>
          <cell r="AG6659"/>
        </row>
        <row r="6660">
          <cell r="D6660"/>
          <cell r="E6660"/>
          <cell r="I6660"/>
          <cell r="J6660"/>
          <cell r="K6660"/>
          <cell r="L6660"/>
          <cell r="N6660"/>
          <cell r="R6660"/>
          <cell r="S6660"/>
          <cell r="T6660"/>
          <cell r="U6660"/>
          <cell r="V6660"/>
          <cell r="X6660"/>
          <cell r="Y6660"/>
          <cell r="Z6660"/>
          <cell r="AG6660"/>
        </row>
        <row r="6661">
          <cell r="D6661"/>
          <cell r="E6661"/>
          <cell r="I6661"/>
          <cell r="J6661"/>
          <cell r="K6661"/>
          <cell r="L6661"/>
          <cell r="N6661"/>
          <cell r="R6661"/>
          <cell r="S6661"/>
          <cell r="T6661"/>
          <cell r="U6661"/>
          <cell r="V6661"/>
          <cell r="X6661"/>
          <cell r="Y6661"/>
          <cell r="Z6661"/>
          <cell r="AG6661"/>
        </row>
        <row r="6662">
          <cell r="D6662"/>
          <cell r="E6662"/>
          <cell r="I6662"/>
          <cell r="J6662"/>
          <cell r="K6662"/>
          <cell r="L6662"/>
          <cell r="N6662"/>
          <cell r="R6662"/>
          <cell r="S6662"/>
          <cell r="T6662"/>
          <cell r="U6662"/>
          <cell r="V6662"/>
          <cell r="X6662"/>
          <cell r="Y6662"/>
          <cell r="Z6662"/>
          <cell r="AG6662"/>
        </row>
        <row r="6663">
          <cell r="D6663"/>
          <cell r="E6663"/>
          <cell r="I6663"/>
          <cell r="J6663"/>
          <cell r="K6663"/>
          <cell r="L6663"/>
          <cell r="N6663"/>
          <cell r="R6663"/>
          <cell r="S6663"/>
          <cell r="T6663"/>
          <cell r="U6663"/>
          <cell r="V6663"/>
          <cell r="X6663"/>
          <cell r="Y6663"/>
          <cell r="Z6663"/>
          <cell r="AG6663"/>
        </row>
        <row r="6664">
          <cell r="D6664"/>
          <cell r="E6664"/>
          <cell r="I6664"/>
          <cell r="J6664"/>
          <cell r="K6664"/>
          <cell r="L6664"/>
          <cell r="N6664"/>
          <cell r="R6664"/>
          <cell r="S6664"/>
          <cell r="T6664"/>
          <cell r="U6664"/>
          <cell r="V6664"/>
          <cell r="X6664"/>
          <cell r="Y6664"/>
          <cell r="Z6664"/>
          <cell r="AG6664"/>
        </row>
        <row r="6665">
          <cell r="D6665"/>
          <cell r="E6665"/>
          <cell r="I6665"/>
          <cell r="J6665"/>
          <cell r="K6665"/>
          <cell r="L6665"/>
          <cell r="N6665"/>
          <cell r="R6665"/>
          <cell r="S6665"/>
          <cell r="T6665"/>
          <cell r="U6665"/>
          <cell r="V6665"/>
          <cell r="X6665"/>
          <cell r="Y6665"/>
          <cell r="Z6665"/>
          <cell r="AG6665"/>
        </row>
        <row r="6666">
          <cell r="D6666"/>
          <cell r="E6666"/>
          <cell r="I6666"/>
          <cell r="J6666"/>
          <cell r="K6666"/>
          <cell r="L6666"/>
          <cell r="N6666"/>
          <cell r="R6666"/>
          <cell r="S6666"/>
          <cell r="T6666"/>
          <cell r="U6666"/>
          <cell r="V6666"/>
          <cell r="X6666"/>
          <cell r="Y6666"/>
          <cell r="Z6666"/>
          <cell r="AG6666"/>
        </row>
        <row r="6667">
          <cell r="D6667"/>
          <cell r="E6667"/>
          <cell r="I6667"/>
          <cell r="J6667"/>
          <cell r="K6667"/>
          <cell r="L6667"/>
          <cell r="N6667"/>
          <cell r="R6667"/>
          <cell r="S6667"/>
          <cell r="T6667"/>
          <cell r="U6667"/>
          <cell r="V6667"/>
          <cell r="X6667"/>
          <cell r="Y6667"/>
          <cell r="Z6667"/>
          <cell r="AG6667"/>
        </row>
        <row r="6668">
          <cell r="D6668"/>
          <cell r="E6668"/>
          <cell r="I6668"/>
          <cell r="J6668"/>
          <cell r="K6668"/>
          <cell r="L6668"/>
          <cell r="N6668"/>
          <cell r="R6668"/>
          <cell r="S6668"/>
          <cell r="T6668"/>
          <cell r="U6668"/>
          <cell r="V6668"/>
          <cell r="X6668"/>
          <cell r="Y6668"/>
          <cell r="Z6668"/>
          <cell r="AG6668"/>
        </row>
        <row r="6669">
          <cell r="D6669"/>
          <cell r="E6669"/>
          <cell r="I6669"/>
          <cell r="J6669"/>
          <cell r="K6669"/>
          <cell r="L6669"/>
          <cell r="N6669"/>
          <cell r="R6669"/>
          <cell r="S6669"/>
          <cell r="T6669"/>
          <cell r="U6669"/>
          <cell r="V6669"/>
          <cell r="X6669"/>
          <cell r="Y6669"/>
          <cell r="Z6669"/>
          <cell r="AG6669"/>
        </row>
        <row r="6670">
          <cell r="D6670"/>
          <cell r="E6670"/>
          <cell r="I6670"/>
          <cell r="J6670"/>
          <cell r="K6670"/>
          <cell r="L6670"/>
          <cell r="N6670"/>
          <cell r="R6670"/>
          <cell r="S6670"/>
          <cell r="T6670"/>
          <cell r="U6670"/>
          <cell r="V6670"/>
          <cell r="X6670"/>
          <cell r="Y6670"/>
          <cell r="Z6670"/>
          <cell r="AG6670"/>
        </row>
        <row r="6671">
          <cell r="D6671"/>
          <cell r="E6671"/>
          <cell r="I6671"/>
          <cell r="J6671"/>
          <cell r="K6671"/>
          <cell r="L6671"/>
          <cell r="N6671"/>
          <cell r="R6671"/>
          <cell r="S6671"/>
          <cell r="T6671"/>
          <cell r="U6671"/>
          <cell r="V6671"/>
          <cell r="X6671"/>
          <cell r="Y6671"/>
          <cell r="Z6671"/>
          <cell r="AG6671"/>
        </row>
        <row r="6672">
          <cell r="D6672"/>
          <cell r="E6672"/>
          <cell r="I6672"/>
          <cell r="J6672"/>
          <cell r="K6672"/>
          <cell r="L6672"/>
          <cell r="N6672"/>
          <cell r="R6672"/>
          <cell r="S6672"/>
          <cell r="T6672"/>
          <cell r="U6672"/>
          <cell r="V6672"/>
          <cell r="X6672"/>
          <cell r="Y6672"/>
          <cell r="Z6672"/>
          <cell r="AG6672"/>
        </row>
        <row r="6673">
          <cell r="D6673"/>
          <cell r="E6673"/>
          <cell r="I6673"/>
          <cell r="J6673"/>
          <cell r="K6673"/>
          <cell r="L6673"/>
          <cell r="N6673"/>
          <cell r="R6673"/>
          <cell r="S6673"/>
          <cell r="T6673"/>
          <cell r="U6673"/>
          <cell r="V6673"/>
          <cell r="X6673"/>
          <cell r="Y6673"/>
          <cell r="Z6673"/>
          <cell r="AG6673"/>
        </row>
        <row r="6674">
          <cell r="D6674"/>
          <cell r="E6674"/>
          <cell r="I6674"/>
          <cell r="J6674"/>
          <cell r="K6674"/>
          <cell r="L6674"/>
          <cell r="N6674"/>
          <cell r="R6674"/>
          <cell r="S6674"/>
          <cell r="T6674"/>
          <cell r="U6674"/>
          <cell r="V6674"/>
          <cell r="X6674"/>
          <cell r="Y6674"/>
          <cell r="Z6674"/>
          <cell r="AG6674"/>
        </row>
        <row r="6675">
          <cell r="D6675"/>
          <cell r="E6675"/>
          <cell r="I6675"/>
          <cell r="J6675"/>
          <cell r="K6675"/>
          <cell r="L6675"/>
          <cell r="N6675"/>
          <cell r="R6675"/>
          <cell r="S6675"/>
          <cell r="T6675"/>
          <cell r="U6675"/>
          <cell r="V6675"/>
          <cell r="X6675"/>
          <cell r="Y6675"/>
          <cell r="Z6675"/>
          <cell r="AG6675"/>
        </row>
        <row r="6676">
          <cell r="D6676"/>
          <cell r="E6676"/>
          <cell r="I6676"/>
          <cell r="J6676"/>
          <cell r="K6676"/>
          <cell r="L6676"/>
          <cell r="N6676"/>
          <cell r="R6676"/>
          <cell r="S6676"/>
          <cell r="T6676"/>
          <cell r="U6676"/>
          <cell r="V6676"/>
          <cell r="X6676"/>
          <cell r="Y6676"/>
          <cell r="Z6676"/>
          <cell r="AG6676"/>
        </row>
        <row r="6677">
          <cell r="D6677"/>
          <cell r="E6677"/>
          <cell r="I6677"/>
          <cell r="J6677"/>
          <cell r="K6677"/>
          <cell r="L6677"/>
          <cell r="N6677"/>
          <cell r="R6677"/>
          <cell r="S6677"/>
          <cell r="T6677"/>
          <cell r="U6677"/>
          <cell r="V6677"/>
          <cell r="X6677"/>
          <cell r="Y6677"/>
          <cell r="Z6677"/>
          <cell r="AG6677"/>
        </row>
        <row r="6678">
          <cell r="D6678"/>
          <cell r="E6678"/>
          <cell r="I6678"/>
          <cell r="J6678"/>
          <cell r="K6678"/>
          <cell r="L6678"/>
          <cell r="N6678"/>
          <cell r="R6678"/>
          <cell r="S6678"/>
          <cell r="T6678"/>
          <cell r="U6678"/>
          <cell r="V6678"/>
          <cell r="X6678"/>
          <cell r="Y6678"/>
          <cell r="Z6678"/>
          <cell r="AG6678"/>
        </row>
        <row r="6679">
          <cell r="D6679"/>
          <cell r="E6679"/>
          <cell r="I6679"/>
          <cell r="J6679"/>
          <cell r="K6679"/>
          <cell r="L6679"/>
          <cell r="N6679"/>
          <cell r="R6679"/>
          <cell r="S6679"/>
          <cell r="T6679"/>
          <cell r="U6679"/>
          <cell r="V6679"/>
          <cell r="X6679"/>
          <cell r="Y6679"/>
          <cell r="Z6679"/>
          <cell r="AG6679"/>
        </row>
        <row r="6680">
          <cell r="D6680"/>
          <cell r="E6680"/>
          <cell r="I6680"/>
          <cell r="J6680"/>
          <cell r="K6680"/>
          <cell r="L6680"/>
          <cell r="N6680"/>
          <cell r="R6680"/>
          <cell r="S6680"/>
          <cell r="T6680"/>
          <cell r="U6680"/>
          <cell r="V6680"/>
          <cell r="X6680"/>
          <cell r="Y6680"/>
          <cell r="Z6680"/>
          <cell r="AG6680"/>
        </row>
        <row r="6681">
          <cell r="D6681"/>
          <cell r="E6681"/>
          <cell r="I6681"/>
          <cell r="J6681"/>
          <cell r="K6681"/>
          <cell r="L6681"/>
          <cell r="N6681"/>
          <cell r="R6681"/>
          <cell r="S6681"/>
          <cell r="T6681"/>
          <cell r="U6681"/>
          <cell r="V6681"/>
          <cell r="X6681"/>
          <cell r="Y6681"/>
          <cell r="Z6681"/>
          <cell r="AG6681"/>
        </row>
        <row r="6682">
          <cell r="D6682"/>
          <cell r="E6682"/>
          <cell r="I6682"/>
          <cell r="J6682"/>
          <cell r="K6682"/>
          <cell r="L6682"/>
          <cell r="N6682"/>
          <cell r="R6682"/>
          <cell r="S6682"/>
          <cell r="T6682"/>
          <cell r="U6682"/>
          <cell r="V6682"/>
          <cell r="X6682"/>
          <cell r="Y6682"/>
          <cell r="Z6682"/>
          <cell r="AG6682"/>
        </row>
        <row r="6683">
          <cell r="D6683"/>
          <cell r="E6683"/>
          <cell r="I6683"/>
          <cell r="J6683"/>
          <cell r="K6683"/>
          <cell r="L6683"/>
          <cell r="N6683"/>
          <cell r="R6683"/>
          <cell r="S6683"/>
          <cell r="T6683"/>
          <cell r="U6683"/>
          <cell r="V6683"/>
          <cell r="X6683"/>
          <cell r="Y6683"/>
          <cell r="Z6683"/>
          <cell r="AG6683"/>
        </row>
        <row r="6684">
          <cell r="D6684"/>
          <cell r="E6684"/>
          <cell r="I6684"/>
          <cell r="J6684"/>
          <cell r="K6684"/>
          <cell r="L6684"/>
          <cell r="N6684"/>
          <cell r="R6684"/>
          <cell r="S6684"/>
          <cell r="T6684"/>
          <cell r="U6684"/>
          <cell r="V6684"/>
          <cell r="X6684"/>
          <cell r="Y6684"/>
          <cell r="Z6684"/>
          <cell r="AG6684"/>
        </row>
        <row r="6685">
          <cell r="D6685"/>
          <cell r="E6685"/>
          <cell r="I6685"/>
          <cell r="J6685"/>
          <cell r="K6685"/>
          <cell r="L6685"/>
          <cell r="N6685"/>
          <cell r="R6685"/>
          <cell r="S6685"/>
          <cell r="T6685"/>
          <cell r="U6685"/>
          <cell r="V6685"/>
          <cell r="X6685"/>
          <cell r="Y6685"/>
          <cell r="Z6685"/>
          <cell r="AG6685"/>
        </row>
        <row r="6686">
          <cell r="D6686"/>
          <cell r="E6686"/>
          <cell r="I6686"/>
          <cell r="J6686"/>
          <cell r="K6686"/>
          <cell r="L6686"/>
          <cell r="N6686"/>
          <cell r="R6686"/>
          <cell r="S6686"/>
          <cell r="T6686"/>
          <cell r="U6686"/>
          <cell r="V6686"/>
          <cell r="X6686"/>
          <cell r="Y6686"/>
          <cell r="Z6686"/>
          <cell r="AG6686"/>
        </row>
        <row r="6687">
          <cell r="D6687"/>
          <cell r="E6687"/>
          <cell r="I6687"/>
          <cell r="J6687"/>
          <cell r="K6687"/>
          <cell r="L6687"/>
          <cell r="N6687"/>
          <cell r="R6687"/>
          <cell r="S6687"/>
          <cell r="T6687"/>
          <cell r="U6687"/>
          <cell r="V6687"/>
          <cell r="X6687"/>
          <cell r="Y6687"/>
          <cell r="Z6687"/>
          <cell r="AG6687"/>
        </row>
        <row r="6688">
          <cell r="D6688"/>
          <cell r="E6688"/>
          <cell r="I6688"/>
          <cell r="J6688"/>
          <cell r="K6688"/>
          <cell r="L6688"/>
          <cell r="N6688"/>
          <cell r="R6688"/>
          <cell r="S6688"/>
          <cell r="T6688"/>
          <cell r="U6688"/>
          <cell r="V6688"/>
          <cell r="X6688"/>
          <cell r="Y6688"/>
          <cell r="Z6688"/>
          <cell r="AG6688"/>
        </row>
        <row r="6689">
          <cell r="D6689"/>
          <cell r="E6689"/>
          <cell r="I6689"/>
          <cell r="J6689"/>
          <cell r="K6689"/>
          <cell r="L6689"/>
          <cell r="N6689"/>
          <cell r="R6689"/>
          <cell r="S6689"/>
          <cell r="T6689"/>
          <cell r="U6689"/>
          <cell r="V6689"/>
          <cell r="X6689"/>
          <cell r="Y6689"/>
          <cell r="Z6689"/>
          <cell r="AG6689"/>
        </row>
        <row r="6690">
          <cell r="D6690"/>
          <cell r="E6690"/>
          <cell r="I6690"/>
          <cell r="J6690"/>
          <cell r="K6690"/>
          <cell r="L6690"/>
          <cell r="N6690"/>
          <cell r="R6690"/>
          <cell r="S6690"/>
          <cell r="T6690"/>
          <cell r="U6690"/>
          <cell r="V6690"/>
          <cell r="X6690"/>
          <cell r="Y6690"/>
          <cell r="Z6690"/>
          <cell r="AG6690"/>
        </row>
        <row r="6691">
          <cell r="D6691"/>
          <cell r="E6691"/>
          <cell r="I6691"/>
          <cell r="J6691"/>
          <cell r="K6691"/>
          <cell r="L6691"/>
          <cell r="N6691"/>
          <cell r="R6691"/>
          <cell r="S6691"/>
          <cell r="T6691"/>
          <cell r="U6691"/>
          <cell r="V6691"/>
          <cell r="X6691"/>
          <cell r="Y6691"/>
          <cell r="Z6691"/>
          <cell r="AG6691"/>
        </row>
        <row r="6692">
          <cell r="D6692"/>
          <cell r="E6692"/>
          <cell r="I6692"/>
          <cell r="J6692"/>
          <cell r="K6692"/>
          <cell r="L6692"/>
          <cell r="N6692"/>
          <cell r="R6692"/>
          <cell r="S6692"/>
          <cell r="T6692"/>
          <cell r="U6692"/>
          <cell r="V6692"/>
          <cell r="X6692"/>
          <cell r="Y6692"/>
          <cell r="Z6692"/>
          <cell r="AG6692"/>
        </row>
        <row r="6693">
          <cell r="D6693"/>
          <cell r="E6693"/>
          <cell r="I6693"/>
          <cell r="J6693"/>
          <cell r="K6693"/>
          <cell r="L6693"/>
          <cell r="N6693"/>
          <cell r="R6693"/>
          <cell r="S6693"/>
          <cell r="T6693"/>
          <cell r="U6693"/>
          <cell r="V6693"/>
          <cell r="X6693"/>
          <cell r="Y6693"/>
          <cell r="Z6693"/>
          <cell r="AG6693"/>
        </row>
        <row r="6694">
          <cell r="D6694"/>
          <cell r="E6694"/>
          <cell r="I6694"/>
          <cell r="J6694"/>
          <cell r="K6694"/>
          <cell r="L6694"/>
          <cell r="N6694"/>
          <cell r="R6694"/>
          <cell r="S6694"/>
          <cell r="T6694"/>
          <cell r="U6694"/>
          <cell r="V6694"/>
          <cell r="X6694"/>
          <cell r="Y6694"/>
          <cell r="Z6694"/>
          <cell r="AG6694"/>
        </row>
        <row r="6695">
          <cell r="D6695"/>
          <cell r="E6695"/>
          <cell r="I6695"/>
          <cell r="J6695"/>
          <cell r="K6695"/>
          <cell r="L6695"/>
          <cell r="N6695"/>
          <cell r="R6695"/>
          <cell r="S6695"/>
          <cell r="T6695"/>
          <cell r="U6695"/>
          <cell r="V6695"/>
          <cell r="X6695"/>
          <cell r="Y6695"/>
          <cell r="Z6695"/>
          <cell r="AG6695"/>
        </row>
        <row r="6696">
          <cell r="D6696"/>
          <cell r="E6696"/>
          <cell r="I6696"/>
          <cell r="J6696"/>
          <cell r="K6696"/>
          <cell r="L6696"/>
          <cell r="N6696"/>
          <cell r="R6696"/>
          <cell r="S6696"/>
          <cell r="T6696"/>
          <cell r="U6696"/>
          <cell r="V6696"/>
          <cell r="X6696"/>
          <cell r="Y6696"/>
          <cell r="Z6696"/>
          <cell r="AG6696"/>
        </row>
        <row r="6697">
          <cell r="D6697"/>
          <cell r="E6697"/>
          <cell r="I6697"/>
          <cell r="J6697"/>
          <cell r="K6697"/>
          <cell r="L6697"/>
          <cell r="N6697"/>
          <cell r="R6697"/>
          <cell r="S6697"/>
          <cell r="T6697"/>
          <cell r="U6697"/>
          <cell r="V6697"/>
          <cell r="X6697"/>
          <cell r="Y6697"/>
          <cell r="Z6697"/>
          <cell r="AG6697"/>
        </row>
        <row r="6698">
          <cell r="D6698"/>
          <cell r="E6698"/>
          <cell r="I6698"/>
          <cell r="J6698"/>
          <cell r="K6698"/>
          <cell r="L6698"/>
          <cell r="N6698"/>
          <cell r="R6698"/>
          <cell r="S6698"/>
          <cell r="T6698"/>
          <cell r="U6698"/>
          <cell r="V6698"/>
          <cell r="X6698"/>
          <cell r="Y6698"/>
          <cell r="Z6698"/>
          <cell r="AG6698"/>
        </row>
        <row r="6699">
          <cell r="D6699"/>
          <cell r="E6699"/>
          <cell r="I6699"/>
          <cell r="J6699"/>
          <cell r="K6699"/>
          <cell r="L6699"/>
          <cell r="N6699"/>
          <cell r="R6699"/>
          <cell r="S6699"/>
          <cell r="T6699"/>
          <cell r="U6699"/>
          <cell r="V6699"/>
          <cell r="X6699"/>
          <cell r="Y6699"/>
          <cell r="Z6699"/>
          <cell r="AG6699"/>
        </row>
        <row r="6700">
          <cell r="D6700"/>
          <cell r="E6700"/>
          <cell r="I6700"/>
          <cell r="J6700"/>
          <cell r="K6700"/>
          <cell r="L6700"/>
          <cell r="N6700"/>
          <cell r="R6700"/>
          <cell r="S6700"/>
          <cell r="T6700"/>
          <cell r="U6700"/>
          <cell r="V6700"/>
          <cell r="X6700"/>
          <cell r="Y6700"/>
          <cell r="Z6700"/>
          <cell r="AG6700"/>
        </row>
        <row r="6701">
          <cell r="D6701"/>
          <cell r="E6701"/>
          <cell r="I6701"/>
          <cell r="J6701"/>
          <cell r="K6701"/>
          <cell r="L6701"/>
          <cell r="N6701"/>
          <cell r="R6701"/>
          <cell r="S6701"/>
          <cell r="T6701"/>
          <cell r="U6701"/>
          <cell r="V6701"/>
          <cell r="X6701"/>
          <cell r="Y6701"/>
          <cell r="Z6701"/>
          <cell r="AG6701"/>
        </row>
        <row r="6702">
          <cell r="D6702"/>
          <cell r="E6702"/>
          <cell r="I6702"/>
          <cell r="J6702"/>
          <cell r="K6702"/>
          <cell r="L6702"/>
          <cell r="N6702"/>
          <cell r="R6702"/>
          <cell r="S6702"/>
          <cell r="T6702"/>
          <cell r="U6702"/>
          <cell r="V6702"/>
          <cell r="X6702"/>
          <cell r="Y6702"/>
          <cell r="Z6702"/>
          <cell r="AG6702"/>
        </row>
        <row r="6703">
          <cell r="D6703"/>
          <cell r="E6703"/>
          <cell r="I6703"/>
          <cell r="J6703"/>
          <cell r="K6703"/>
          <cell r="L6703"/>
          <cell r="N6703"/>
          <cell r="R6703"/>
          <cell r="S6703"/>
          <cell r="T6703"/>
          <cell r="U6703"/>
          <cell r="V6703"/>
          <cell r="X6703"/>
          <cell r="Y6703"/>
          <cell r="Z6703"/>
          <cell r="AG6703"/>
        </row>
        <row r="6704">
          <cell r="D6704"/>
          <cell r="E6704"/>
          <cell r="I6704"/>
          <cell r="J6704"/>
          <cell r="K6704"/>
          <cell r="L6704"/>
          <cell r="N6704"/>
          <cell r="R6704"/>
          <cell r="S6704"/>
          <cell r="T6704"/>
          <cell r="U6704"/>
          <cell r="V6704"/>
          <cell r="X6704"/>
          <cell r="Y6704"/>
          <cell r="Z6704"/>
          <cell r="AG6704"/>
        </row>
        <row r="6705">
          <cell r="D6705"/>
          <cell r="E6705"/>
          <cell r="I6705"/>
          <cell r="J6705"/>
          <cell r="K6705"/>
          <cell r="L6705"/>
          <cell r="N6705"/>
          <cell r="R6705"/>
          <cell r="S6705"/>
          <cell r="T6705"/>
          <cell r="U6705"/>
          <cell r="V6705"/>
          <cell r="X6705"/>
          <cell r="Y6705"/>
          <cell r="Z6705"/>
          <cell r="AG6705"/>
        </row>
        <row r="6706">
          <cell r="D6706"/>
          <cell r="E6706"/>
          <cell r="I6706"/>
          <cell r="J6706"/>
          <cell r="K6706"/>
          <cell r="L6706"/>
          <cell r="N6706"/>
          <cell r="R6706"/>
          <cell r="S6706"/>
          <cell r="T6706"/>
          <cell r="U6706"/>
          <cell r="V6706"/>
          <cell r="X6706"/>
          <cell r="Y6706"/>
          <cell r="Z6706"/>
          <cell r="AG6706"/>
        </row>
        <row r="6707">
          <cell r="D6707"/>
          <cell r="E6707"/>
          <cell r="I6707"/>
          <cell r="J6707"/>
          <cell r="K6707"/>
          <cell r="L6707"/>
          <cell r="N6707"/>
          <cell r="R6707"/>
          <cell r="S6707"/>
          <cell r="T6707"/>
          <cell r="U6707"/>
          <cell r="V6707"/>
          <cell r="X6707"/>
          <cell r="Y6707"/>
          <cell r="Z6707"/>
          <cell r="AG6707"/>
        </row>
        <row r="6708">
          <cell r="D6708"/>
          <cell r="E6708"/>
          <cell r="I6708"/>
          <cell r="J6708"/>
          <cell r="K6708"/>
          <cell r="L6708"/>
          <cell r="N6708"/>
          <cell r="R6708"/>
          <cell r="S6708"/>
          <cell r="T6708"/>
          <cell r="U6708"/>
          <cell r="V6708"/>
          <cell r="X6708"/>
          <cell r="Y6708"/>
          <cell r="Z6708"/>
          <cell r="AG6708"/>
        </row>
        <row r="6709">
          <cell r="D6709"/>
          <cell r="E6709"/>
          <cell r="I6709"/>
          <cell r="J6709"/>
          <cell r="K6709"/>
          <cell r="L6709"/>
          <cell r="N6709"/>
          <cell r="R6709"/>
          <cell r="S6709"/>
          <cell r="T6709"/>
          <cell r="U6709"/>
          <cell r="V6709"/>
          <cell r="X6709"/>
          <cell r="Y6709"/>
          <cell r="Z6709"/>
          <cell r="AG6709"/>
        </row>
        <row r="6710">
          <cell r="D6710"/>
          <cell r="E6710"/>
          <cell r="I6710"/>
          <cell r="J6710"/>
          <cell r="K6710"/>
          <cell r="L6710"/>
          <cell r="N6710"/>
          <cell r="R6710"/>
          <cell r="S6710"/>
          <cell r="T6710"/>
          <cell r="U6710"/>
          <cell r="V6710"/>
          <cell r="X6710"/>
          <cell r="Y6710"/>
          <cell r="Z6710"/>
          <cell r="AG6710"/>
        </row>
        <row r="6711">
          <cell r="D6711"/>
          <cell r="E6711"/>
          <cell r="I6711"/>
          <cell r="J6711"/>
          <cell r="K6711"/>
          <cell r="L6711"/>
          <cell r="N6711"/>
          <cell r="R6711"/>
          <cell r="S6711"/>
          <cell r="T6711"/>
          <cell r="U6711"/>
          <cell r="V6711"/>
          <cell r="X6711"/>
          <cell r="Y6711"/>
          <cell r="Z6711"/>
          <cell r="AG6711"/>
        </row>
        <row r="6712">
          <cell r="D6712"/>
          <cell r="E6712"/>
          <cell r="I6712"/>
          <cell r="J6712"/>
          <cell r="K6712"/>
          <cell r="L6712"/>
          <cell r="N6712"/>
          <cell r="R6712"/>
          <cell r="S6712"/>
          <cell r="T6712"/>
          <cell r="U6712"/>
          <cell r="V6712"/>
          <cell r="X6712"/>
          <cell r="Y6712"/>
          <cell r="Z6712"/>
          <cell r="AG6712"/>
        </row>
        <row r="6713">
          <cell r="D6713"/>
          <cell r="E6713"/>
          <cell r="I6713"/>
          <cell r="J6713"/>
          <cell r="K6713"/>
          <cell r="L6713"/>
          <cell r="N6713"/>
          <cell r="R6713"/>
          <cell r="S6713"/>
          <cell r="T6713"/>
          <cell r="U6713"/>
          <cell r="V6713"/>
          <cell r="X6713"/>
          <cell r="Y6713"/>
          <cell r="Z6713"/>
          <cell r="AG6713"/>
        </row>
        <row r="6714">
          <cell r="D6714"/>
          <cell r="E6714"/>
          <cell r="I6714"/>
          <cell r="J6714"/>
          <cell r="K6714"/>
          <cell r="L6714"/>
          <cell r="N6714"/>
          <cell r="R6714"/>
          <cell r="S6714"/>
          <cell r="T6714"/>
          <cell r="U6714"/>
          <cell r="V6714"/>
          <cell r="X6714"/>
          <cell r="Y6714"/>
          <cell r="Z6714"/>
          <cell r="AG6714"/>
        </row>
        <row r="6715">
          <cell r="D6715"/>
          <cell r="E6715"/>
          <cell r="I6715"/>
          <cell r="J6715"/>
          <cell r="K6715"/>
          <cell r="L6715"/>
          <cell r="N6715"/>
          <cell r="R6715"/>
          <cell r="S6715"/>
          <cell r="T6715"/>
          <cell r="U6715"/>
          <cell r="V6715"/>
          <cell r="X6715"/>
          <cell r="Y6715"/>
          <cell r="Z6715"/>
          <cell r="AG6715"/>
        </row>
        <row r="6716">
          <cell r="D6716"/>
          <cell r="E6716"/>
          <cell r="I6716"/>
          <cell r="J6716"/>
          <cell r="K6716"/>
          <cell r="L6716"/>
          <cell r="N6716"/>
          <cell r="R6716"/>
          <cell r="S6716"/>
          <cell r="T6716"/>
          <cell r="U6716"/>
          <cell r="V6716"/>
          <cell r="X6716"/>
          <cell r="Y6716"/>
          <cell r="Z6716"/>
          <cell r="AG6716"/>
        </row>
        <row r="6717">
          <cell r="D6717"/>
          <cell r="E6717"/>
          <cell r="I6717"/>
          <cell r="J6717"/>
          <cell r="K6717"/>
          <cell r="L6717"/>
          <cell r="N6717"/>
          <cell r="R6717"/>
          <cell r="S6717"/>
          <cell r="T6717"/>
          <cell r="U6717"/>
          <cell r="V6717"/>
          <cell r="X6717"/>
          <cell r="Y6717"/>
          <cell r="Z6717"/>
          <cell r="AG6717"/>
        </row>
        <row r="6718">
          <cell r="D6718"/>
          <cell r="E6718"/>
          <cell r="I6718"/>
          <cell r="J6718"/>
          <cell r="K6718"/>
          <cell r="L6718"/>
          <cell r="N6718"/>
          <cell r="R6718"/>
          <cell r="S6718"/>
          <cell r="T6718"/>
          <cell r="U6718"/>
          <cell r="V6718"/>
          <cell r="X6718"/>
          <cell r="Y6718"/>
          <cell r="Z6718"/>
          <cell r="AG6718"/>
        </row>
        <row r="6719">
          <cell r="D6719"/>
          <cell r="E6719"/>
          <cell r="I6719"/>
          <cell r="J6719"/>
          <cell r="K6719"/>
          <cell r="L6719"/>
          <cell r="N6719"/>
          <cell r="R6719"/>
          <cell r="S6719"/>
          <cell r="T6719"/>
          <cell r="U6719"/>
          <cell r="V6719"/>
          <cell r="X6719"/>
          <cell r="Y6719"/>
          <cell r="Z6719"/>
          <cell r="AG6719"/>
        </row>
        <row r="6720">
          <cell r="D6720"/>
          <cell r="E6720"/>
          <cell r="I6720"/>
          <cell r="J6720"/>
          <cell r="K6720"/>
          <cell r="L6720"/>
          <cell r="N6720"/>
          <cell r="R6720"/>
          <cell r="S6720"/>
          <cell r="T6720"/>
          <cell r="U6720"/>
          <cell r="V6720"/>
          <cell r="X6720"/>
          <cell r="Y6720"/>
          <cell r="Z6720"/>
          <cell r="AG6720"/>
        </row>
        <row r="6721">
          <cell r="D6721"/>
          <cell r="E6721"/>
          <cell r="I6721"/>
          <cell r="J6721"/>
          <cell r="K6721"/>
          <cell r="L6721"/>
          <cell r="N6721"/>
          <cell r="R6721"/>
          <cell r="S6721"/>
          <cell r="T6721"/>
          <cell r="U6721"/>
          <cell r="V6721"/>
          <cell r="X6721"/>
          <cell r="Y6721"/>
          <cell r="Z6721"/>
          <cell r="AG6721"/>
        </row>
        <row r="6722">
          <cell r="D6722"/>
          <cell r="E6722"/>
          <cell r="I6722"/>
          <cell r="J6722"/>
          <cell r="K6722"/>
          <cell r="L6722"/>
          <cell r="N6722"/>
          <cell r="R6722"/>
          <cell r="S6722"/>
          <cell r="T6722"/>
          <cell r="U6722"/>
          <cell r="V6722"/>
          <cell r="X6722"/>
          <cell r="Y6722"/>
          <cell r="Z6722"/>
          <cell r="AG6722"/>
        </row>
        <row r="6723">
          <cell r="D6723"/>
          <cell r="E6723"/>
          <cell r="I6723"/>
          <cell r="J6723"/>
          <cell r="K6723"/>
          <cell r="L6723"/>
          <cell r="N6723"/>
          <cell r="R6723"/>
          <cell r="S6723"/>
          <cell r="T6723"/>
          <cell r="U6723"/>
          <cell r="V6723"/>
          <cell r="X6723"/>
          <cell r="Y6723"/>
          <cell r="Z6723"/>
          <cell r="AG6723"/>
        </row>
        <row r="6724">
          <cell r="D6724"/>
          <cell r="E6724"/>
          <cell r="I6724"/>
          <cell r="J6724"/>
          <cell r="K6724"/>
          <cell r="L6724"/>
          <cell r="N6724"/>
          <cell r="R6724"/>
          <cell r="S6724"/>
          <cell r="T6724"/>
          <cell r="U6724"/>
          <cell r="V6724"/>
          <cell r="X6724"/>
          <cell r="Y6724"/>
          <cell r="Z6724"/>
          <cell r="AG6724"/>
        </row>
        <row r="6725">
          <cell r="D6725"/>
          <cell r="E6725"/>
          <cell r="I6725"/>
          <cell r="J6725"/>
          <cell r="K6725"/>
          <cell r="L6725"/>
          <cell r="N6725"/>
          <cell r="R6725"/>
          <cell r="S6725"/>
          <cell r="T6725"/>
          <cell r="U6725"/>
          <cell r="V6725"/>
          <cell r="X6725"/>
          <cell r="Y6725"/>
          <cell r="Z6725"/>
          <cell r="AG6725"/>
        </row>
        <row r="6726">
          <cell r="D6726"/>
          <cell r="E6726"/>
          <cell r="I6726"/>
          <cell r="J6726"/>
          <cell r="K6726"/>
          <cell r="L6726"/>
          <cell r="N6726"/>
          <cell r="R6726"/>
          <cell r="S6726"/>
          <cell r="T6726"/>
          <cell r="U6726"/>
          <cell r="V6726"/>
          <cell r="X6726"/>
          <cell r="Y6726"/>
          <cell r="Z6726"/>
          <cell r="AG6726"/>
        </row>
        <row r="6727">
          <cell r="D6727"/>
          <cell r="E6727"/>
          <cell r="I6727"/>
          <cell r="J6727"/>
          <cell r="K6727"/>
          <cell r="L6727"/>
          <cell r="N6727"/>
          <cell r="R6727"/>
          <cell r="S6727"/>
          <cell r="T6727"/>
          <cell r="U6727"/>
          <cell r="V6727"/>
          <cell r="X6727"/>
          <cell r="Y6727"/>
          <cell r="Z6727"/>
          <cell r="AG6727"/>
        </row>
        <row r="6728">
          <cell r="D6728"/>
          <cell r="E6728"/>
          <cell r="I6728"/>
          <cell r="J6728"/>
          <cell r="K6728"/>
          <cell r="L6728"/>
          <cell r="N6728"/>
          <cell r="R6728"/>
          <cell r="S6728"/>
          <cell r="T6728"/>
          <cell r="U6728"/>
          <cell r="V6728"/>
          <cell r="X6728"/>
          <cell r="Y6728"/>
          <cell r="Z6728"/>
          <cell r="AG6728"/>
        </row>
        <row r="6729">
          <cell r="D6729"/>
          <cell r="E6729"/>
          <cell r="I6729"/>
          <cell r="J6729"/>
          <cell r="K6729"/>
          <cell r="L6729"/>
          <cell r="N6729"/>
          <cell r="R6729"/>
          <cell r="S6729"/>
          <cell r="T6729"/>
          <cell r="U6729"/>
          <cell r="V6729"/>
          <cell r="X6729"/>
          <cell r="Y6729"/>
          <cell r="Z6729"/>
          <cell r="AG6729"/>
        </row>
        <row r="6730">
          <cell r="D6730"/>
          <cell r="E6730"/>
          <cell r="I6730"/>
          <cell r="J6730"/>
          <cell r="K6730"/>
          <cell r="L6730"/>
          <cell r="N6730"/>
          <cell r="R6730"/>
          <cell r="S6730"/>
          <cell r="T6730"/>
          <cell r="U6730"/>
          <cell r="V6730"/>
          <cell r="X6730"/>
          <cell r="Y6730"/>
          <cell r="Z6730"/>
          <cell r="AG6730"/>
        </row>
        <row r="6731">
          <cell r="D6731"/>
          <cell r="E6731"/>
          <cell r="I6731"/>
          <cell r="J6731"/>
          <cell r="K6731"/>
          <cell r="L6731"/>
          <cell r="N6731"/>
          <cell r="R6731"/>
          <cell r="S6731"/>
          <cell r="T6731"/>
          <cell r="U6731"/>
          <cell r="V6731"/>
          <cell r="X6731"/>
          <cell r="Y6731"/>
          <cell r="Z6731"/>
          <cell r="AG6731"/>
        </row>
        <row r="6732">
          <cell r="D6732"/>
          <cell r="E6732"/>
          <cell r="I6732"/>
          <cell r="J6732"/>
          <cell r="K6732"/>
          <cell r="L6732"/>
          <cell r="N6732"/>
          <cell r="R6732"/>
          <cell r="S6732"/>
          <cell r="T6732"/>
          <cell r="U6732"/>
          <cell r="V6732"/>
          <cell r="X6732"/>
          <cell r="Y6732"/>
          <cell r="Z6732"/>
          <cell r="AG6732"/>
        </row>
        <row r="6733">
          <cell r="D6733"/>
          <cell r="E6733"/>
          <cell r="I6733"/>
          <cell r="J6733"/>
          <cell r="K6733"/>
          <cell r="L6733"/>
          <cell r="N6733"/>
          <cell r="R6733"/>
          <cell r="S6733"/>
          <cell r="T6733"/>
          <cell r="U6733"/>
          <cell r="V6733"/>
          <cell r="X6733"/>
          <cell r="Y6733"/>
          <cell r="Z6733"/>
          <cell r="AG6733"/>
        </row>
        <row r="6734">
          <cell r="D6734"/>
          <cell r="E6734"/>
          <cell r="I6734"/>
          <cell r="J6734"/>
          <cell r="K6734"/>
          <cell r="L6734"/>
          <cell r="N6734"/>
          <cell r="R6734"/>
          <cell r="S6734"/>
          <cell r="T6734"/>
          <cell r="U6734"/>
          <cell r="V6734"/>
          <cell r="X6734"/>
          <cell r="Y6734"/>
          <cell r="Z6734"/>
          <cell r="AG6734"/>
        </row>
        <row r="6735">
          <cell r="D6735"/>
          <cell r="E6735"/>
          <cell r="I6735"/>
          <cell r="J6735"/>
          <cell r="K6735"/>
          <cell r="L6735"/>
          <cell r="N6735"/>
          <cell r="R6735"/>
          <cell r="S6735"/>
          <cell r="T6735"/>
          <cell r="U6735"/>
          <cell r="V6735"/>
          <cell r="X6735"/>
          <cell r="Y6735"/>
          <cell r="Z6735"/>
          <cell r="AG6735"/>
        </row>
        <row r="6736">
          <cell r="D6736"/>
          <cell r="E6736"/>
          <cell r="I6736"/>
          <cell r="J6736"/>
          <cell r="K6736"/>
          <cell r="L6736"/>
          <cell r="N6736"/>
          <cell r="R6736"/>
          <cell r="S6736"/>
          <cell r="T6736"/>
          <cell r="U6736"/>
          <cell r="V6736"/>
          <cell r="X6736"/>
          <cell r="Y6736"/>
          <cell r="Z6736"/>
          <cell r="AG6736"/>
        </row>
        <row r="6737">
          <cell r="D6737"/>
          <cell r="E6737"/>
          <cell r="I6737"/>
          <cell r="J6737"/>
          <cell r="K6737"/>
          <cell r="L6737"/>
          <cell r="N6737"/>
          <cell r="R6737"/>
          <cell r="S6737"/>
          <cell r="T6737"/>
          <cell r="U6737"/>
          <cell r="V6737"/>
          <cell r="X6737"/>
          <cell r="Y6737"/>
          <cell r="Z6737"/>
          <cell r="AG6737"/>
        </row>
        <row r="6738">
          <cell r="D6738"/>
          <cell r="E6738"/>
          <cell r="I6738"/>
          <cell r="J6738"/>
          <cell r="K6738"/>
          <cell r="L6738"/>
          <cell r="N6738"/>
          <cell r="R6738"/>
          <cell r="S6738"/>
          <cell r="T6738"/>
          <cell r="U6738"/>
          <cell r="V6738"/>
          <cell r="X6738"/>
          <cell r="Y6738"/>
          <cell r="Z6738"/>
          <cell r="AG6738"/>
        </row>
        <row r="6739">
          <cell r="D6739"/>
          <cell r="E6739"/>
          <cell r="I6739"/>
          <cell r="J6739"/>
          <cell r="K6739"/>
          <cell r="L6739"/>
          <cell r="N6739"/>
          <cell r="R6739"/>
          <cell r="S6739"/>
          <cell r="T6739"/>
          <cell r="U6739"/>
          <cell r="V6739"/>
          <cell r="X6739"/>
          <cell r="Y6739"/>
          <cell r="Z6739"/>
          <cell r="AG6739"/>
        </row>
        <row r="6740">
          <cell r="D6740"/>
          <cell r="E6740"/>
          <cell r="I6740"/>
          <cell r="J6740"/>
          <cell r="K6740"/>
          <cell r="L6740"/>
          <cell r="N6740"/>
          <cell r="R6740"/>
          <cell r="S6740"/>
          <cell r="T6740"/>
          <cell r="U6740"/>
          <cell r="V6740"/>
          <cell r="X6740"/>
          <cell r="Y6740"/>
          <cell r="Z6740"/>
          <cell r="AG6740"/>
        </row>
        <row r="6741">
          <cell r="D6741"/>
          <cell r="E6741"/>
          <cell r="I6741"/>
          <cell r="J6741"/>
          <cell r="K6741"/>
          <cell r="L6741"/>
          <cell r="N6741"/>
          <cell r="R6741"/>
          <cell r="S6741"/>
          <cell r="T6741"/>
          <cell r="U6741"/>
          <cell r="V6741"/>
          <cell r="X6741"/>
          <cell r="Y6741"/>
          <cell r="Z6741"/>
          <cell r="AG6741"/>
        </row>
        <row r="6742">
          <cell r="D6742"/>
          <cell r="E6742"/>
          <cell r="I6742"/>
          <cell r="J6742"/>
          <cell r="K6742"/>
          <cell r="L6742"/>
          <cell r="N6742"/>
          <cell r="R6742"/>
          <cell r="S6742"/>
          <cell r="T6742"/>
          <cell r="U6742"/>
          <cell r="V6742"/>
          <cell r="X6742"/>
          <cell r="Y6742"/>
          <cell r="Z6742"/>
          <cell r="AG6742"/>
        </row>
        <row r="6743">
          <cell r="D6743"/>
          <cell r="E6743"/>
          <cell r="I6743"/>
          <cell r="J6743"/>
          <cell r="K6743"/>
          <cell r="L6743"/>
          <cell r="N6743"/>
          <cell r="R6743"/>
          <cell r="S6743"/>
          <cell r="T6743"/>
          <cell r="U6743"/>
          <cell r="V6743"/>
          <cell r="X6743"/>
          <cell r="Y6743"/>
          <cell r="Z6743"/>
          <cell r="AG6743"/>
        </row>
        <row r="6744">
          <cell r="D6744"/>
          <cell r="E6744"/>
          <cell r="I6744"/>
          <cell r="J6744"/>
          <cell r="K6744"/>
          <cell r="L6744"/>
          <cell r="N6744"/>
          <cell r="R6744"/>
          <cell r="S6744"/>
          <cell r="T6744"/>
          <cell r="U6744"/>
          <cell r="V6744"/>
          <cell r="X6744"/>
          <cell r="Y6744"/>
          <cell r="Z6744"/>
          <cell r="AG6744"/>
        </row>
        <row r="6745">
          <cell r="D6745"/>
          <cell r="E6745"/>
          <cell r="I6745"/>
          <cell r="J6745"/>
          <cell r="K6745"/>
          <cell r="L6745"/>
          <cell r="N6745"/>
          <cell r="R6745"/>
          <cell r="S6745"/>
          <cell r="T6745"/>
          <cell r="U6745"/>
          <cell r="V6745"/>
          <cell r="X6745"/>
          <cell r="Y6745"/>
          <cell r="Z6745"/>
          <cell r="AG6745"/>
        </row>
        <row r="6746">
          <cell r="D6746"/>
          <cell r="E6746"/>
          <cell r="I6746"/>
          <cell r="J6746"/>
          <cell r="K6746"/>
          <cell r="L6746"/>
          <cell r="N6746"/>
          <cell r="R6746"/>
          <cell r="S6746"/>
          <cell r="T6746"/>
          <cell r="U6746"/>
          <cell r="V6746"/>
          <cell r="X6746"/>
          <cell r="Y6746"/>
          <cell r="Z6746"/>
          <cell r="AG6746"/>
        </row>
        <row r="6747">
          <cell r="D6747"/>
          <cell r="E6747"/>
          <cell r="I6747"/>
          <cell r="J6747"/>
          <cell r="K6747"/>
          <cell r="L6747"/>
          <cell r="N6747"/>
          <cell r="R6747"/>
          <cell r="S6747"/>
          <cell r="T6747"/>
          <cell r="U6747"/>
          <cell r="V6747"/>
          <cell r="X6747"/>
          <cell r="Y6747"/>
          <cell r="Z6747"/>
          <cell r="AG6747"/>
        </row>
        <row r="6748">
          <cell r="D6748"/>
          <cell r="E6748"/>
          <cell r="I6748"/>
          <cell r="J6748"/>
          <cell r="K6748"/>
          <cell r="L6748"/>
          <cell r="N6748"/>
          <cell r="R6748"/>
          <cell r="S6748"/>
          <cell r="T6748"/>
          <cell r="U6748"/>
          <cell r="V6748"/>
          <cell r="X6748"/>
          <cell r="Y6748"/>
          <cell r="Z6748"/>
          <cell r="AG6748"/>
        </row>
        <row r="6749">
          <cell r="D6749"/>
          <cell r="E6749"/>
          <cell r="I6749"/>
          <cell r="J6749"/>
          <cell r="K6749"/>
          <cell r="L6749"/>
          <cell r="N6749"/>
          <cell r="R6749"/>
          <cell r="S6749"/>
          <cell r="T6749"/>
          <cell r="U6749"/>
          <cell r="V6749"/>
          <cell r="X6749"/>
          <cell r="Y6749"/>
          <cell r="Z6749"/>
          <cell r="AG6749"/>
        </row>
        <row r="6750">
          <cell r="D6750"/>
          <cell r="E6750"/>
          <cell r="I6750"/>
          <cell r="J6750"/>
          <cell r="K6750"/>
          <cell r="L6750"/>
          <cell r="N6750"/>
          <cell r="R6750"/>
          <cell r="S6750"/>
          <cell r="T6750"/>
          <cell r="U6750"/>
          <cell r="V6750"/>
          <cell r="X6750"/>
          <cell r="Y6750"/>
          <cell r="Z6750"/>
          <cell r="AG6750"/>
        </row>
        <row r="6751">
          <cell r="D6751"/>
          <cell r="E6751"/>
          <cell r="I6751"/>
          <cell r="J6751"/>
          <cell r="K6751"/>
          <cell r="L6751"/>
          <cell r="N6751"/>
          <cell r="R6751"/>
          <cell r="S6751"/>
          <cell r="T6751"/>
          <cell r="U6751"/>
          <cell r="V6751"/>
          <cell r="X6751"/>
          <cell r="Y6751"/>
          <cell r="Z6751"/>
          <cell r="AG6751"/>
        </row>
        <row r="6752">
          <cell r="D6752"/>
          <cell r="E6752"/>
          <cell r="I6752"/>
          <cell r="J6752"/>
          <cell r="K6752"/>
          <cell r="L6752"/>
          <cell r="N6752"/>
          <cell r="R6752"/>
          <cell r="S6752"/>
          <cell r="T6752"/>
          <cell r="U6752"/>
          <cell r="V6752"/>
          <cell r="X6752"/>
          <cell r="Y6752"/>
          <cell r="Z6752"/>
          <cell r="AG6752"/>
        </row>
        <row r="6753">
          <cell r="D6753"/>
          <cell r="E6753"/>
          <cell r="I6753"/>
          <cell r="J6753"/>
          <cell r="K6753"/>
          <cell r="L6753"/>
          <cell r="N6753"/>
          <cell r="R6753"/>
          <cell r="S6753"/>
          <cell r="T6753"/>
          <cell r="U6753"/>
          <cell r="V6753"/>
          <cell r="X6753"/>
          <cell r="Y6753"/>
          <cell r="Z6753"/>
          <cell r="AG6753"/>
        </row>
        <row r="6754">
          <cell r="D6754"/>
          <cell r="E6754"/>
          <cell r="I6754"/>
          <cell r="J6754"/>
          <cell r="K6754"/>
          <cell r="L6754"/>
          <cell r="N6754"/>
          <cell r="R6754"/>
          <cell r="S6754"/>
          <cell r="T6754"/>
          <cell r="U6754"/>
          <cell r="V6754"/>
          <cell r="X6754"/>
          <cell r="Y6754"/>
          <cell r="Z6754"/>
          <cell r="AG6754"/>
        </row>
        <row r="6755">
          <cell r="D6755"/>
          <cell r="E6755"/>
          <cell r="I6755"/>
          <cell r="J6755"/>
          <cell r="K6755"/>
          <cell r="L6755"/>
          <cell r="N6755"/>
          <cell r="R6755"/>
          <cell r="S6755"/>
          <cell r="T6755"/>
          <cell r="U6755"/>
          <cell r="V6755"/>
          <cell r="X6755"/>
          <cell r="Y6755"/>
          <cell r="Z6755"/>
          <cell r="AG6755"/>
        </row>
        <row r="6756">
          <cell r="D6756"/>
          <cell r="E6756"/>
          <cell r="I6756"/>
          <cell r="J6756"/>
          <cell r="K6756"/>
          <cell r="L6756"/>
          <cell r="N6756"/>
          <cell r="R6756"/>
          <cell r="S6756"/>
          <cell r="T6756"/>
          <cell r="U6756"/>
          <cell r="V6756"/>
          <cell r="X6756"/>
          <cell r="Y6756"/>
          <cell r="Z6756"/>
          <cell r="AG6756"/>
        </row>
        <row r="6757">
          <cell r="D6757"/>
          <cell r="E6757"/>
          <cell r="I6757"/>
          <cell r="J6757"/>
          <cell r="K6757"/>
          <cell r="L6757"/>
          <cell r="N6757"/>
          <cell r="R6757"/>
          <cell r="S6757"/>
          <cell r="T6757"/>
          <cell r="U6757"/>
          <cell r="V6757"/>
          <cell r="X6757"/>
          <cell r="Y6757"/>
          <cell r="Z6757"/>
          <cell r="AG6757"/>
        </row>
        <row r="6758">
          <cell r="D6758"/>
          <cell r="E6758"/>
          <cell r="I6758"/>
          <cell r="J6758"/>
          <cell r="K6758"/>
          <cell r="L6758"/>
          <cell r="N6758"/>
          <cell r="R6758"/>
          <cell r="S6758"/>
          <cell r="T6758"/>
          <cell r="U6758"/>
          <cell r="V6758"/>
          <cell r="X6758"/>
          <cell r="Y6758"/>
          <cell r="Z6758"/>
          <cell r="AG6758"/>
        </row>
        <row r="6759">
          <cell r="D6759"/>
          <cell r="E6759"/>
          <cell r="I6759"/>
          <cell r="J6759"/>
          <cell r="K6759"/>
          <cell r="L6759"/>
          <cell r="N6759"/>
          <cell r="R6759"/>
          <cell r="S6759"/>
          <cell r="T6759"/>
          <cell r="U6759"/>
          <cell r="V6759"/>
          <cell r="X6759"/>
          <cell r="Y6759"/>
          <cell r="Z6759"/>
          <cell r="AG6759"/>
        </row>
        <row r="6760">
          <cell r="D6760"/>
          <cell r="E6760"/>
          <cell r="I6760"/>
          <cell r="J6760"/>
          <cell r="K6760"/>
          <cell r="L6760"/>
          <cell r="N6760"/>
          <cell r="R6760"/>
          <cell r="S6760"/>
          <cell r="T6760"/>
          <cell r="U6760"/>
          <cell r="V6760"/>
          <cell r="X6760"/>
          <cell r="Y6760"/>
          <cell r="Z6760"/>
          <cell r="AG6760"/>
        </row>
        <row r="6761">
          <cell r="D6761"/>
          <cell r="E6761"/>
          <cell r="I6761"/>
          <cell r="J6761"/>
          <cell r="K6761"/>
          <cell r="L6761"/>
          <cell r="N6761"/>
          <cell r="R6761"/>
          <cell r="S6761"/>
          <cell r="T6761"/>
          <cell r="U6761"/>
          <cell r="V6761"/>
          <cell r="X6761"/>
          <cell r="Y6761"/>
          <cell r="Z6761"/>
          <cell r="AG6761"/>
        </row>
        <row r="6762">
          <cell r="D6762"/>
          <cell r="E6762"/>
          <cell r="I6762"/>
          <cell r="J6762"/>
          <cell r="K6762"/>
          <cell r="L6762"/>
          <cell r="N6762"/>
          <cell r="R6762"/>
          <cell r="S6762"/>
          <cell r="T6762"/>
          <cell r="U6762"/>
          <cell r="V6762"/>
          <cell r="X6762"/>
          <cell r="Y6762"/>
          <cell r="Z6762"/>
          <cell r="AG6762"/>
        </row>
        <row r="6763">
          <cell r="D6763"/>
          <cell r="E6763"/>
          <cell r="I6763"/>
          <cell r="J6763"/>
          <cell r="K6763"/>
          <cell r="L6763"/>
          <cell r="N6763"/>
          <cell r="R6763"/>
          <cell r="S6763"/>
          <cell r="T6763"/>
          <cell r="U6763"/>
          <cell r="V6763"/>
          <cell r="X6763"/>
          <cell r="Y6763"/>
          <cell r="Z6763"/>
          <cell r="AG6763"/>
        </row>
        <row r="6764">
          <cell r="D6764"/>
          <cell r="E6764"/>
          <cell r="I6764"/>
          <cell r="J6764"/>
          <cell r="K6764"/>
          <cell r="L6764"/>
          <cell r="N6764"/>
          <cell r="R6764"/>
          <cell r="S6764"/>
          <cell r="T6764"/>
          <cell r="U6764"/>
          <cell r="V6764"/>
          <cell r="X6764"/>
          <cell r="Y6764"/>
          <cell r="Z6764"/>
          <cell r="AG6764"/>
        </row>
        <row r="6765">
          <cell r="D6765"/>
          <cell r="E6765"/>
          <cell r="I6765"/>
          <cell r="J6765"/>
          <cell r="K6765"/>
          <cell r="L6765"/>
          <cell r="N6765"/>
          <cell r="R6765"/>
          <cell r="S6765"/>
          <cell r="T6765"/>
          <cell r="U6765"/>
          <cell r="V6765"/>
          <cell r="X6765"/>
          <cell r="Y6765"/>
          <cell r="Z6765"/>
          <cell r="AG6765"/>
        </row>
        <row r="6766">
          <cell r="D6766"/>
          <cell r="E6766"/>
          <cell r="I6766"/>
          <cell r="J6766"/>
          <cell r="K6766"/>
          <cell r="L6766"/>
          <cell r="N6766"/>
          <cell r="R6766"/>
          <cell r="S6766"/>
          <cell r="T6766"/>
          <cell r="U6766"/>
          <cell r="V6766"/>
          <cell r="X6766"/>
          <cell r="Y6766"/>
          <cell r="Z6766"/>
          <cell r="AG6766"/>
        </row>
        <row r="6767">
          <cell r="D6767"/>
          <cell r="E6767"/>
          <cell r="I6767"/>
          <cell r="J6767"/>
          <cell r="K6767"/>
          <cell r="L6767"/>
          <cell r="N6767"/>
          <cell r="R6767"/>
          <cell r="S6767"/>
          <cell r="T6767"/>
          <cell r="U6767"/>
          <cell r="V6767"/>
          <cell r="X6767"/>
          <cell r="Y6767"/>
          <cell r="Z6767"/>
          <cell r="AG6767"/>
        </row>
        <row r="6768">
          <cell r="D6768"/>
          <cell r="E6768"/>
          <cell r="I6768"/>
          <cell r="J6768"/>
          <cell r="K6768"/>
          <cell r="L6768"/>
          <cell r="N6768"/>
          <cell r="R6768"/>
          <cell r="S6768"/>
          <cell r="T6768"/>
          <cell r="U6768"/>
          <cell r="V6768"/>
          <cell r="X6768"/>
          <cell r="Y6768"/>
          <cell r="Z6768"/>
          <cell r="AG6768"/>
        </row>
        <row r="6769">
          <cell r="D6769"/>
          <cell r="E6769"/>
          <cell r="I6769"/>
          <cell r="J6769"/>
          <cell r="K6769"/>
          <cell r="L6769"/>
          <cell r="N6769"/>
          <cell r="R6769"/>
          <cell r="S6769"/>
          <cell r="T6769"/>
          <cell r="U6769"/>
          <cell r="V6769"/>
          <cell r="X6769"/>
          <cell r="Y6769"/>
          <cell r="Z6769"/>
          <cell r="AG6769"/>
        </row>
        <row r="6770">
          <cell r="D6770"/>
          <cell r="E6770"/>
          <cell r="I6770"/>
          <cell r="J6770"/>
          <cell r="K6770"/>
          <cell r="L6770"/>
          <cell r="N6770"/>
          <cell r="R6770"/>
          <cell r="S6770"/>
          <cell r="T6770"/>
          <cell r="U6770"/>
          <cell r="V6770"/>
          <cell r="X6770"/>
          <cell r="Y6770"/>
          <cell r="Z6770"/>
          <cell r="AG6770"/>
        </row>
        <row r="6771">
          <cell r="D6771"/>
          <cell r="E6771"/>
          <cell r="I6771"/>
          <cell r="J6771"/>
          <cell r="K6771"/>
          <cell r="L6771"/>
          <cell r="N6771"/>
          <cell r="R6771"/>
          <cell r="S6771"/>
          <cell r="T6771"/>
          <cell r="U6771"/>
          <cell r="V6771"/>
          <cell r="X6771"/>
          <cell r="Y6771"/>
          <cell r="Z6771"/>
          <cell r="AG6771"/>
        </row>
        <row r="6772">
          <cell r="D6772"/>
          <cell r="E6772"/>
          <cell r="I6772"/>
          <cell r="J6772"/>
          <cell r="K6772"/>
          <cell r="L6772"/>
          <cell r="N6772"/>
          <cell r="R6772"/>
          <cell r="S6772"/>
          <cell r="T6772"/>
          <cell r="U6772"/>
          <cell r="V6772"/>
          <cell r="X6772"/>
          <cell r="Y6772"/>
          <cell r="Z6772"/>
          <cell r="AG6772"/>
        </row>
        <row r="6773">
          <cell r="D6773"/>
          <cell r="E6773"/>
          <cell r="I6773"/>
          <cell r="J6773"/>
          <cell r="K6773"/>
          <cell r="L6773"/>
          <cell r="N6773"/>
          <cell r="R6773"/>
          <cell r="S6773"/>
          <cell r="T6773"/>
          <cell r="U6773"/>
          <cell r="V6773"/>
          <cell r="X6773"/>
          <cell r="Y6773"/>
          <cell r="Z6773"/>
          <cell r="AG6773"/>
        </row>
        <row r="6774">
          <cell r="D6774"/>
          <cell r="E6774"/>
          <cell r="I6774"/>
          <cell r="J6774"/>
          <cell r="K6774"/>
          <cell r="L6774"/>
          <cell r="N6774"/>
          <cell r="R6774"/>
          <cell r="S6774"/>
          <cell r="T6774"/>
          <cell r="U6774"/>
          <cell r="V6774"/>
          <cell r="X6774"/>
          <cell r="Y6774"/>
          <cell r="Z6774"/>
          <cell r="AG6774"/>
        </row>
        <row r="6775">
          <cell r="D6775"/>
          <cell r="E6775"/>
          <cell r="I6775"/>
          <cell r="J6775"/>
          <cell r="K6775"/>
          <cell r="L6775"/>
          <cell r="N6775"/>
          <cell r="R6775"/>
          <cell r="S6775"/>
          <cell r="T6775"/>
          <cell r="U6775"/>
          <cell r="V6775"/>
          <cell r="X6775"/>
          <cell r="Y6775"/>
          <cell r="Z6775"/>
          <cell r="AG6775"/>
        </row>
        <row r="6776">
          <cell r="D6776"/>
          <cell r="E6776"/>
          <cell r="I6776"/>
          <cell r="J6776"/>
          <cell r="K6776"/>
          <cell r="L6776"/>
          <cell r="N6776"/>
          <cell r="R6776"/>
          <cell r="S6776"/>
          <cell r="T6776"/>
          <cell r="U6776"/>
          <cell r="V6776"/>
          <cell r="X6776"/>
          <cell r="Y6776"/>
          <cell r="Z6776"/>
          <cell r="AG6776"/>
        </row>
        <row r="6777">
          <cell r="D6777"/>
          <cell r="E6777"/>
          <cell r="I6777"/>
          <cell r="J6777"/>
          <cell r="K6777"/>
          <cell r="L6777"/>
          <cell r="N6777"/>
          <cell r="R6777"/>
          <cell r="S6777"/>
          <cell r="T6777"/>
          <cell r="U6777"/>
          <cell r="V6777"/>
          <cell r="X6777"/>
          <cell r="Y6777"/>
          <cell r="Z6777"/>
          <cell r="AG6777"/>
        </row>
        <row r="6778">
          <cell r="D6778"/>
          <cell r="E6778"/>
          <cell r="I6778"/>
          <cell r="J6778"/>
          <cell r="K6778"/>
          <cell r="L6778"/>
          <cell r="N6778"/>
          <cell r="R6778"/>
          <cell r="S6778"/>
          <cell r="T6778"/>
          <cell r="U6778"/>
          <cell r="V6778"/>
          <cell r="X6778"/>
          <cell r="Y6778"/>
          <cell r="Z6778"/>
          <cell r="AG6778"/>
        </row>
        <row r="6779">
          <cell r="D6779"/>
          <cell r="E6779"/>
          <cell r="I6779"/>
          <cell r="J6779"/>
          <cell r="K6779"/>
          <cell r="L6779"/>
          <cell r="N6779"/>
          <cell r="R6779"/>
          <cell r="S6779"/>
          <cell r="T6779"/>
          <cell r="U6779"/>
          <cell r="V6779"/>
          <cell r="X6779"/>
          <cell r="Y6779"/>
          <cell r="Z6779"/>
          <cell r="AG6779"/>
        </row>
        <row r="6780">
          <cell r="D6780"/>
          <cell r="E6780"/>
          <cell r="I6780"/>
          <cell r="J6780"/>
          <cell r="K6780"/>
          <cell r="L6780"/>
          <cell r="N6780"/>
          <cell r="R6780"/>
          <cell r="S6780"/>
          <cell r="T6780"/>
          <cell r="U6780"/>
          <cell r="V6780"/>
          <cell r="X6780"/>
          <cell r="Y6780"/>
          <cell r="Z6780"/>
          <cell r="AG6780"/>
        </row>
        <row r="6781">
          <cell r="D6781"/>
          <cell r="E6781"/>
          <cell r="I6781"/>
          <cell r="J6781"/>
          <cell r="K6781"/>
          <cell r="L6781"/>
          <cell r="N6781"/>
          <cell r="R6781"/>
          <cell r="S6781"/>
          <cell r="T6781"/>
          <cell r="U6781"/>
          <cell r="V6781"/>
          <cell r="X6781"/>
          <cell r="Y6781"/>
          <cell r="Z6781"/>
          <cell r="AG6781"/>
        </row>
        <row r="6782">
          <cell r="D6782"/>
          <cell r="E6782"/>
          <cell r="I6782"/>
          <cell r="J6782"/>
          <cell r="K6782"/>
          <cell r="L6782"/>
          <cell r="N6782"/>
          <cell r="R6782"/>
          <cell r="S6782"/>
          <cell r="T6782"/>
          <cell r="U6782"/>
          <cell r="V6782"/>
          <cell r="X6782"/>
          <cell r="Y6782"/>
          <cell r="Z6782"/>
          <cell r="AG6782"/>
        </row>
        <row r="6783">
          <cell r="D6783"/>
          <cell r="E6783"/>
          <cell r="I6783"/>
          <cell r="J6783"/>
          <cell r="K6783"/>
          <cell r="L6783"/>
          <cell r="N6783"/>
          <cell r="R6783"/>
          <cell r="S6783"/>
          <cell r="T6783"/>
          <cell r="U6783"/>
          <cell r="V6783"/>
          <cell r="X6783"/>
          <cell r="Y6783"/>
          <cell r="Z6783"/>
          <cell r="AG6783"/>
        </row>
        <row r="6784">
          <cell r="D6784"/>
          <cell r="E6784"/>
          <cell r="I6784"/>
          <cell r="J6784"/>
          <cell r="K6784"/>
          <cell r="L6784"/>
          <cell r="N6784"/>
          <cell r="R6784"/>
          <cell r="S6784"/>
          <cell r="T6784"/>
          <cell r="U6784"/>
          <cell r="V6784"/>
          <cell r="X6784"/>
          <cell r="Y6784"/>
          <cell r="Z6784"/>
          <cell r="AG6784"/>
        </row>
        <row r="6785">
          <cell r="D6785"/>
          <cell r="E6785"/>
          <cell r="I6785"/>
          <cell r="J6785"/>
          <cell r="K6785"/>
          <cell r="L6785"/>
          <cell r="N6785"/>
          <cell r="R6785"/>
          <cell r="S6785"/>
          <cell r="T6785"/>
          <cell r="U6785"/>
          <cell r="V6785"/>
          <cell r="X6785"/>
          <cell r="Y6785"/>
          <cell r="Z6785"/>
          <cell r="AG6785"/>
        </row>
        <row r="6786">
          <cell r="D6786"/>
          <cell r="E6786"/>
          <cell r="I6786"/>
          <cell r="J6786"/>
          <cell r="K6786"/>
          <cell r="L6786"/>
          <cell r="N6786"/>
          <cell r="R6786"/>
          <cell r="S6786"/>
          <cell r="T6786"/>
          <cell r="U6786"/>
          <cell r="V6786"/>
          <cell r="X6786"/>
          <cell r="Y6786"/>
          <cell r="Z6786"/>
          <cell r="AG6786"/>
        </row>
        <row r="6787">
          <cell r="D6787"/>
          <cell r="E6787"/>
          <cell r="I6787"/>
          <cell r="J6787"/>
          <cell r="K6787"/>
          <cell r="L6787"/>
          <cell r="N6787"/>
          <cell r="R6787"/>
          <cell r="S6787"/>
          <cell r="T6787"/>
          <cell r="U6787"/>
          <cell r="V6787"/>
          <cell r="X6787"/>
          <cell r="Y6787"/>
          <cell r="Z6787"/>
          <cell r="AG6787"/>
        </row>
        <row r="6788">
          <cell r="D6788"/>
          <cell r="E6788"/>
          <cell r="I6788"/>
          <cell r="J6788"/>
          <cell r="K6788"/>
          <cell r="L6788"/>
          <cell r="N6788"/>
          <cell r="R6788"/>
          <cell r="S6788"/>
          <cell r="T6788"/>
          <cell r="U6788"/>
          <cell r="V6788"/>
          <cell r="X6788"/>
          <cell r="Y6788"/>
          <cell r="Z6788"/>
          <cell r="AG6788"/>
        </row>
        <row r="6789">
          <cell r="D6789"/>
          <cell r="E6789"/>
          <cell r="I6789"/>
          <cell r="J6789"/>
          <cell r="K6789"/>
          <cell r="L6789"/>
          <cell r="N6789"/>
          <cell r="R6789"/>
          <cell r="S6789"/>
          <cell r="T6789"/>
          <cell r="U6789"/>
          <cell r="V6789"/>
          <cell r="X6789"/>
          <cell r="Y6789"/>
          <cell r="Z6789"/>
          <cell r="AG6789"/>
        </row>
        <row r="6790">
          <cell r="D6790"/>
          <cell r="E6790"/>
          <cell r="I6790"/>
          <cell r="J6790"/>
          <cell r="K6790"/>
          <cell r="L6790"/>
          <cell r="N6790"/>
          <cell r="R6790"/>
          <cell r="S6790"/>
          <cell r="T6790"/>
          <cell r="U6790"/>
          <cell r="V6790"/>
          <cell r="X6790"/>
          <cell r="Y6790"/>
          <cell r="Z6790"/>
          <cell r="AG6790"/>
        </row>
        <row r="6791">
          <cell r="D6791"/>
          <cell r="E6791"/>
          <cell r="I6791"/>
          <cell r="J6791"/>
          <cell r="K6791"/>
          <cell r="L6791"/>
          <cell r="N6791"/>
          <cell r="R6791"/>
          <cell r="S6791"/>
          <cell r="T6791"/>
          <cell r="U6791"/>
          <cell r="V6791"/>
          <cell r="X6791"/>
          <cell r="Y6791"/>
          <cell r="Z6791"/>
          <cell r="AG6791"/>
        </row>
        <row r="6792">
          <cell r="D6792"/>
          <cell r="E6792"/>
          <cell r="I6792"/>
          <cell r="J6792"/>
          <cell r="K6792"/>
          <cell r="L6792"/>
          <cell r="N6792"/>
          <cell r="R6792"/>
          <cell r="S6792"/>
          <cell r="T6792"/>
          <cell r="U6792"/>
          <cell r="V6792"/>
          <cell r="X6792"/>
          <cell r="Y6792"/>
          <cell r="Z6792"/>
          <cell r="AG6792"/>
        </row>
        <row r="6793">
          <cell r="D6793"/>
          <cell r="E6793"/>
          <cell r="I6793"/>
          <cell r="J6793"/>
          <cell r="K6793"/>
          <cell r="L6793"/>
          <cell r="N6793"/>
          <cell r="R6793"/>
          <cell r="S6793"/>
          <cell r="T6793"/>
          <cell r="U6793"/>
          <cell r="V6793"/>
          <cell r="X6793"/>
          <cell r="Y6793"/>
          <cell r="Z6793"/>
          <cell r="AG6793"/>
        </row>
        <row r="6794">
          <cell r="D6794"/>
          <cell r="E6794"/>
          <cell r="I6794"/>
          <cell r="J6794"/>
          <cell r="K6794"/>
          <cell r="L6794"/>
          <cell r="N6794"/>
          <cell r="R6794"/>
          <cell r="S6794"/>
          <cell r="T6794"/>
          <cell r="U6794"/>
          <cell r="V6794"/>
          <cell r="X6794"/>
          <cell r="Y6794"/>
          <cell r="Z6794"/>
          <cell r="AG6794"/>
        </row>
        <row r="6795">
          <cell r="D6795"/>
          <cell r="E6795"/>
          <cell r="I6795"/>
          <cell r="J6795"/>
          <cell r="K6795"/>
          <cell r="L6795"/>
          <cell r="N6795"/>
          <cell r="R6795"/>
          <cell r="S6795"/>
          <cell r="T6795"/>
          <cell r="U6795"/>
          <cell r="V6795"/>
          <cell r="X6795"/>
          <cell r="Y6795"/>
          <cell r="Z6795"/>
          <cell r="AG6795"/>
        </row>
        <row r="6796">
          <cell r="D6796"/>
          <cell r="E6796"/>
          <cell r="I6796"/>
          <cell r="J6796"/>
          <cell r="K6796"/>
          <cell r="L6796"/>
          <cell r="N6796"/>
          <cell r="R6796"/>
          <cell r="S6796"/>
          <cell r="T6796"/>
          <cell r="U6796"/>
          <cell r="V6796"/>
          <cell r="X6796"/>
          <cell r="Y6796"/>
          <cell r="Z6796"/>
          <cell r="AG6796"/>
        </row>
        <row r="6797">
          <cell r="D6797"/>
          <cell r="E6797"/>
          <cell r="I6797"/>
          <cell r="J6797"/>
          <cell r="K6797"/>
          <cell r="L6797"/>
          <cell r="N6797"/>
          <cell r="R6797"/>
          <cell r="S6797"/>
          <cell r="T6797"/>
          <cell r="U6797"/>
          <cell r="V6797"/>
          <cell r="X6797"/>
          <cell r="Y6797"/>
          <cell r="Z6797"/>
          <cell r="AG6797"/>
        </row>
        <row r="6798">
          <cell r="D6798"/>
          <cell r="E6798"/>
          <cell r="I6798"/>
          <cell r="J6798"/>
          <cell r="K6798"/>
          <cell r="L6798"/>
          <cell r="N6798"/>
          <cell r="R6798"/>
          <cell r="S6798"/>
          <cell r="T6798"/>
          <cell r="U6798"/>
          <cell r="V6798"/>
          <cell r="X6798"/>
          <cell r="Y6798"/>
          <cell r="Z6798"/>
          <cell r="AG6798"/>
        </row>
        <row r="6799">
          <cell r="D6799"/>
          <cell r="E6799"/>
          <cell r="I6799"/>
          <cell r="J6799"/>
          <cell r="K6799"/>
          <cell r="L6799"/>
          <cell r="N6799"/>
          <cell r="R6799"/>
          <cell r="S6799"/>
          <cell r="T6799"/>
          <cell r="U6799"/>
          <cell r="V6799"/>
          <cell r="X6799"/>
          <cell r="Y6799"/>
          <cell r="Z6799"/>
          <cell r="AG6799"/>
        </row>
        <row r="6800">
          <cell r="D6800"/>
          <cell r="E6800"/>
          <cell r="I6800"/>
          <cell r="J6800"/>
          <cell r="K6800"/>
          <cell r="L6800"/>
          <cell r="N6800"/>
          <cell r="R6800"/>
          <cell r="S6800"/>
          <cell r="T6800"/>
          <cell r="U6800"/>
          <cell r="V6800"/>
          <cell r="X6800"/>
          <cell r="Y6800"/>
          <cell r="Z6800"/>
          <cell r="AG6800"/>
        </row>
        <row r="6801">
          <cell r="D6801"/>
          <cell r="E6801"/>
          <cell r="I6801"/>
          <cell r="J6801"/>
          <cell r="K6801"/>
          <cell r="L6801"/>
          <cell r="N6801"/>
          <cell r="R6801"/>
          <cell r="S6801"/>
          <cell r="T6801"/>
          <cell r="U6801"/>
          <cell r="V6801"/>
          <cell r="X6801"/>
          <cell r="Y6801"/>
          <cell r="Z6801"/>
          <cell r="AG6801"/>
        </row>
        <row r="6802">
          <cell r="D6802"/>
          <cell r="E6802"/>
          <cell r="I6802"/>
          <cell r="J6802"/>
          <cell r="K6802"/>
          <cell r="L6802"/>
          <cell r="N6802"/>
          <cell r="R6802"/>
          <cell r="S6802"/>
          <cell r="T6802"/>
          <cell r="U6802"/>
          <cell r="V6802"/>
          <cell r="X6802"/>
          <cell r="Y6802"/>
          <cell r="Z6802"/>
          <cell r="AG6802"/>
        </row>
        <row r="6803">
          <cell r="D6803"/>
          <cell r="E6803"/>
          <cell r="I6803"/>
          <cell r="J6803"/>
          <cell r="K6803"/>
          <cell r="L6803"/>
          <cell r="N6803"/>
          <cell r="R6803"/>
          <cell r="S6803"/>
          <cell r="T6803"/>
          <cell r="U6803"/>
          <cell r="V6803"/>
          <cell r="X6803"/>
          <cell r="Y6803"/>
          <cell r="Z6803"/>
          <cell r="AG6803"/>
        </row>
        <row r="6804">
          <cell r="D6804"/>
          <cell r="E6804"/>
          <cell r="I6804"/>
          <cell r="J6804"/>
          <cell r="K6804"/>
          <cell r="L6804"/>
          <cell r="N6804"/>
          <cell r="R6804"/>
          <cell r="S6804"/>
          <cell r="T6804"/>
          <cell r="U6804"/>
          <cell r="V6804"/>
          <cell r="X6804"/>
          <cell r="Y6804"/>
          <cell r="Z6804"/>
          <cell r="AG6804"/>
        </row>
        <row r="6805">
          <cell r="D6805"/>
          <cell r="E6805"/>
          <cell r="I6805"/>
          <cell r="J6805"/>
          <cell r="K6805"/>
          <cell r="L6805"/>
          <cell r="N6805"/>
          <cell r="R6805"/>
          <cell r="S6805"/>
          <cell r="T6805"/>
          <cell r="U6805"/>
          <cell r="V6805"/>
          <cell r="X6805"/>
          <cell r="Y6805"/>
          <cell r="Z6805"/>
          <cell r="AG6805"/>
        </row>
        <row r="6806">
          <cell r="D6806"/>
          <cell r="E6806"/>
          <cell r="I6806"/>
          <cell r="J6806"/>
          <cell r="K6806"/>
          <cell r="L6806"/>
          <cell r="N6806"/>
          <cell r="R6806"/>
          <cell r="S6806"/>
          <cell r="T6806"/>
          <cell r="U6806"/>
          <cell r="V6806"/>
          <cell r="X6806"/>
          <cell r="Y6806"/>
          <cell r="Z6806"/>
          <cell r="AG6806"/>
        </row>
        <row r="6807">
          <cell r="D6807"/>
          <cell r="E6807"/>
          <cell r="I6807"/>
          <cell r="J6807"/>
          <cell r="K6807"/>
          <cell r="L6807"/>
          <cell r="N6807"/>
          <cell r="R6807"/>
          <cell r="S6807"/>
          <cell r="T6807"/>
          <cell r="U6807"/>
          <cell r="V6807"/>
          <cell r="X6807"/>
          <cell r="Y6807"/>
          <cell r="Z6807"/>
          <cell r="AG6807"/>
        </row>
        <row r="6808">
          <cell r="D6808"/>
          <cell r="E6808"/>
          <cell r="I6808"/>
          <cell r="J6808"/>
          <cell r="K6808"/>
          <cell r="L6808"/>
          <cell r="N6808"/>
          <cell r="R6808"/>
          <cell r="S6808"/>
          <cell r="T6808"/>
          <cell r="U6808"/>
          <cell r="V6808"/>
          <cell r="X6808"/>
          <cell r="Y6808"/>
          <cell r="Z6808"/>
          <cell r="AG6808"/>
        </row>
        <row r="6809">
          <cell r="D6809"/>
          <cell r="E6809"/>
          <cell r="I6809"/>
          <cell r="J6809"/>
          <cell r="K6809"/>
          <cell r="L6809"/>
          <cell r="N6809"/>
          <cell r="R6809"/>
          <cell r="S6809"/>
          <cell r="T6809"/>
          <cell r="U6809"/>
          <cell r="V6809"/>
          <cell r="X6809"/>
          <cell r="Y6809"/>
          <cell r="Z6809"/>
          <cell r="AG6809"/>
        </row>
        <row r="6810">
          <cell r="D6810"/>
          <cell r="E6810"/>
          <cell r="I6810"/>
          <cell r="J6810"/>
          <cell r="K6810"/>
          <cell r="L6810"/>
          <cell r="N6810"/>
          <cell r="R6810"/>
          <cell r="S6810"/>
          <cell r="T6810"/>
          <cell r="U6810"/>
          <cell r="V6810"/>
          <cell r="X6810"/>
          <cell r="Y6810"/>
          <cell r="Z6810"/>
          <cell r="AG6810"/>
        </row>
        <row r="6811">
          <cell r="D6811"/>
          <cell r="E6811"/>
          <cell r="I6811"/>
          <cell r="J6811"/>
          <cell r="K6811"/>
          <cell r="L6811"/>
          <cell r="N6811"/>
          <cell r="R6811"/>
          <cell r="S6811"/>
          <cell r="T6811"/>
          <cell r="U6811"/>
          <cell r="V6811"/>
          <cell r="X6811"/>
          <cell r="Y6811"/>
          <cell r="Z6811"/>
          <cell r="AG6811"/>
        </row>
        <row r="6812">
          <cell r="D6812"/>
          <cell r="E6812"/>
          <cell r="I6812"/>
          <cell r="J6812"/>
          <cell r="K6812"/>
          <cell r="L6812"/>
          <cell r="N6812"/>
          <cell r="R6812"/>
          <cell r="S6812"/>
          <cell r="T6812"/>
          <cell r="U6812"/>
          <cell r="V6812"/>
          <cell r="X6812"/>
          <cell r="Y6812"/>
          <cell r="Z6812"/>
          <cell r="AG6812"/>
        </row>
        <row r="6813">
          <cell r="D6813"/>
          <cell r="E6813"/>
          <cell r="I6813"/>
          <cell r="J6813"/>
          <cell r="K6813"/>
          <cell r="L6813"/>
          <cell r="N6813"/>
          <cell r="R6813"/>
          <cell r="S6813"/>
          <cell r="T6813"/>
          <cell r="U6813"/>
          <cell r="V6813"/>
          <cell r="X6813"/>
          <cell r="Y6813"/>
          <cell r="Z6813"/>
          <cell r="AG6813"/>
        </row>
        <row r="6814">
          <cell r="D6814"/>
          <cell r="E6814"/>
          <cell r="I6814"/>
          <cell r="J6814"/>
          <cell r="K6814"/>
          <cell r="L6814"/>
          <cell r="N6814"/>
          <cell r="R6814"/>
          <cell r="S6814"/>
          <cell r="T6814"/>
          <cell r="U6814"/>
          <cell r="V6814"/>
          <cell r="X6814"/>
          <cell r="Y6814"/>
          <cell r="Z6814"/>
          <cell r="AG6814"/>
        </row>
        <row r="6815">
          <cell r="D6815"/>
          <cell r="E6815"/>
          <cell r="I6815"/>
          <cell r="J6815"/>
          <cell r="K6815"/>
          <cell r="L6815"/>
          <cell r="N6815"/>
          <cell r="R6815"/>
          <cell r="S6815"/>
          <cell r="T6815"/>
          <cell r="U6815"/>
          <cell r="V6815"/>
          <cell r="X6815"/>
          <cell r="Y6815"/>
          <cell r="Z6815"/>
          <cell r="AG6815"/>
        </row>
        <row r="6816">
          <cell r="D6816"/>
          <cell r="E6816"/>
          <cell r="I6816"/>
          <cell r="J6816"/>
          <cell r="K6816"/>
          <cell r="L6816"/>
          <cell r="N6816"/>
          <cell r="R6816"/>
          <cell r="S6816"/>
          <cell r="T6816"/>
          <cell r="U6816"/>
          <cell r="V6816"/>
          <cell r="X6816"/>
          <cell r="Y6816"/>
          <cell r="Z6816"/>
          <cell r="AG6816"/>
        </row>
        <row r="6817">
          <cell r="D6817"/>
          <cell r="E6817"/>
          <cell r="I6817"/>
          <cell r="J6817"/>
          <cell r="K6817"/>
          <cell r="L6817"/>
          <cell r="N6817"/>
          <cell r="R6817"/>
          <cell r="S6817"/>
          <cell r="T6817"/>
          <cell r="U6817"/>
          <cell r="V6817"/>
          <cell r="X6817"/>
          <cell r="Y6817"/>
          <cell r="Z6817"/>
          <cell r="AG6817"/>
        </row>
        <row r="6818">
          <cell r="D6818"/>
          <cell r="E6818"/>
          <cell r="I6818"/>
          <cell r="J6818"/>
          <cell r="K6818"/>
          <cell r="L6818"/>
          <cell r="N6818"/>
          <cell r="R6818"/>
          <cell r="S6818"/>
          <cell r="T6818"/>
          <cell r="U6818"/>
          <cell r="V6818"/>
          <cell r="X6818"/>
          <cell r="Y6818"/>
          <cell r="Z6818"/>
          <cell r="AG6818"/>
        </row>
        <row r="6819">
          <cell r="D6819"/>
          <cell r="E6819"/>
          <cell r="I6819"/>
          <cell r="J6819"/>
          <cell r="K6819"/>
          <cell r="L6819"/>
          <cell r="N6819"/>
          <cell r="R6819"/>
          <cell r="S6819"/>
          <cell r="T6819"/>
          <cell r="U6819"/>
          <cell r="V6819"/>
          <cell r="X6819"/>
          <cell r="Y6819"/>
          <cell r="Z6819"/>
          <cell r="AG6819"/>
        </row>
        <row r="6820">
          <cell r="D6820"/>
          <cell r="E6820"/>
          <cell r="I6820"/>
          <cell r="J6820"/>
          <cell r="K6820"/>
          <cell r="L6820"/>
          <cell r="N6820"/>
          <cell r="R6820"/>
          <cell r="S6820"/>
          <cell r="T6820"/>
          <cell r="U6820"/>
          <cell r="V6820"/>
          <cell r="X6820"/>
          <cell r="Y6820"/>
          <cell r="Z6820"/>
          <cell r="AG6820"/>
        </row>
        <row r="6821">
          <cell r="D6821"/>
          <cell r="E6821"/>
          <cell r="I6821"/>
          <cell r="J6821"/>
          <cell r="K6821"/>
          <cell r="L6821"/>
          <cell r="N6821"/>
          <cell r="R6821"/>
          <cell r="S6821"/>
          <cell r="T6821"/>
          <cell r="U6821"/>
          <cell r="V6821"/>
          <cell r="X6821"/>
          <cell r="Y6821"/>
          <cell r="Z6821"/>
          <cell r="AG6821"/>
        </row>
        <row r="6822">
          <cell r="D6822"/>
          <cell r="E6822"/>
          <cell r="I6822"/>
          <cell r="J6822"/>
          <cell r="K6822"/>
          <cell r="L6822"/>
          <cell r="N6822"/>
          <cell r="R6822"/>
          <cell r="S6822"/>
          <cell r="T6822"/>
          <cell r="U6822"/>
          <cell r="V6822"/>
          <cell r="X6822"/>
          <cell r="Y6822"/>
          <cell r="Z6822"/>
          <cell r="AG6822"/>
        </row>
        <row r="6823">
          <cell r="D6823"/>
          <cell r="E6823"/>
          <cell r="I6823"/>
          <cell r="J6823"/>
          <cell r="K6823"/>
          <cell r="L6823"/>
          <cell r="N6823"/>
          <cell r="R6823"/>
          <cell r="S6823"/>
          <cell r="T6823"/>
          <cell r="U6823"/>
          <cell r="V6823"/>
          <cell r="X6823"/>
          <cell r="Y6823"/>
          <cell r="Z6823"/>
          <cell r="AG6823"/>
        </row>
        <row r="6824">
          <cell r="D6824"/>
          <cell r="E6824"/>
          <cell r="I6824"/>
          <cell r="J6824"/>
          <cell r="K6824"/>
          <cell r="L6824"/>
          <cell r="N6824"/>
          <cell r="R6824"/>
          <cell r="S6824"/>
          <cell r="T6824"/>
          <cell r="U6824"/>
          <cell r="V6824"/>
          <cell r="X6824"/>
          <cell r="Y6824"/>
          <cell r="Z6824"/>
          <cell r="AG6824"/>
        </row>
        <row r="6825">
          <cell r="D6825"/>
          <cell r="E6825"/>
          <cell r="I6825"/>
          <cell r="J6825"/>
          <cell r="K6825"/>
          <cell r="L6825"/>
          <cell r="N6825"/>
          <cell r="R6825"/>
          <cell r="S6825"/>
          <cell r="T6825"/>
          <cell r="U6825"/>
          <cell r="V6825"/>
          <cell r="X6825"/>
          <cell r="Y6825"/>
          <cell r="Z6825"/>
          <cell r="AG6825"/>
        </row>
        <row r="6826">
          <cell r="D6826"/>
          <cell r="E6826"/>
          <cell r="I6826"/>
          <cell r="J6826"/>
          <cell r="K6826"/>
          <cell r="L6826"/>
          <cell r="N6826"/>
          <cell r="R6826"/>
          <cell r="S6826"/>
          <cell r="T6826"/>
          <cell r="U6826"/>
          <cell r="V6826"/>
          <cell r="X6826"/>
          <cell r="Y6826"/>
          <cell r="Z6826"/>
          <cell r="AG6826"/>
        </row>
        <row r="6827">
          <cell r="D6827"/>
          <cell r="E6827"/>
          <cell r="I6827"/>
          <cell r="J6827"/>
          <cell r="K6827"/>
          <cell r="L6827"/>
          <cell r="N6827"/>
          <cell r="R6827"/>
          <cell r="S6827"/>
          <cell r="T6827"/>
          <cell r="U6827"/>
          <cell r="V6827"/>
          <cell r="X6827"/>
          <cell r="Y6827"/>
          <cell r="Z6827"/>
          <cell r="AG6827"/>
        </row>
        <row r="6828">
          <cell r="D6828"/>
          <cell r="E6828"/>
          <cell r="I6828"/>
          <cell r="J6828"/>
          <cell r="K6828"/>
          <cell r="L6828"/>
          <cell r="N6828"/>
          <cell r="R6828"/>
          <cell r="S6828"/>
          <cell r="T6828"/>
          <cell r="U6828"/>
          <cell r="V6828"/>
          <cell r="X6828"/>
          <cell r="Y6828"/>
          <cell r="Z6828"/>
          <cell r="AG6828"/>
        </row>
        <row r="6829">
          <cell r="D6829"/>
          <cell r="E6829"/>
          <cell r="I6829"/>
          <cell r="J6829"/>
          <cell r="K6829"/>
          <cell r="L6829"/>
          <cell r="N6829"/>
          <cell r="R6829"/>
          <cell r="S6829"/>
          <cell r="T6829"/>
          <cell r="U6829"/>
          <cell r="V6829"/>
          <cell r="X6829"/>
          <cell r="Y6829"/>
          <cell r="Z6829"/>
          <cell r="AG6829"/>
        </row>
        <row r="6830">
          <cell r="D6830"/>
          <cell r="E6830"/>
          <cell r="I6830"/>
          <cell r="J6830"/>
          <cell r="K6830"/>
          <cell r="L6830"/>
          <cell r="N6830"/>
          <cell r="R6830"/>
          <cell r="S6830"/>
          <cell r="T6830"/>
          <cell r="U6830"/>
          <cell r="V6830"/>
          <cell r="X6830"/>
          <cell r="Y6830"/>
          <cell r="Z6830"/>
          <cell r="AG6830"/>
        </row>
        <row r="6831">
          <cell r="D6831"/>
          <cell r="E6831"/>
          <cell r="I6831"/>
          <cell r="J6831"/>
          <cell r="K6831"/>
          <cell r="L6831"/>
          <cell r="N6831"/>
          <cell r="R6831"/>
          <cell r="S6831"/>
          <cell r="T6831"/>
          <cell r="U6831"/>
          <cell r="V6831"/>
          <cell r="X6831"/>
          <cell r="Y6831"/>
          <cell r="Z6831"/>
          <cell r="AG6831"/>
        </row>
        <row r="6832">
          <cell r="D6832"/>
          <cell r="E6832"/>
          <cell r="I6832"/>
          <cell r="J6832"/>
          <cell r="K6832"/>
          <cell r="L6832"/>
          <cell r="N6832"/>
          <cell r="R6832"/>
          <cell r="S6832"/>
          <cell r="T6832"/>
          <cell r="U6832"/>
          <cell r="V6832"/>
          <cell r="X6832"/>
          <cell r="Y6832"/>
          <cell r="Z6832"/>
          <cell r="AG6832"/>
        </row>
        <row r="6833">
          <cell r="D6833"/>
          <cell r="E6833"/>
          <cell r="I6833"/>
          <cell r="J6833"/>
          <cell r="K6833"/>
          <cell r="L6833"/>
          <cell r="N6833"/>
          <cell r="R6833"/>
          <cell r="S6833"/>
          <cell r="T6833"/>
          <cell r="U6833"/>
          <cell r="V6833"/>
          <cell r="X6833"/>
          <cell r="Y6833"/>
          <cell r="Z6833"/>
          <cell r="AG6833"/>
        </row>
        <row r="6834">
          <cell r="D6834"/>
          <cell r="E6834"/>
          <cell r="I6834"/>
          <cell r="J6834"/>
          <cell r="K6834"/>
          <cell r="L6834"/>
          <cell r="N6834"/>
          <cell r="R6834"/>
          <cell r="S6834"/>
          <cell r="T6834"/>
          <cell r="U6834"/>
          <cell r="V6834"/>
          <cell r="X6834"/>
          <cell r="Y6834"/>
          <cell r="Z6834"/>
          <cell r="AG6834"/>
        </row>
        <row r="6835">
          <cell r="D6835"/>
          <cell r="E6835"/>
          <cell r="I6835"/>
          <cell r="J6835"/>
          <cell r="K6835"/>
          <cell r="L6835"/>
          <cell r="N6835"/>
          <cell r="R6835"/>
          <cell r="S6835"/>
          <cell r="T6835"/>
          <cell r="U6835"/>
          <cell r="V6835"/>
          <cell r="X6835"/>
          <cell r="Y6835"/>
          <cell r="Z6835"/>
          <cell r="AG6835"/>
        </row>
        <row r="6836">
          <cell r="D6836"/>
          <cell r="E6836"/>
          <cell r="I6836"/>
          <cell r="J6836"/>
          <cell r="K6836"/>
          <cell r="L6836"/>
          <cell r="N6836"/>
          <cell r="R6836"/>
          <cell r="S6836"/>
          <cell r="T6836"/>
          <cell r="U6836"/>
          <cell r="V6836"/>
          <cell r="X6836"/>
          <cell r="Y6836"/>
          <cell r="Z6836"/>
          <cell r="AG6836"/>
        </row>
        <row r="6837">
          <cell r="D6837"/>
          <cell r="E6837"/>
          <cell r="I6837"/>
          <cell r="J6837"/>
          <cell r="K6837"/>
          <cell r="L6837"/>
          <cell r="N6837"/>
          <cell r="R6837"/>
          <cell r="S6837"/>
          <cell r="T6837"/>
          <cell r="U6837"/>
          <cell r="V6837"/>
          <cell r="X6837"/>
          <cell r="Y6837"/>
          <cell r="Z6837"/>
          <cell r="AG6837"/>
        </row>
        <row r="6838">
          <cell r="D6838"/>
          <cell r="E6838"/>
          <cell r="I6838"/>
          <cell r="J6838"/>
          <cell r="K6838"/>
          <cell r="L6838"/>
          <cell r="N6838"/>
          <cell r="R6838"/>
          <cell r="S6838"/>
          <cell r="T6838"/>
          <cell r="U6838"/>
          <cell r="V6838"/>
          <cell r="X6838"/>
          <cell r="Y6838"/>
          <cell r="Z6838"/>
          <cell r="AG6838"/>
        </row>
        <row r="6839">
          <cell r="D6839"/>
          <cell r="E6839"/>
          <cell r="I6839"/>
          <cell r="J6839"/>
          <cell r="K6839"/>
          <cell r="L6839"/>
          <cell r="N6839"/>
          <cell r="R6839"/>
          <cell r="S6839"/>
          <cell r="T6839"/>
          <cell r="U6839"/>
          <cell r="V6839"/>
          <cell r="X6839"/>
          <cell r="Y6839"/>
          <cell r="Z6839"/>
          <cell r="AG6839"/>
        </row>
        <row r="6840">
          <cell r="D6840"/>
          <cell r="E6840"/>
          <cell r="I6840"/>
          <cell r="J6840"/>
          <cell r="K6840"/>
          <cell r="L6840"/>
          <cell r="N6840"/>
          <cell r="R6840"/>
          <cell r="S6840"/>
          <cell r="T6840"/>
          <cell r="U6840"/>
          <cell r="V6840"/>
          <cell r="X6840"/>
          <cell r="Y6840"/>
          <cell r="Z6840"/>
          <cell r="AG6840"/>
        </row>
        <row r="6841">
          <cell r="D6841"/>
          <cell r="E6841"/>
          <cell r="I6841"/>
          <cell r="J6841"/>
          <cell r="K6841"/>
          <cell r="L6841"/>
          <cell r="N6841"/>
          <cell r="R6841"/>
          <cell r="S6841"/>
          <cell r="T6841"/>
          <cell r="U6841"/>
          <cell r="V6841"/>
          <cell r="X6841"/>
          <cell r="Y6841"/>
          <cell r="Z6841"/>
          <cell r="AG6841"/>
        </row>
        <row r="6842">
          <cell r="D6842"/>
          <cell r="E6842"/>
          <cell r="I6842"/>
          <cell r="J6842"/>
          <cell r="K6842"/>
          <cell r="L6842"/>
          <cell r="N6842"/>
          <cell r="R6842"/>
          <cell r="S6842"/>
          <cell r="T6842"/>
          <cell r="U6842"/>
          <cell r="V6842"/>
          <cell r="X6842"/>
          <cell r="Y6842"/>
          <cell r="Z6842"/>
          <cell r="AG6842"/>
        </row>
        <row r="6843">
          <cell r="D6843"/>
          <cell r="E6843"/>
          <cell r="I6843"/>
          <cell r="J6843"/>
          <cell r="K6843"/>
          <cell r="L6843"/>
          <cell r="N6843"/>
          <cell r="R6843"/>
          <cell r="S6843"/>
          <cell r="T6843"/>
          <cell r="U6843"/>
          <cell r="V6843"/>
          <cell r="X6843"/>
          <cell r="Y6843"/>
          <cell r="Z6843"/>
          <cell r="AG6843"/>
        </row>
        <row r="6844">
          <cell r="D6844"/>
          <cell r="E6844"/>
          <cell r="I6844"/>
          <cell r="J6844"/>
          <cell r="K6844"/>
          <cell r="L6844"/>
          <cell r="N6844"/>
          <cell r="R6844"/>
          <cell r="S6844"/>
          <cell r="T6844"/>
          <cell r="U6844"/>
          <cell r="V6844"/>
          <cell r="X6844"/>
          <cell r="Y6844"/>
          <cell r="Z6844"/>
          <cell r="AG6844"/>
        </row>
        <row r="6845">
          <cell r="D6845"/>
          <cell r="E6845"/>
          <cell r="I6845"/>
          <cell r="J6845"/>
          <cell r="K6845"/>
          <cell r="L6845"/>
          <cell r="N6845"/>
          <cell r="R6845"/>
          <cell r="S6845"/>
          <cell r="T6845"/>
          <cell r="U6845"/>
          <cell r="V6845"/>
          <cell r="X6845"/>
          <cell r="Y6845"/>
          <cell r="Z6845"/>
          <cell r="AG6845"/>
        </row>
        <row r="6846">
          <cell r="D6846"/>
          <cell r="E6846"/>
          <cell r="I6846"/>
          <cell r="J6846"/>
          <cell r="K6846"/>
          <cell r="L6846"/>
          <cell r="N6846"/>
          <cell r="R6846"/>
          <cell r="S6846"/>
          <cell r="T6846"/>
          <cell r="U6846"/>
          <cell r="V6846"/>
          <cell r="X6846"/>
          <cell r="Y6846"/>
          <cell r="Z6846"/>
          <cell r="AG6846"/>
        </row>
        <row r="6847">
          <cell r="D6847"/>
          <cell r="E6847"/>
          <cell r="I6847"/>
          <cell r="J6847"/>
          <cell r="K6847"/>
          <cell r="L6847"/>
          <cell r="N6847"/>
          <cell r="R6847"/>
          <cell r="S6847"/>
          <cell r="T6847"/>
          <cell r="U6847"/>
          <cell r="V6847"/>
          <cell r="X6847"/>
          <cell r="Y6847"/>
          <cell r="Z6847"/>
          <cell r="AG6847"/>
        </row>
        <row r="6848">
          <cell r="D6848"/>
          <cell r="E6848"/>
          <cell r="I6848"/>
          <cell r="J6848"/>
          <cell r="K6848"/>
          <cell r="L6848"/>
          <cell r="N6848"/>
          <cell r="R6848"/>
          <cell r="S6848"/>
          <cell r="T6848"/>
          <cell r="U6848"/>
          <cell r="V6848"/>
          <cell r="X6848"/>
          <cell r="Y6848"/>
          <cell r="Z6848"/>
          <cell r="AG6848"/>
        </row>
        <row r="6849">
          <cell r="D6849"/>
          <cell r="E6849"/>
          <cell r="I6849"/>
          <cell r="J6849"/>
          <cell r="K6849"/>
          <cell r="L6849"/>
          <cell r="N6849"/>
          <cell r="R6849"/>
          <cell r="S6849"/>
          <cell r="T6849"/>
          <cell r="U6849"/>
          <cell r="V6849"/>
          <cell r="X6849"/>
          <cell r="Y6849"/>
          <cell r="Z6849"/>
          <cell r="AG6849"/>
        </row>
        <row r="6850">
          <cell r="D6850"/>
          <cell r="E6850"/>
          <cell r="I6850"/>
          <cell r="J6850"/>
          <cell r="K6850"/>
          <cell r="L6850"/>
          <cell r="N6850"/>
          <cell r="R6850"/>
          <cell r="S6850"/>
          <cell r="T6850"/>
          <cell r="U6850"/>
          <cell r="V6850"/>
          <cell r="X6850"/>
          <cell r="Y6850"/>
          <cell r="Z6850"/>
          <cell r="AG6850"/>
        </row>
        <row r="6851">
          <cell r="D6851"/>
          <cell r="E6851"/>
          <cell r="I6851"/>
          <cell r="J6851"/>
          <cell r="K6851"/>
          <cell r="L6851"/>
          <cell r="N6851"/>
          <cell r="R6851"/>
          <cell r="S6851"/>
          <cell r="T6851"/>
          <cell r="U6851"/>
          <cell r="V6851"/>
          <cell r="X6851"/>
          <cell r="Y6851"/>
          <cell r="Z6851"/>
          <cell r="AG6851"/>
        </row>
        <row r="6852">
          <cell r="D6852"/>
          <cell r="E6852"/>
          <cell r="I6852"/>
          <cell r="J6852"/>
          <cell r="K6852"/>
          <cell r="L6852"/>
          <cell r="N6852"/>
          <cell r="R6852"/>
          <cell r="S6852"/>
          <cell r="T6852"/>
          <cell r="U6852"/>
          <cell r="V6852"/>
          <cell r="X6852"/>
          <cell r="Y6852"/>
          <cell r="Z6852"/>
          <cell r="AG6852"/>
        </row>
        <row r="6853">
          <cell r="D6853"/>
          <cell r="E6853"/>
          <cell r="I6853"/>
          <cell r="J6853"/>
          <cell r="K6853"/>
          <cell r="L6853"/>
          <cell r="N6853"/>
          <cell r="R6853"/>
          <cell r="S6853"/>
          <cell r="T6853"/>
          <cell r="U6853"/>
          <cell r="V6853"/>
          <cell r="X6853"/>
          <cell r="Y6853"/>
          <cell r="Z6853"/>
          <cell r="AG6853"/>
        </row>
        <row r="6854">
          <cell r="D6854"/>
          <cell r="E6854"/>
          <cell r="I6854"/>
          <cell r="J6854"/>
          <cell r="K6854"/>
          <cell r="L6854"/>
          <cell r="N6854"/>
          <cell r="R6854"/>
          <cell r="S6854"/>
          <cell r="T6854"/>
          <cell r="U6854"/>
          <cell r="V6854"/>
          <cell r="X6854"/>
          <cell r="Y6854"/>
          <cell r="Z6854"/>
          <cell r="AG6854"/>
        </row>
        <row r="6855">
          <cell r="D6855"/>
          <cell r="E6855"/>
          <cell r="I6855"/>
          <cell r="J6855"/>
          <cell r="K6855"/>
          <cell r="L6855"/>
          <cell r="N6855"/>
          <cell r="R6855"/>
          <cell r="S6855"/>
          <cell r="T6855"/>
          <cell r="U6855"/>
          <cell r="V6855"/>
          <cell r="X6855"/>
          <cell r="Y6855"/>
          <cell r="Z6855"/>
          <cell r="AG6855"/>
        </row>
        <row r="6856">
          <cell r="D6856"/>
          <cell r="E6856"/>
          <cell r="I6856"/>
          <cell r="J6856"/>
          <cell r="K6856"/>
          <cell r="L6856"/>
          <cell r="N6856"/>
          <cell r="R6856"/>
          <cell r="S6856"/>
          <cell r="T6856"/>
          <cell r="U6856"/>
          <cell r="V6856"/>
          <cell r="X6856"/>
          <cell r="Y6856"/>
          <cell r="Z6856"/>
          <cell r="AG6856"/>
        </row>
        <row r="6857">
          <cell r="D6857"/>
          <cell r="E6857"/>
          <cell r="I6857"/>
          <cell r="J6857"/>
          <cell r="K6857"/>
          <cell r="L6857"/>
          <cell r="N6857"/>
          <cell r="R6857"/>
          <cell r="S6857"/>
          <cell r="T6857"/>
          <cell r="U6857"/>
          <cell r="V6857"/>
          <cell r="X6857"/>
          <cell r="Y6857"/>
          <cell r="Z6857"/>
          <cell r="AG6857"/>
        </row>
        <row r="6858">
          <cell r="D6858"/>
          <cell r="E6858"/>
          <cell r="I6858"/>
          <cell r="J6858"/>
          <cell r="K6858"/>
          <cell r="L6858"/>
          <cell r="N6858"/>
          <cell r="R6858"/>
          <cell r="S6858"/>
          <cell r="T6858"/>
          <cell r="U6858"/>
          <cell r="V6858"/>
          <cell r="X6858"/>
          <cell r="Y6858"/>
          <cell r="Z6858"/>
          <cell r="AG6858"/>
        </row>
        <row r="6859">
          <cell r="D6859"/>
          <cell r="E6859"/>
          <cell r="I6859"/>
          <cell r="J6859"/>
          <cell r="K6859"/>
          <cell r="L6859"/>
          <cell r="N6859"/>
          <cell r="R6859"/>
          <cell r="S6859"/>
          <cell r="T6859"/>
          <cell r="U6859"/>
          <cell r="V6859"/>
          <cell r="X6859"/>
          <cell r="Y6859"/>
          <cell r="Z6859"/>
          <cell r="AG6859"/>
        </row>
        <row r="6860">
          <cell r="D6860"/>
          <cell r="E6860"/>
          <cell r="I6860"/>
          <cell r="J6860"/>
          <cell r="K6860"/>
          <cell r="L6860"/>
          <cell r="N6860"/>
          <cell r="R6860"/>
          <cell r="S6860"/>
          <cell r="T6860"/>
          <cell r="U6860"/>
          <cell r="V6860"/>
          <cell r="X6860"/>
          <cell r="Y6860"/>
          <cell r="Z6860"/>
          <cell r="AG6860"/>
        </row>
        <row r="6861">
          <cell r="D6861"/>
          <cell r="E6861"/>
          <cell r="I6861"/>
          <cell r="J6861"/>
          <cell r="K6861"/>
          <cell r="L6861"/>
          <cell r="N6861"/>
          <cell r="R6861"/>
          <cell r="S6861"/>
          <cell r="T6861"/>
          <cell r="U6861"/>
          <cell r="V6861"/>
          <cell r="X6861"/>
          <cell r="Y6861"/>
          <cell r="Z6861"/>
          <cell r="AG6861"/>
        </row>
        <row r="6862">
          <cell r="D6862"/>
          <cell r="E6862"/>
          <cell r="I6862"/>
          <cell r="J6862"/>
          <cell r="K6862"/>
          <cell r="L6862"/>
          <cell r="N6862"/>
          <cell r="R6862"/>
          <cell r="S6862"/>
          <cell r="T6862"/>
          <cell r="U6862"/>
          <cell r="V6862"/>
          <cell r="X6862"/>
          <cell r="Y6862"/>
          <cell r="Z6862"/>
          <cell r="AG6862"/>
        </row>
        <row r="6863">
          <cell r="D6863"/>
          <cell r="E6863"/>
          <cell r="I6863"/>
          <cell r="J6863"/>
          <cell r="K6863"/>
          <cell r="L6863"/>
          <cell r="N6863"/>
          <cell r="R6863"/>
          <cell r="S6863"/>
          <cell r="T6863"/>
          <cell r="U6863"/>
          <cell r="V6863"/>
          <cell r="X6863"/>
          <cell r="Y6863"/>
          <cell r="Z6863"/>
          <cell r="AG6863"/>
        </row>
        <row r="6864">
          <cell r="D6864"/>
          <cell r="E6864"/>
          <cell r="I6864"/>
          <cell r="J6864"/>
          <cell r="K6864"/>
          <cell r="L6864"/>
          <cell r="N6864"/>
          <cell r="R6864"/>
          <cell r="S6864"/>
          <cell r="T6864"/>
          <cell r="U6864"/>
          <cell r="V6864"/>
          <cell r="X6864"/>
          <cell r="Y6864"/>
          <cell r="Z6864"/>
          <cell r="AG6864"/>
        </row>
        <row r="6865">
          <cell r="D6865"/>
          <cell r="E6865"/>
          <cell r="I6865"/>
          <cell r="J6865"/>
          <cell r="K6865"/>
          <cell r="L6865"/>
          <cell r="N6865"/>
          <cell r="R6865"/>
          <cell r="S6865"/>
          <cell r="T6865"/>
          <cell r="U6865"/>
          <cell r="V6865"/>
          <cell r="X6865"/>
          <cell r="Y6865"/>
          <cell r="Z6865"/>
          <cell r="AG6865"/>
        </row>
        <row r="6866">
          <cell r="D6866"/>
          <cell r="E6866"/>
          <cell r="I6866"/>
          <cell r="J6866"/>
          <cell r="K6866"/>
          <cell r="L6866"/>
          <cell r="N6866"/>
          <cell r="R6866"/>
          <cell r="S6866"/>
          <cell r="T6866"/>
          <cell r="U6866"/>
          <cell r="V6866"/>
          <cell r="X6866"/>
          <cell r="Y6866"/>
          <cell r="Z6866"/>
          <cell r="AG6866"/>
        </row>
        <row r="6867">
          <cell r="D6867"/>
          <cell r="E6867"/>
          <cell r="I6867"/>
          <cell r="J6867"/>
          <cell r="K6867"/>
          <cell r="L6867"/>
          <cell r="N6867"/>
          <cell r="R6867"/>
          <cell r="S6867"/>
          <cell r="T6867"/>
          <cell r="U6867"/>
          <cell r="V6867"/>
          <cell r="X6867"/>
          <cell r="Y6867"/>
          <cell r="Z6867"/>
          <cell r="AG6867"/>
        </row>
        <row r="6868">
          <cell r="D6868"/>
          <cell r="E6868"/>
          <cell r="I6868"/>
          <cell r="J6868"/>
          <cell r="K6868"/>
          <cell r="L6868"/>
          <cell r="N6868"/>
          <cell r="R6868"/>
          <cell r="S6868"/>
          <cell r="T6868"/>
          <cell r="U6868"/>
          <cell r="V6868"/>
          <cell r="X6868"/>
          <cell r="Y6868"/>
          <cell r="Z6868"/>
          <cell r="AG6868"/>
        </row>
        <row r="6869">
          <cell r="D6869"/>
          <cell r="E6869"/>
          <cell r="I6869"/>
          <cell r="J6869"/>
          <cell r="K6869"/>
          <cell r="L6869"/>
          <cell r="N6869"/>
          <cell r="R6869"/>
          <cell r="S6869"/>
          <cell r="T6869"/>
          <cell r="U6869"/>
          <cell r="V6869"/>
          <cell r="X6869"/>
          <cell r="Y6869"/>
          <cell r="Z6869"/>
          <cell r="AG6869"/>
        </row>
        <row r="6870">
          <cell r="D6870"/>
          <cell r="E6870"/>
          <cell r="I6870"/>
          <cell r="J6870"/>
          <cell r="K6870"/>
          <cell r="L6870"/>
          <cell r="N6870"/>
          <cell r="R6870"/>
          <cell r="S6870"/>
          <cell r="T6870"/>
          <cell r="U6870"/>
          <cell r="V6870"/>
          <cell r="X6870"/>
          <cell r="Y6870"/>
          <cell r="Z6870"/>
          <cell r="AG6870"/>
        </row>
        <row r="6871">
          <cell r="D6871"/>
          <cell r="E6871"/>
          <cell r="I6871"/>
          <cell r="J6871"/>
          <cell r="K6871"/>
          <cell r="L6871"/>
          <cell r="N6871"/>
          <cell r="R6871"/>
          <cell r="S6871"/>
          <cell r="T6871"/>
          <cell r="U6871"/>
          <cell r="V6871"/>
          <cell r="X6871"/>
          <cell r="Y6871"/>
          <cell r="Z6871"/>
          <cell r="AG6871"/>
        </row>
        <row r="6872">
          <cell r="D6872"/>
          <cell r="E6872"/>
          <cell r="I6872"/>
          <cell r="J6872"/>
          <cell r="K6872"/>
          <cell r="L6872"/>
          <cell r="N6872"/>
          <cell r="R6872"/>
          <cell r="S6872"/>
          <cell r="T6872"/>
          <cell r="U6872"/>
          <cell r="V6872"/>
          <cell r="X6872"/>
          <cell r="Y6872"/>
          <cell r="Z6872"/>
          <cell r="AG6872"/>
        </row>
        <row r="6873">
          <cell r="D6873"/>
          <cell r="E6873"/>
          <cell r="I6873"/>
          <cell r="J6873"/>
          <cell r="K6873"/>
          <cell r="L6873"/>
          <cell r="N6873"/>
          <cell r="R6873"/>
          <cell r="S6873"/>
          <cell r="T6873"/>
          <cell r="U6873"/>
          <cell r="V6873"/>
          <cell r="X6873"/>
          <cell r="Y6873"/>
          <cell r="Z6873"/>
          <cell r="AG6873"/>
        </row>
        <row r="6874">
          <cell r="D6874"/>
          <cell r="E6874"/>
          <cell r="I6874"/>
          <cell r="J6874"/>
          <cell r="K6874"/>
          <cell r="L6874"/>
          <cell r="N6874"/>
          <cell r="R6874"/>
          <cell r="S6874"/>
          <cell r="T6874"/>
          <cell r="U6874"/>
          <cell r="V6874"/>
          <cell r="X6874"/>
          <cell r="Y6874"/>
          <cell r="Z6874"/>
          <cell r="AG6874"/>
        </row>
        <row r="6875">
          <cell r="D6875"/>
          <cell r="E6875"/>
          <cell r="I6875"/>
          <cell r="J6875"/>
          <cell r="K6875"/>
          <cell r="L6875"/>
          <cell r="N6875"/>
          <cell r="R6875"/>
          <cell r="S6875"/>
          <cell r="T6875"/>
          <cell r="U6875"/>
          <cell r="V6875"/>
          <cell r="X6875"/>
          <cell r="Y6875"/>
          <cell r="Z6875"/>
          <cell r="AG6875"/>
        </row>
        <row r="6876">
          <cell r="D6876"/>
          <cell r="E6876"/>
          <cell r="I6876"/>
          <cell r="J6876"/>
          <cell r="K6876"/>
          <cell r="L6876"/>
          <cell r="N6876"/>
          <cell r="R6876"/>
          <cell r="S6876"/>
          <cell r="T6876"/>
          <cell r="U6876"/>
          <cell r="V6876"/>
          <cell r="X6876"/>
          <cell r="Y6876"/>
          <cell r="Z6876"/>
          <cell r="AG6876"/>
        </row>
        <row r="6877">
          <cell r="D6877"/>
          <cell r="E6877"/>
          <cell r="I6877"/>
          <cell r="J6877"/>
          <cell r="K6877"/>
          <cell r="L6877"/>
          <cell r="N6877"/>
          <cell r="R6877"/>
          <cell r="S6877"/>
          <cell r="T6877"/>
          <cell r="U6877"/>
          <cell r="V6877"/>
          <cell r="X6877"/>
          <cell r="Y6877"/>
          <cell r="Z6877"/>
          <cell r="AG6877"/>
        </row>
        <row r="6878">
          <cell r="D6878"/>
          <cell r="E6878"/>
          <cell r="I6878"/>
          <cell r="J6878"/>
          <cell r="K6878"/>
          <cell r="L6878"/>
          <cell r="N6878"/>
          <cell r="R6878"/>
          <cell r="S6878"/>
          <cell r="T6878"/>
          <cell r="U6878"/>
          <cell r="V6878"/>
          <cell r="X6878"/>
          <cell r="Y6878"/>
          <cell r="Z6878"/>
          <cell r="AG6878"/>
        </row>
        <row r="6879">
          <cell r="D6879"/>
          <cell r="E6879"/>
          <cell r="I6879"/>
          <cell r="J6879"/>
          <cell r="K6879"/>
          <cell r="L6879"/>
          <cell r="N6879"/>
          <cell r="R6879"/>
          <cell r="S6879"/>
          <cell r="T6879"/>
          <cell r="U6879"/>
          <cell r="V6879"/>
          <cell r="X6879"/>
          <cell r="Y6879"/>
          <cell r="Z6879"/>
          <cell r="AG6879"/>
        </row>
        <row r="6880">
          <cell r="D6880"/>
          <cell r="E6880"/>
          <cell r="I6880"/>
          <cell r="J6880"/>
          <cell r="K6880"/>
          <cell r="L6880"/>
          <cell r="N6880"/>
          <cell r="R6880"/>
          <cell r="S6880"/>
          <cell r="T6880"/>
          <cell r="U6880"/>
          <cell r="V6880"/>
          <cell r="X6880"/>
          <cell r="Y6880"/>
          <cell r="Z6880"/>
          <cell r="AG6880"/>
        </row>
        <row r="6881">
          <cell r="D6881"/>
          <cell r="E6881"/>
          <cell r="I6881"/>
          <cell r="J6881"/>
          <cell r="K6881"/>
          <cell r="L6881"/>
          <cell r="N6881"/>
          <cell r="R6881"/>
          <cell r="S6881"/>
          <cell r="T6881"/>
          <cell r="U6881"/>
          <cell r="V6881"/>
          <cell r="X6881"/>
          <cell r="Y6881"/>
          <cell r="Z6881"/>
          <cell r="AG6881"/>
        </row>
        <row r="6882">
          <cell r="D6882"/>
          <cell r="E6882"/>
          <cell r="I6882"/>
          <cell r="J6882"/>
          <cell r="K6882"/>
          <cell r="L6882"/>
          <cell r="N6882"/>
          <cell r="R6882"/>
          <cell r="S6882"/>
          <cell r="T6882"/>
          <cell r="U6882"/>
          <cell r="V6882"/>
          <cell r="X6882"/>
          <cell r="Y6882"/>
          <cell r="Z6882"/>
          <cell r="AG6882"/>
        </row>
        <row r="6883">
          <cell r="D6883"/>
          <cell r="E6883"/>
          <cell r="I6883"/>
          <cell r="J6883"/>
          <cell r="K6883"/>
          <cell r="L6883"/>
          <cell r="N6883"/>
          <cell r="R6883"/>
          <cell r="S6883"/>
          <cell r="T6883"/>
          <cell r="U6883"/>
          <cell r="V6883"/>
          <cell r="X6883"/>
          <cell r="Y6883"/>
          <cell r="Z6883"/>
          <cell r="AG6883"/>
        </row>
        <row r="6884">
          <cell r="D6884"/>
          <cell r="E6884"/>
          <cell r="I6884"/>
          <cell r="J6884"/>
          <cell r="K6884"/>
          <cell r="L6884"/>
          <cell r="N6884"/>
          <cell r="R6884"/>
          <cell r="S6884"/>
          <cell r="T6884"/>
          <cell r="U6884"/>
          <cell r="V6884"/>
          <cell r="X6884"/>
          <cell r="Y6884"/>
          <cell r="Z6884"/>
          <cell r="AG6884"/>
        </row>
        <row r="6885">
          <cell r="D6885"/>
          <cell r="E6885"/>
          <cell r="I6885"/>
          <cell r="J6885"/>
          <cell r="K6885"/>
          <cell r="L6885"/>
          <cell r="N6885"/>
          <cell r="R6885"/>
          <cell r="S6885"/>
          <cell r="T6885"/>
          <cell r="U6885"/>
          <cell r="V6885"/>
          <cell r="X6885"/>
          <cell r="Y6885"/>
          <cell r="Z6885"/>
          <cell r="AG6885"/>
        </row>
        <row r="6886">
          <cell r="D6886"/>
          <cell r="E6886"/>
          <cell r="I6886"/>
          <cell r="J6886"/>
          <cell r="K6886"/>
          <cell r="L6886"/>
          <cell r="N6886"/>
          <cell r="R6886"/>
          <cell r="S6886"/>
          <cell r="T6886"/>
          <cell r="U6886"/>
          <cell r="V6886"/>
          <cell r="X6886"/>
          <cell r="Y6886"/>
          <cell r="Z6886"/>
          <cell r="AG6886"/>
        </row>
        <row r="6887">
          <cell r="D6887"/>
          <cell r="E6887"/>
          <cell r="I6887"/>
          <cell r="J6887"/>
          <cell r="K6887"/>
          <cell r="L6887"/>
          <cell r="N6887"/>
          <cell r="R6887"/>
          <cell r="S6887"/>
          <cell r="T6887"/>
          <cell r="U6887"/>
          <cell r="V6887"/>
          <cell r="X6887"/>
          <cell r="Y6887"/>
          <cell r="Z6887"/>
          <cell r="AG6887"/>
        </row>
        <row r="6888">
          <cell r="D6888"/>
          <cell r="E6888"/>
          <cell r="I6888"/>
          <cell r="J6888"/>
          <cell r="K6888"/>
          <cell r="L6888"/>
          <cell r="N6888"/>
          <cell r="R6888"/>
          <cell r="S6888"/>
          <cell r="T6888"/>
          <cell r="U6888"/>
          <cell r="V6888"/>
          <cell r="X6888"/>
          <cell r="Y6888"/>
          <cell r="Z6888"/>
          <cell r="AG6888"/>
        </row>
        <row r="6889">
          <cell r="D6889"/>
          <cell r="E6889"/>
          <cell r="I6889"/>
          <cell r="J6889"/>
          <cell r="K6889"/>
          <cell r="L6889"/>
          <cell r="N6889"/>
          <cell r="R6889"/>
          <cell r="S6889"/>
          <cell r="T6889"/>
          <cell r="U6889"/>
          <cell r="V6889"/>
          <cell r="X6889"/>
          <cell r="Y6889"/>
          <cell r="Z6889"/>
          <cell r="AG6889"/>
        </row>
        <row r="6890">
          <cell r="D6890"/>
          <cell r="E6890"/>
          <cell r="I6890"/>
          <cell r="J6890"/>
          <cell r="K6890"/>
          <cell r="L6890"/>
          <cell r="N6890"/>
          <cell r="R6890"/>
          <cell r="S6890"/>
          <cell r="T6890"/>
          <cell r="U6890"/>
          <cell r="V6890"/>
          <cell r="X6890"/>
          <cell r="Y6890"/>
          <cell r="Z6890"/>
          <cell r="AG6890"/>
        </row>
        <row r="6891">
          <cell r="D6891"/>
          <cell r="E6891"/>
          <cell r="I6891"/>
          <cell r="J6891"/>
          <cell r="K6891"/>
          <cell r="L6891"/>
          <cell r="N6891"/>
          <cell r="R6891"/>
          <cell r="S6891"/>
          <cell r="T6891"/>
          <cell r="U6891"/>
          <cell r="V6891"/>
          <cell r="X6891"/>
          <cell r="Y6891"/>
          <cell r="Z6891"/>
          <cell r="AG6891"/>
        </row>
        <row r="6892">
          <cell r="D6892"/>
          <cell r="E6892"/>
          <cell r="I6892"/>
          <cell r="J6892"/>
          <cell r="K6892"/>
          <cell r="L6892"/>
          <cell r="N6892"/>
          <cell r="R6892"/>
          <cell r="S6892"/>
          <cell r="T6892"/>
          <cell r="U6892"/>
          <cell r="V6892"/>
          <cell r="X6892"/>
          <cell r="Y6892"/>
          <cell r="Z6892"/>
          <cell r="AG6892"/>
        </row>
        <row r="6893">
          <cell r="D6893"/>
          <cell r="E6893"/>
          <cell r="I6893"/>
          <cell r="J6893"/>
          <cell r="K6893"/>
          <cell r="L6893"/>
          <cell r="N6893"/>
          <cell r="R6893"/>
          <cell r="S6893"/>
          <cell r="T6893"/>
          <cell r="U6893"/>
          <cell r="V6893"/>
          <cell r="X6893"/>
          <cell r="Y6893"/>
          <cell r="Z6893"/>
          <cell r="AG6893"/>
        </row>
        <row r="6894">
          <cell r="D6894"/>
          <cell r="E6894"/>
          <cell r="I6894"/>
          <cell r="J6894"/>
          <cell r="K6894"/>
          <cell r="L6894"/>
          <cell r="N6894"/>
          <cell r="R6894"/>
          <cell r="S6894"/>
          <cell r="T6894"/>
          <cell r="U6894"/>
          <cell r="V6894"/>
          <cell r="X6894"/>
          <cell r="Y6894"/>
          <cell r="Z6894"/>
          <cell r="AG6894"/>
        </row>
        <row r="6895">
          <cell r="D6895"/>
          <cell r="E6895"/>
          <cell r="I6895"/>
          <cell r="J6895"/>
          <cell r="K6895"/>
          <cell r="L6895"/>
          <cell r="N6895"/>
          <cell r="R6895"/>
          <cell r="S6895"/>
          <cell r="T6895"/>
          <cell r="U6895"/>
          <cell r="V6895"/>
          <cell r="X6895"/>
          <cell r="Y6895"/>
          <cell r="Z6895"/>
          <cell r="AG6895"/>
        </row>
        <row r="6896">
          <cell r="D6896"/>
          <cell r="E6896"/>
          <cell r="I6896"/>
          <cell r="J6896"/>
          <cell r="K6896"/>
          <cell r="L6896"/>
          <cell r="N6896"/>
          <cell r="R6896"/>
          <cell r="S6896"/>
          <cell r="T6896"/>
          <cell r="U6896"/>
          <cell r="V6896"/>
          <cell r="X6896"/>
          <cell r="Y6896"/>
          <cell r="Z6896"/>
          <cell r="AG6896"/>
        </row>
        <row r="6897">
          <cell r="D6897"/>
          <cell r="E6897"/>
          <cell r="I6897"/>
          <cell r="J6897"/>
          <cell r="K6897"/>
          <cell r="L6897"/>
          <cell r="N6897"/>
          <cell r="R6897"/>
          <cell r="S6897"/>
          <cell r="T6897"/>
          <cell r="U6897"/>
          <cell r="V6897"/>
          <cell r="X6897"/>
          <cell r="Y6897"/>
          <cell r="Z6897"/>
          <cell r="AG6897"/>
        </row>
        <row r="6898">
          <cell r="D6898"/>
          <cell r="E6898"/>
          <cell r="I6898"/>
          <cell r="J6898"/>
          <cell r="K6898"/>
          <cell r="L6898"/>
          <cell r="N6898"/>
          <cell r="R6898"/>
          <cell r="S6898"/>
          <cell r="T6898"/>
          <cell r="U6898"/>
          <cell r="V6898"/>
          <cell r="X6898"/>
          <cell r="Y6898"/>
          <cell r="Z6898"/>
          <cell r="AG6898"/>
        </row>
        <row r="6899">
          <cell r="D6899"/>
          <cell r="E6899"/>
          <cell r="I6899"/>
          <cell r="J6899"/>
          <cell r="K6899"/>
          <cell r="L6899"/>
          <cell r="N6899"/>
          <cell r="R6899"/>
          <cell r="S6899"/>
          <cell r="T6899"/>
          <cell r="U6899"/>
          <cell r="V6899"/>
          <cell r="X6899"/>
          <cell r="Y6899"/>
          <cell r="Z6899"/>
          <cell r="AG6899"/>
        </row>
        <row r="6900">
          <cell r="D6900"/>
          <cell r="E6900"/>
          <cell r="I6900"/>
          <cell r="J6900"/>
          <cell r="K6900"/>
          <cell r="L6900"/>
          <cell r="N6900"/>
          <cell r="R6900"/>
          <cell r="S6900"/>
          <cell r="T6900"/>
          <cell r="U6900"/>
          <cell r="V6900"/>
          <cell r="X6900"/>
          <cell r="Y6900"/>
          <cell r="Z6900"/>
          <cell r="AG6900"/>
        </row>
        <row r="6901">
          <cell r="D6901"/>
          <cell r="E6901"/>
          <cell r="I6901"/>
          <cell r="J6901"/>
          <cell r="K6901"/>
          <cell r="L6901"/>
          <cell r="N6901"/>
          <cell r="R6901"/>
          <cell r="S6901"/>
          <cell r="T6901"/>
          <cell r="U6901"/>
          <cell r="V6901"/>
          <cell r="X6901"/>
          <cell r="Y6901"/>
          <cell r="Z6901"/>
          <cell r="AG6901"/>
        </row>
        <row r="6902">
          <cell r="D6902"/>
          <cell r="E6902"/>
          <cell r="I6902"/>
          <cell r="J6902"/>
          <cell r="K6902"/>
          <cell r="L6902"/>
          <cell r="N6902"/>
          <cell r="R6902"/>
          <cell r="S6902"/>
          <cell r="T6902"/>
          <cell r="U6902"/>
          <cell r="V6902"/>
          <cell r="X6902"/>
          <cell r="Y6902"/>
          <cell r="Z6902"/>
          <cell r="AG6902"/>
        </row>
        <row r="6903">
          <cell r="D6903"/>
          <cell r="E6903"/>
          <cell r="I6903"/>
          <cell r="J6903"/>
          <cell r="K6903"/>
          <cell r="L6903"/>
          <cell r="N6903"/>
          <cell r="R6903"/>
          <cell r="S6903"/>
          <cell r="T6903"/>
          <cell r="U6903"/>
          <cell r="V6903"/>
          <cell r="X6903"/>
          <cell r="Y6903"/>
          <cell r="Z6903"/>
          <cell r="AG6903"/>
        </row>
        <row r="6904">
          <cell r="D6904"/>
          <cell r="E6904"/>
          <cell r="I6904"/>
          <cell r="J6904"/>
          <cell r="K6904"/>
          <cell r="L6904"/>
          <cell r="N6904"/>
          <cell r="R6904"/>
          <cell r="S6904"/>
          <cell r="T6904"/>
          <cell r="U6904"/>
          <cell r="V6904"/>
          <cell r="X6904"/>
          <cell r="Y6904"/>
          <cell r="Z6904"/>
          <cell r="AG6904"/>
        </row>
        <row r="6905">
          <cell r="D6905"/>
          <cell r="E6905"/>
          <cell r="I6905"/>
          <cell r="J6905"/>
          <cell r="K6905"/>
          <cell r="L6905"/>
          <cell r="N6905"/>
          <cell r="R6905"/>
          <cell r="S6905"/>
          <cell r="T6905"/>
          <cell r="U6905"/>
          <cell r="V6905"/>
          <cell r="X6905"/>
          <cell r="Y6905"/>
          <cell r="Z6905"/>
          <cell r="AG6905"/>
        </row>
        <row r="6906">
          <cell r="D6906"/>
          <cell r="E6906"/>
          <cell r="I6906"/>
          <cell r="J6906"/>
          <cell r="K6906"/>
          <cell r="L6906"/>
          <cell r="N6906"/>
          <cell r="R6906"/>
          <cell r="S6906"/>
          <cell r="T6906"/>
          <cell r="U6906"/>
          <cell r="V6906"/>
          <cell r="X6906"/>
          <cell r="Y6906"/>
          <cell r="Z6906"/>
          <cell r="AG6906"/>
        </row>
        <row r="6907">
          <cell r="D6907"/>
          <cell r="E6907"/>
          <cell r="I6907"/>
          <cell r="J6907"/>
          <cell r="K6907"/>
          <cell r="L6907"/>
          <cell r="N6907"/>
          <cell r="R6907"/>
          <cell r="S6907"/>
          <cell r="T6907"/>
          <cell r="U6907"/>
          <cell r="V6907"/>
          <cell r="X6907"/>
          <cell r="Y6907"/>
          <cell r="Z6907"/>
          <cell r="AG6907"/>
        </row>
        <row r="6908">
          <cell r="D6908"/>
          <cell r="E6908"/>
          <cell r="I6908"/>
          <cell r="J6908"/>
          <cell r="K6908"/>
          <cell r="L6908"/>
          <cell r="N6908"/>
          <cell r="R6908"/>
          <cell r="S6908"/>
          <cell r="T6908"/>
          <cell r="U6908"/>
          <cell r="V6908"/>
          <cell r="X6908"/>
          <cell r="Y6908"/>
          <cell r="Z6908"/>
          <cell r="AG6908"/>
        </row>
        <row r="6909">
          <cell r="D6909"/>
          <cell r="E6909"/>
          <cell r="I6909"/>
          <cell r="J6909"/>
          <cell r="K6909"/>
          <cell r="L6909"/>
          <cell r="N6909"/>
          <cell r="R6909"/>
          <cell r="S6909"/>
          <cell r="T6909"/>
          <cell r="U6909"/>
          <cell r="V6909"/>
          <cell r="X6909"/>
          <cell r="Y6909"/>
          <cell r="Z6909"/>
          <cell r="AG6909"/>
        </row>
        <row r="6910">
          <cell r="D6910"/>
          <cell r="E6910"/>
          <cell r="I6910"/>
          <cell r="J6910"/>
          <cell r="K6910"/>
          <cell r="L6910"/>
          <cell r="N6910"/>
          <cell r="R6910"/>
          <cell r="S6910"/>
          <cell r="T6910"/>
          <cell r="U6910"/>
          <cell r="V6910"/>
          <cell r="X6910"/>
          <cell r="Y6910"/>
          <cell r="Z6910"/>
          <cell r="AG6910"/>
        </row>
        <row r="6911">
          <cell r="D6911"/>
          <cell r="E6911"/>
          <cell r="I6911"/>
          <cell r="J6911"/>
          <cell r="K6911"/>
          <cell r="L6911"/>
          <cell r="N6911"/>
          <cell r="R6911"/>
          <cell r="S6911"/>
          <cell r="T6911"/>
          <cell r="U6911"/>
          <cell r="V6911"/>
          <cell r="X6911"/>
          <cell r="Y6911"/>
          <cell r="Z6911"/>
          <cell r="AG6911"/>
        </row>
        <row r="6912">
          <cell r="D6912"/>
          <cell r="E6912"/>
          <cell r="I6912"/>
          <cell r="J6912"/>
          <cell r="K6912"/>
          <cell r="L6912"/>
          <cell r="N6912"/>
          <cell r="R6912"/>
          <cell r="S6912"/>
          <cell r="T6912"/>
          <cell r="U6912"/>
          <cell r="V6912"/>
          <cell r="X6912"/>
          <cell r="Y6912"/>
          <cell r="Z6912"/>
          <cell r="AG6912"/>
        </row>
        <row r="6913">
          <cell r="D6913"/>
          <cell r="E6913"/>
          <cell r="I6913"/>
          <cell r="J6913"/>
          <cell r="K6913"/>
          <cell r="L6913"/>
          <cell r="N6913"/>
          <cell r="R6913"/>
          <cell r="S6913"/>
          <cell r="T6913"/>
          <cell r="U6913"/>
          <cell r="V6913"/>
          <cell r="X6913"/>
          <cell r="Y6913"/>
          <cell r="Z6913"/>
          <cell r="AG6913"/>
        </row>
        <row r="6914">
          <cell r="D6914"/>
          <cell r="E6914"/>
          <cell r="I6914"/>
          <cell r="J6914"/>
          <cell r="K6914"/>
          <cell r="L6914"/>
          <cell r="N6914"/>
          <cell r="R6914"/>
          <cell r="S6914"/>
          <cell r="T6914"/>
          <cell r="U6914"/>
          <cell r="V6914"/>
          <cell r="X6914"/>
          <cell r="Y6914"/>
          <cell r="Z6914"/>
          <cell r="AG6914"/>
        </row>
        <row r="6915">
          <cell r="D6915"/>
          <cell r="E6915"/>
          <cell r="I6915"/>
          <cell r="J6915"/>
          <cell r="K6915"/>
          <cell r="L6915"/>
          <cell r="N6915"/>
          <cell r="R6915"/>
          <cell r="S6915"/>
          <cell r="T6915"/>
          <cell r="U6915"/>
          <cell r="V6915"/>
          <cell r="X6915"/>
          <cell r="Y6915"/>
          <cell r="Z6915"/>
          <cell r="AG6915"/>
        </row>
        <row r="6916">
          <cell r="D6916"/>
          <cell r="E6916"/>
          <cell r="I6916"/>
          <cell r="J6916"/>
          <cell r="K6916"/>
          <cell r="L6916"/>
          <cell r="N6916"/>
          <cell r="R6916"/>
          <cell r="S6916"/>
          <cell r="T6916"/>
          <cell r="U6916"/>
          <cell r="V6916"/>
          <cell r="X6916"/>
          <cell r="Y6916"/>
          <cell r="Z6916"/>
          <cell r="AG6916"/>
        </row>
        <row r="6917">
          <cell r="D6917"/>
          <cell r="E6917"/>
          <cell r="I6917"/>
          <cell r="J6917"/>
          <cell r="K6917"/>
          <cell r="L6917"/>
          <cell r="N6917"/>
          <cell r="R6917"/>
          <cell r="S6917"/>
          <cell r="T6917"/>
          <cell r="U6917"/>
          <cell r="V6917"/>
          <cell r="X6917"/>
          <cell r="Y6917"/>
          <cell r="Z6917"/>
          <cell r="AG6917"/>
        </row>
        <row r="6918">
          <cell r="D6918"/>
          <cell r="E6918"/>
          <cell r="I6918"/>
          <cell r="J6918"/>
          <cell r="K6918"/>
          <cell r="L6918"/>
          <cell r="N6918"/>
          <cell r="R6918"/>
          <cell r="S6918"/>
          <cell r="T6918"/>
          <cell r="U6918"/>
          <cell r="V6918"/>
          <cell r="X6918"/>
          <cell r="Y6918"/>
          <cell r="Z6918"/>
          <cell r="AG6918"/>
        </row>
        <row r="6919">
          <cell r="D6919"/>
          <cell r="E6919"/>
          <cell r="I6919"/>
          <cell r="J6919"/>
          <cell r="K6919"/>
          <cell r="L6919"/>
          <cell r="N6919"/>
          <cell r="R6919"/>
          <cell r="S6919"/>
          <cell r="T6919"/>
          <cell r="U6919"/>
          <cell r="V6919"/>
          <cell r="X6919"/>
          <cell r="Y6919"/>
          <cell r="Z6919"/>
          <cell r="AG6919"/>
        </row>
        <row r="6920">
          <cell r="D6920"/>
          <cell r="E6920"/>
          <cell r="I6920"/>
          <cell r="J6920"/>
          <cell r="K6920"/>
          <cell r="L6920"/>
          <cell r="N6920"/>
          <cell r="R6920"/>
          <cell r="S6920"/>
          <cell r="T6920"/>
          <cell r="U6920"/>
          <cell r="V6920"/>
          <cell r="X6920"/>
          <cell r="Y6920"/>
          <cell r="Z6920"/>
          <cell r="AG6920"/>
        </row>
        <row r="6921">
          <cell r="D6921"/>
          <cell r="E6921"/>
          <cell r="I6921"/>
          <cell r="J6921"/>
          <cell r="K6921"/>
          <cell r="L6921"/>
          <cell r="N6921"/>
          <cell r="R6921"/>
          <cell r="S6921"/>
          <cell r="T6921"/>
          <cell r="U6921"/>
          <cell r="V6921"/>
          <cell r="X6921"/>
          <cell r="Y6921"/>
          <cell r="Z6921"/>
          <cell r="AG6921"/>
        </row>
        <row r="6922">
          <cell r="D6922"/>
          <cell r="E6922"/>
          <cell r="I6922"/>
          <cell r="J6922"/>
          <cell r="K6922"/>
          <cell r="L6922"/>
          <cell r="N6922"/>
          <cell r="R6922"/>
          <cell r="S6922"/>
          <cell r="T6922"/>
          <cell r="U6922"/>
          <cell r="V6922"/>
          <cell r="X6922"/>
          <cell r="Y6922"/>
          <cell r="Z6922"/>
          <cell r="AG6922"/>
        </row>
        <row r="6923">
          <cell r="D6923"/>
          <cell r="E6923"/>
          <cell r="I6923"/>
          <cell r="J6923"/>
          <cell r="K6923"/>
          <cell r="L6923"/>
          <cell r="N6923"/>
          <cell r="R6923"/>
          <cell r="S6923"/>
          <cell r="T6923"/>
          <cell r="U6923"/>
          <cell r="V6923"/>
          <cell r="X6923"/>
          <cell r="Y6923"/>
          <cell r="Z6923"/>
          <cell r="AG6923"/>
        </row>
        <row r="6924">
          <cell r="D6924"/>
          <cell r="E6924"/>
          <cell r="I6924"/>
          <cell r="J6924"/>
          <cell r="K6924"/>
          <cell r="L6924"/>
          <cell r="N6924"/>
          <cell r="R6924"/>
          <cell r="S6924"/>
          <cell r="T6924"/>
          <cell r="U6924"/>
          <cell r="V6924"/>
          <cell r="X6924"/>
          <cell r="Y6924"/>
          <cell r="Z6924"/>
          <cell r="AG6924"/>
        </row>
        <row r="6925">
          <cell r="D6925"/>
          <cell r="E6925"/>
          <cell r="I6925"/>
          <cell r="J6925"/>
          <cell r="K6925"/>
          <cell r="L6925"/>
          <cell r="N6925"/>
          <cell r="R6925"/>
          <cell r="S6925"/>
          <cell r="T6925"/>
          <cell r="U6925"/>
          <cell r="V6925"/>
          <cell r="X6925"/>
          <cell r="Y6925"/>
          <cell r="Z6925"/>
          <cell r="AG6925"/>
        </row>
        <row r="6926">
          <cell r="D6926"/>
          <cell r="E6926"/>
          <cell r="I6926"/>
          <cell r="J6926"/>
          <cell r="K6926"/>
          <cell r="L6926"/>
          <cell r="N6926"/>
          <cell r="R6926"/>
          <cell r="S6926"/>
          <cell r="T6926"/>
          <cell r="U6926"/>
          <cell r="V6926"/>
          <cell r="X6926"/>
          <cell r="Y6926"/>
          <cell r="Z6926"/>
          <cell r="AG6926"/>
        </row>
        <row r="6927">
          <cell r="D6927"/>
          <cell r="E6927"/>
          <cell r="I6927"/>
          <cell r="J6927"/>
          <cell r="K6927"/>
          <cell r="L6927"/>
          <cell r="N6927"/>
          <cell r="R6927"/>
          <cell r="S6927"/>
          <cell r="T6927"/>
          <cell r="U6927"/>
          <cell r="V6927"/>
          <cell r="X6927"/>
          <cell r="Y6927"/>
          <cell r="Z6927"/>
          <cell r="AG6927"/>
        </row>
        <row r="6928">
          <cell r="D6928"/>
          <cell r="E6928"/>
          <cell r="I6928"/>
          <cell r="J6928"/>
          <cell r="K6928"/>
          <cell r="L6928"/>
          <cell r="N6928"/>
          <cell r="R6928"/>
          <cell r="S6928"/>
          <cell r="T6928"/>
          <cell r="U6928"/>
          <cell r="V6928"/>
          <cell r="X6928"/>
          <cell r="Y6928"/>
          <cell r="Z6928"/>
          <cell r="AG6928"/>
        </row>
        <row r="6929">
          <cell r="D6929"/>
          <cell r="E6929"/>
          <cell r="I6929"/>
          <cell r="J6929"/>
          <cell r="K6929"/>
          <cell r="L6929"/>
          <cell r="N6929"/>
          <cell r="R6929"/>
          <cell r="S6929"/>
          <cell r="T6929"/>
          <cell r="U6929"/>
          <cell r="V6929"/>
          <cell r="X6929"/>
          <cell r="Y6929"/>
          <cell r="Z6929"/>
          <cell r="AG6929"/>
        </row>
        <row r="6930">
          <cell r="D6930"/>
          <cell r="E6930"/>
          <cell r="I6930"/>
          <cell r="J6930"/>
          <cell r="K6930"/>
          <cell r="L6930"/>
          <cell r="N6930"/>
          <cell r="R6930"/>
          <cell r="S6930"/>
          <cell r="T6930"/>
          <cell r="U6930"/>
          <cell r="V6930"/>
          <cell r="X6930"/>
          <cell r="Y6930"/>
          <cell r="Z6930"/>
          <cell r="AG6930"/>
        </row>
        <row r="6931">
          <cell r="D6931"/>
          <cell r="E6931"/>
          <cell r="I6931"/>
          <cell r="J6931"/>
          <cell r="K6931"/>
          <cell r="L6931"/>
          <cell r="N6931"/>
          <cell r="R6931"/>
          <cell r="S6931"/>
          <cell r="T6931"/>
          <cell r="U6931"/>
          <cell r="V6931"/>
          <cell r="X6931"/>
          <cell r="Y6931"/>
          <cell r="Z6931"/>
          <cell r="AG6931"/>
        </row>
        <row r="6932">
          <cell r="D6932"/>
          <cell r="E6932"/>
          <cell r="I6932"/>
          <cell r="J6932"/>
          <cell r="K6932"/>
          <cell r="L6932"/>
          <cell r="N6932"/>
          <cell r="R6932"/>
          <cell r="S6932"/>
          <cell r="T6932"/>
          <cell r="U6932"/>
          <cell r="V6932"/>
          <cell r="X6932"/>
          <cell r="Y6932"/>
          <cell r="Z6932"/>
          <cell r="AG6932"/>
        </row>
        <row r="6933">
          <cell r="D6933"/>
          <cell r="E6933"/>
          <cell r="I6933"/>
          <cell r="J6933"/>
          <cell r="K6933"/>
          <cell r="L6933"/>
          <cell r="N6933"/>
          <cell r="R6933"/>
          <cell r="S6933"/>
          <cell r="T6933"/>
          <cell r="U6933"/>
          <cell r="V6933"/>
          <cell r="X6933"/>
          <cell r="Y6933"/>
          <cell r="Z6933"/>
          <cell r="AG6933"/>
        </row>
        <row r="6934">
          <cell r="D6934"/>
          <cell r="E6934"/>
          <cell r="I6934"/>
          <cell r="J6934"/>
          <cell r="K6934"/>
          <cell r="L6934"/>
          <cell r="N6934"/>
          <cell r="R6934"/>
          <cell r="S6934"/>
          <cell r="T6934"/>
          <cell r="U6934"/>
          <cell r="V6934"/>
          <cell r="X6934"/>
          <cell r="Y6934"/>
          <cell r="Z6934"/>
          <cell r="AG6934"/>
        </row>
        <row r="6935">
          <cell r="D6935"/>
          <cell r="E6935"/>
          <cell r="I6935"/>
          <cell r="J6935"/>
          <cell r="K6935"/>
          <cell r="L6935"/>
          <cell r="N6935"/>
          <cell r="R6935"/>
          <cell r="S6935"/>
          <cell r="T6935"/>
          <cell r="U6935"/>
          <cell r="V6935"/>
          <cell r="X6935"/>
          <cell r="Y6935"/>
          <cell r="Z6935"/>
          <cell r="AG6935"/>
        </row>
        <row r="6936">
          <cell r="D6936"/>
          <cell r="E6936"/>
          <cell r="I6936"/>
          <cell r="J6936"/>
          <cell r="K6936"/>
          <cell r="L6936"/>
          <cell r="N6936"/>
          <cell r="R6936"/>
          <cell r="S6936"/>
          <cell r="T6936"/>
          <cell r="U6936"/>
          <cell r="V6936"/>
          <cell r="X6936"/>
          <cell r="Y6936"/>
          <cell r="Z6936"/>
          <cell r="AG6936"/>
        </row>
        <row r="6937">
          <cell r="D6937"/>
          <cell r="E6937"/>
          <cell r="I6937"/>
          <cell r="J6937"/>
          <cell r="K6937"/>
          <cell r="L6937"/>
          <cell r="N6937"/>
          <cell r="R6937"/>
          <cell r="S6937"/>
          <cell r="T6937"/>
          <cell r="U6937"/>
          <cell r="V6937"/>
          <cell r="X6937"/>
          <cell r="Y6937"/>
          <cell r="Z6937"/>
          <cell r="AG6937"/>
        </row>
        <row r="6938">
          <cell r="D6938"/>
          <cell r="E6938"/>
          <cell r="I6938"/>
          <cell r="J6938"/>
          <cell r="K6938"/>
          <cell r="L6938"/>
          <cell r="N6938"/>
          <cell r="R6938"/>
          <cell r="S6938"/>
          <cell r="T6938"/>
          <cell r="U6938"/>
          <cell r="V6938"/>
          <cell r="X6938"/>
          <cell r="Y6938"/>
          <cell r="Z6938"/>
          <cell r="AG6938"/>
        </row>
        <row r="6939">
          <cell r="D6939"/>
          <cell r="E6939"/>
          <cell r="I6939"/>
          <cell r="J6939"/>
          <cell r="K6939"/>
          <cell r="L6939"/>
          <cell r="N6939"/>
          <cell r="R6939"/>
          <cell r="S6939"/>
          <cell r="T6939"/>
          <cell r="U6939"/>
          <cell r="V6939"/>
          <cell r="X6939"/>
          <cell r="Y6939"/>
          <cell r="Z6939"/>
          <cell r="AG6939"/>
        </row>
        <row r="6940">
          <cell r="D6940"/>
          <cell r="E6940"/>
          <cell r="I6940"/>
          <cell r="J6940"/>
          <cell r="K6940"/>
          <cell r="L6940"/>
          <cell r="N6940"/>
          <cell r="R6940"/>
          <cell r="S6940"/>
          <cell r="T6940"/>
          <cell r="U6940"/>
          <cell r="V6940"/>
          <cell r="X6940"/>
          <cell r="Y6940"/>
          <cell r="Z6940"/>
          <cell r="AG6940"/>
        </row>
        <row r="6941">
          <cell r="D6941"/>
          <cell r="E6941"/>
          <cell r="I6941"/>
          <cell r="J6941"/>
          <cell r="K6941"/>
          <cell r="L6941"/>
          <cell r="N6941"/>
          <cell r="R6941"/>
          <cell r="S6941"/>
          <cell r="T6941"/>
          <cell r="U6941"/>
          <cell r="V6941"/>
          <cell r="X6941"/>
          <cell r="Y6941"/>
          <cell r="Z6941"/>
          <cell r="AG6941"/>
        </row>
        <row r="6942">
          <cell r="D6942"/>
          <cell r="E6942"/>
          <cell r="I6942"/>
          <cell r="J6942"/>
          <cell r="K6942"/>
          <cell r="L6942"/>
          <cell r="N6942"/>
          <cell r="R6942"/>
          <cell r="S6942"/>
          <cell r="T6942"/>
          <cell r="U6942"/>
          <cell r="V6942"/>
          <cell r="X6942"/>
          <cell r="Y6942"/>
          <cell r="Z6942"/>
          <cell r="AG6942"/>
        </row>
        <row r="6943">
          <cell r="D6943"/>
          <cell r="E6943"/>
          <cell r="I6943"/>
          <cell r="J6943"/>
          <cell r="K6943"/>
          <cell r="L6943"/>
          <cell r="N6943"/>
          <cell r="R6943"/>
          <cell r="S6943"/>
          <cell r="T6943"/>
          <cell r="U6943"/>
          <cell r="V6943"/>
          <cell r="X6943"/>
          <cell r="Y6943"/>
          <cell r="Z6943"/>
          <cell r="AG6943"/>
        </row>
        <row r="6944">
          <cell r="D6944"/>
          <cell r="E6944"/>
          <cell r="I6944"/>
          <cell r="J6944"/>
          <cell r="K6944"/>
          <cell r="L6944"/>
          <cell r="N6944"/>
          <cell r="R6944"/>
          <cell r="S6944"/>
          <cell r="T6944"/>
          <cell r="U6944"/>
          <cell r="V6944"/>
          <cell r="X6944"/>
          <cell r="Y6944"/>
          <cell r="Z6944"/>
          <cell r="AG6944"/>
        </row>
        <row r="6945">
          <cell r="D6945"/>
          <cell r="E6945"/>
          <cell r="I6945"/>
          <cell r="J6945"/>
          <cell r="K6945"/>
          <cell r="L6945"/>
          <cell r="N6945"/>
          <cell r="R6945"/>
          <cell r="S6945"/>
          <cell r="T6945"/>
          <cell r="U6945"/>
          <cell r="V6945"/>
          <cell r="X6945"/>
          <cell r="Y6945"/>
          <cell r="Z6945"/>
          <cell r="AG6945"/>
        </row>
        <row r="6946">
          <cell r="D6946"/>
          <cell r="E6946"/>
          <cell r="I6946"/>
          <cell r="J6946"/>
          <cell r="K6946"/>
          <cell r="L6946"/>
          <cell r="N6946"/>
          <cell r="R6946"/>
          <cell r="S6946"/>
          <cell r="T6946"/>
          <cell r="U6946"/>
          <cell r="V6946"/>
          <cell r="X6946"/>
          <cell r="Y6946"/>
          <cell r="Z6946"/>
          <cell r="AG6946"/>
        </row>
        <row r="6947">
          <cell r="D6947"/>
          <cell r="E6947"/>
          <cell r="I6947"/>
          <cell r="J6947"/>
          <cell r="K6947"/>
          <cell r="L6947"/>
          <cell r="N6947"/>
          <cell r="R6947"/>
          <cell r="S6947"/>
          <cell r="T6947"/>
          <cell r="U6947"/>
          <cell r="V6947"/>
          <cell r="X6947"/>
          <cell r="Y6947"/>
          <cell r="Z6947"/>
          <cell r="AG6947"/>
        </row>
        <row r="6948">
          <cell r="D6948"/>
          <cell r="E6948"/>
          <cell r="I6948"/>
          <cell r="J6948"/>
          <cell r="K6948"/>
          <cell r="L6948"/>
          <cell r="N6948"/>
          <cell r="R6948"/>
          <cell r="S6948"/>
          <cell r="T6948"/>
          <cell r="U6948"/>
          <cell r="V6948"/>
          <cell r="X6948"/>
          <cell r="Y6948"/>
          <cell r="Z6948"/>
          <cell r="AG6948"/>
        </row>
        <row r="6949">
          <cell r="D6949"/>
          <cell r="E6949"/>
          <cell r="I6949"/>
          <cell r="J6949"/>
          <cell r="K6949"/>
          <cell r="L6949"/>
          <cell r="N6949"/>
          <cell r="R6949"/>
          <cell r="S6949"/>
          <cell r="T6949"/>
          <cell r="U6949"/>
          <cell r="V6949"/>
          <cell r="X6949"/>
          <cell r="Y6949"/>
          <cell r="Z6949"/>
          <cell r="AG6949"/>
        </row>
        <row r="6950">
          <cell r="D6950"/>
          <cell r="E6950"/>
          <cell r="I6950"/>
          <cell r="J6950"/>
          <cell r="K6950"/>
          <cell r="L6950"/>
          <cell r="N6950"/>
          <cell r="R6950"/>
          <cell r="S6950"/>
          <cell r="T6950"/>
          <cell r="U6950"/>
          <cell r="V6950"/>
          <cell r="X6950"/>
          <cell r="Y6950"/>
          <cell r="Z6950"/>
          <cell r="AG6950"/>
        </row>
        <row r="6951">
          <cell r="D6951"/>
          <cell r="E6951"/>
          <cell r="I6951"/>
          <cell r="J6951"/>
          <cell r="K6951"/>
          <cell r="L6951"/>
          <cell r="N6951"/>
          <cell r="R6951"/>
          <cell r="S6951"/>
          <cell r="T6951"/>
          <cell r="U6951"/>
          <cell r="V6951"/>
          <cell r="X6951"/>
          <cell r="Y6951"/>
          <cell r="Z6951"/>
          <cell r="AG6951"/>
        </row>
        <row r="6952">
          <cell r="D6952"/>
          <cell r="E6952"/>
          <cell r="I6952"/>
          <cell r="J6952"/>
          <cell r="K6952"/>
          <cell r="L6952"/>
          <cell r="N6952"/>
          <cell r="R6952"/>
          <cell r="S6952"/>
          <cell r="T6952"/>
          <cell r="U6952"/>
          <cell r="V6952"/>
          <cell r="X6952"/>
          <cell r="Y6952"/>
          <cell r="Z6952"/>
          <cell r="AG6952"/>
        </row>
        <row r="6953">
          <cell r="D6953"/>
          <cell r="E6953"/>
          <cell r="I6953"/>
          <cell r="J6953"/>
          <cell r="K6953"/>
          <cell r="L6953"/>
          <cell r="N6953"/>
          <cell r="R6953"/>
          <cell r="S6953"/>
          <cell r="T6953"/>
          <cell r="U6953"/>
          <cell r="V6953"/>
          <cell r="X6953"/>
          <cell r="Y6953"/>
          <cell r="Z6953"/>
          <cell r="AG6953"/>
        </row>
        <row r="6954">
          <cell r="D6954"/>
          <cell r="E6954"/>
          <cell r="I6954"/>
          <cell r="J6954"/>
          <cell r="K6954"/>
          <cell r="L6954"/>
          <cell r="N6954"/>
          <cell r="R6954"/>
          <cell r="S6954"/>
          <cell r="T6954"/>
          <cell r="U6954"/>
          <cell r="V6954"/>
          <cell r="X6954"/>
          <cell r="Y6954"/>
          <cell r="Z6954"/>
          <cell r="AG6954"/>
        </row>
        <row r="6955">
          <cell r="D6955"/>
          <cell r="E6955"/>
          <cell r="I6955"/>
          <cell r="J6955"/>
          <cell r="K6955"/>
          <cell r="L6955"/>
          <cell r="N6955"/>
          <cell r="R6955"/>
          <cell r="S6955"/>
          <cell r="T6955"/>
          <cell r="U6955"/>
          <cell r="V6955"/>
          <cell r="X6955"/>
          <cell r="Y6955"/>
          <cell r="Z6955"/>
          <cell r="AG6955"/>
        </row>
        <row r="6956">
          <cell r="D6956"/>
          <cell r="E6956"/>
          <cell r="I6956"/>
          <cell r="J6956"/>
          <cell r="K6956"/>
          <cell r="L6956"/>
          <cell r="N6956"/>
          <cell r="R6956"/>
          <cell r="S6956"/>
          <cell r="T6956"/>
          <cell r="U6956"/>
          <cell r="V6956"/>
          <cell r="X6956"/>
          <cell r="Y6956"/>
          <cell r="Z6956"/>
          <cell r="AG6956"/>
        </row>
        <row r="6957">
          <cell r="D6957"/>
          <cell r="E6957"/>
          <cell r="I6957"/>
          <cell r="J6957"/>
          <cell r="K6957"/>
          <cell r="L6957"/>
          <cell r="N6957"/>
          <cell r="R6957"/>
          <cell r="S6957"/>
          <cell r="T6957"/>
          <cell r="U6957"/>
          <cell r="V6957"/>
          <cell r="X6957"/>
          <cell r="Y6957"/>
          <cell r="Z6957"/>
          <cell r="AG6957"/>
        </row>
        <row r="6958">
          <cell r="D6958"/>
          <cell r="E6958"/>
          <cell r="I6958"/>
          <cell r="J6958"/>
          <cell r="K6958"/>
          <cell r="L6958"/>
          <cell r="N6958"/>
          <cell r="R6958"/>
          <cell r="S6958"/>
          <cell r="T6958"/>
          <cell r="U6958"/>
          <cell r="V6958"/>
          <cell r="X6958"/>
          <cell r="Y6958"/>
          <cell r="Z6958"/>
          <cell r="AG6958"/>
        </row>
        <row r="6959">
          <cell r="D6959"/>
          <cell r="E6959"/>
          <cell r="I6959"/>
          <cell r="J6959"/>
          <cell r="K6959"/>
          <cell r="L6959"/>
          <cell r="N6959"/>
          <cell r="R6959"/>
          <cell r="S6959"/>
          <cell r="T6959"/>
          <cell r="U6959"/>
          <cell r="V6959"/>
          <cell r="X6959"/>
          <cell r="Y6959"/>
          <cell r="Z6959"/>
          <cell r="AG6959"/>
        </row>
        <row r="6960">
          <cell r="D6960"/>
          <cell r="E6960"/>
          <cell r="I6960"/>
          <cell r="J6960"/>
          <cell r="K6960"/>
          <cell r="L6960"/>
          <cell r="N6960"/>
          <cell r="R6960"/>
          <cell r="S6960"/>
          <cell r="T6960"/>
          <cell r="U6960"/>
          <cell r="V6960"/>
          <cell r="X6960"/>
          <cell r="Y6960"/>
          <cell r="Z6960"/>
          <cell r="AG6960"/>
        </row>
        <row r="6961">
          <cell r="D6961"/>
          <cell r="E6961"/>
          <cell r="I6961"/>
          <cell r="J6961"/>
          <cell r="K6961"/>
          <cell r="L6961"/>
          <cell r="N6961"/>
          <cell r="R6961"/>
          <cell r="S6961"/>
          <cell r="T6961"/>
          <cell r="U6961"/>
          <cell r="V6961"/>
          <cell r="X6961"/>
          <cell r="Y6961"/>
          <cell r="Z6961"/>
          <cell r="AG6961"/>
        </row>
        <row r="6962">
          <cell r="D6962"/>
          <cell r="E6962"/>
          <cell r="I6962"/>
          <cell r="J6962"/>
          <cell r="K6962"/>
          <cell r="L6962"/>
          <cell r="N6962"/>
          <cell r="R6962"/>
          <cell r="S6962"/>
          <cell r="T6962"/>
          <cell r="U6962"/>
          <cell r="V6962"/>
          <cell r="X6962"/>
          <cell r="Y6962"/>
          <cell r="Z6962"/>
          <cell r="AG6962"/>
        </row>
        <row r="6963">
          <cell r="D6963"/>
          <cell r="E6963"/>
          <cell r="I6963"/>
          <cell r="J6963"/>
          <cell r="K6963"/>
          <cell r="L6963"/>
          <cell r="N6963"/>
          <cell r="R6963"/>
          <cell r="S6963"/>
          <cell r="T6963"/>
          <cell r="U6963"/>
          <cell r="V6963"/>
          <cell r="X6963"/>
          <cell r="Y6963"/>
          <cell r="Z6963"/>
          <cell r="AG6963"/>
        </row>
        <row r="6964">
          <cell r="D6964"/>
          <cell r="E6964"/>
          <cell r="I6964"/>
          <cell r="J6964"/>
          <cell r="K6964"/>
          <cell r="L6964"/>
          <cell r="N6964"/>
          <cell r="R6964"/>
          <cell r="S6964"/>
          <cell r="T6964"/>
          <cell r="U6964"/>
          <cell r="V6964"/>
          <cell r="X6964"/>
          <cell r="Y6964"/>
          <cell r="Z6964"/>
          <cell r="AG6964"/>
        </row>
        <row r="6965">
          <cell r="D6965"/>
          <cell r="E6965"/>
          <cell r="I6965"/>
          <cell r="J6965"/>
          <cell r="K6965"/>
          <cell r="L6965"/>
          <cell r="N6965"/>
          <cell r="R6965"/>
          <cell r="S6965"/>
          <cell r="T6965"/>
          <cell r="U6965"/>
          <cell r="V6965"/>
          <cell r="X6965"/>
          <cell r="Y6965"/>
          <cell r="Z6965"/>
          <cell r="AG6965"/>
        </row>
        <row r="6966">
          <cell r="D6966"/>
          <cell r="E6966"/>
          <cell r="I6966"/>
          <cell r="J6966"/>
          <cell r="K6966"/>
          <cell r="L6966"/>
          <cell r="N6966"/>
          <cell r="R6966"/>
          <cell r="S6966"/>
          <cell r="T6966"/>
          <cell r="U6966"/>
          <cell r="V6966"/>
          <cell r="X6966"/>
          <cell r="Y6966"/>
          <cell r="Z6966"/>
          <cell r="AG6966"/>
        </row>
        <row r="6967">
          <cell r="D6967"/>
          <cell r="E6967"/>
          <cell r="I6967"/>
          <cell r="J6967"/>
          <cell r="K6967"/>
          <cell r="L6967"/>
          <cell r="N6967"/>
          <cell r="R6967"/>
          <cell r="S6967"/>
          <cell r="T6967"/>
          <cell r="U6967"/>
          <cell r="V6967"/>
          <cell r="X6967"/>
          <cell r="Y6967"/>
          <cell r="Z6967"/>
          <cell r="AG6967"/>
        </row>
        <row r="6968">
          <cell r="D6968"/>
          <cell r="E6968"/>
          <cell r="I6968"/>
          <cell r="J6968"/>
          <cell r="K6968"/>
          <cell r="L6968"/>
          <cell r="N6968"/>
          <cell r="R6968"/>
          <cell r="S6968"/>
          <cell r="T6968"/>
          <cell r="U6968"/>
          <cell r="V6968"/>
          <cell r="X6968"/>
          <cell r="Y6968"/>
          <cell r="Z6968"/>
          <cell r="AG6968"/>
        </row>
        <row r="6969">
          <cell r="D6969"/>
          <cell r="E6969"/>
          <cell r="I6969"/>
          <cell r="J6969"/>
          <cell r="K6969"/>
          <cell r="L6969"/>
          <cell r="N6969"/>
          <cell r="R6969"/>
          <cell r="S6969"/>
          <cell r="T6969"/>
          <cell r="U6969"/>
          <cell r="V6969"/>
          <cell r="X6969"/>
          <cell r="Y6969"/>
          <cell r="Z6969"/>
          <cell r="AG6969"/>
        </row>
        <row r="6970">
          <cell r="D6970"/>
          <cell r="E6970"/>
          <cell r="I6970"/>
          <cell r="J6970"/>
          <cell r="K6970"/>
          <cell r="L6970"/>
          <cell r="N6970"/>
          <cell r="R6970"/>
          <cell r="S6970"/>
          <cell r="T6970"/>
          <cell r="U6970"/>
          <cell r="V6970"/>
          <cell r="X6970"/>
          <cell r="Y6970"/>
          <cell r="Z6970"/>
          <cell r="AG6970"/>
        </row>
        <row r="6971">
          <cell r="D6971"/>
          <cell r="E6971"/>
          <cell r="I6971"/>
          <cell r="J6971"/>
          <cell r="K6971"/>
          <cell r="L6971"/>
          <cell r="N6971"/>
          <cell r="R6971"/>
          <cell r="S6971"/>
          <cell r="T6971"/>
          <cell r="U6971"/>
          <cell r="V6971"/>
          <cell r="X6971"/>
          <cell r="Y6971"/>
          <cell r="Z6971"/>
          <cell r="AG6971"/>
        </row>
        <row r="6972">
          <cell r="D6972"/>
          <cell r="E6972"/>
          <cell r="I6972"/>
          <cell r="J6972"/>
          <cell r="K6972"/>
          <cell r="L6972"/>
          <cell r="N6972"/>
          <cell r="R6972"/>
          <cell r="S6972"/>
          <cell r="T6972"/>
          <cell r="U6972"/>
          <cell r="V6972"/>
          <cell r="X6972"/>
          <cell r="Y6972"/>
          <cell r="Z6972"/>
          <cell r="AG6972"/>
        </row>
        <row r="6973">
          <cell r="D6973"/>
          <cell r="E6973"/>
          <cell r="I6973"/>
          <cell r="J6973"/>
          <cell r="K6973"/>
          <cell r="L6973"/>
          <cell r="N6973"/>
          <cell r="R6973"/>
          <cell r="S6973"/>
          <cell r="T6973"/>
          <cell r="U6973"/>
          <cell r="V6973"/>
          <cell r="X6973"/>
          <cell r="Y6973"/>
          <cell r="Z6973"/>
          <cell r="AG6973"/>
        </row>
        <row r="6974">
          <cell r="D6974"/>
          <cell r="E6974"/>
          <cell r="I6974"/>
          <cell r="J6974"/>
          <cell r="K6974"/>
          <cell r="L6974"/>
          <cell r="N6974"/>
          <cell r="R6974"/>
          <cell r="S6974"/>
          <cell r="T6974"/>
          <cell r="U6974"/>
          <cell r="V6974"/>
          <cell r="X6974"/>
          <cell r="Y6974"/>
          <cell r="Z6974"/>
          <cell r="AG6974"/>
        </row>
        <row r="6975">
          <cell r="D6975"/>
          <cell r="E6975"/>
          <cell r="I6975"/>
          <cell r="J6975"/>
          <cell r="K6975"/>
          <cell r="L6975"/>
          <cell r="N6975"/>
          <cell r="R6975"/>
          <cell r="S6975"/>
          <cell r="T6975"/>
          <cell r="U6975"/>
          <cell r="V6975"/>
          <cell r="X6975"/>
          <cell r="Y6975"/>
          <cell r="Z6975"/>
          <cell r="AG6975"/>
        </row>
        <row r="6976">
          <cell r="D6976"/>
          <cell r="E6976"/>
          <cell r="I6976"/>
          <cell r="J6976"/>
          <cell r="K6976"/>
          <cell r="L6976"/>
          <cell r="N6976"/>
          <cell r="R6976"/>
          <cell r="S6976"/>
          <cell r="T6976"/>
          <cell r="U6976"/>
          <cell r="V6976"/>
          <cell r="X6976"/>
          <cell r="Y6976"/>
          <cell r="Z6976"/>
          <cell r="AG6976"/>
        </row>
        <row r="6977">
          <cell r="D6977"/>
          <cell r="E6977"/>
          <cell r="I6977"/>
          <cell r="J6977"/>
          <cell r="K6977"/>
          <cell r="L6977"/>
          <cell r="N6977"/>
          <cell r="R6977"/>
          <cell r="S6977"/>
          <cell r="T6977"/>
          <cell r="U6977"/>
          <cell r="V6977"/>
          <cell r="X6977"/>
          <cell r="Y6977"/>
          <cell r="Z6977"/>
          <cell r="AG6977"/>
        </row>
        <row r="6978">
          <cell r="D6978"/>
          <cell r="E6978"/>
          <cell r="I6978"/>
          <cell r="J6978"/>
          <cell r="K6978"/>
          <cell r="L6978"/>
          <cell r="N6978"/>
          <cell r="R6978"/>
          <cell r="S6978"/>
          <cell r="T6978"/>
          <cell r="U6978"/>
          <cell r="V6978"/>
          <cell r="X6978"/>
          <cell r="Y6978"/>
          <cell r="Z6978"/>
          <cell r="AG6978"/>
        </row>
        <row r="6979">
          <cell r="D6979"/>
          <cell r="E6979"/>
          <cell r="I6979"/>
          <cell r="J6979"/>
          <cell r="K6979"/>
          <cell r="L6979"/>
          <cell r="N6979"/>
          <cell r="R6979"/>
          <cell r="S6979"/>
          <cell r="T6979"/>
          <cell r="U6979"/>
          <cell r="V6979"/>
          <cell r="X6979"/>
          <cell r="Y6979"/>
          <cell r="Z6979"/>
          <cell r="AG6979"/>
        </row>
        <row r="6980">
          <cell r="D6980"/>
          <cell r="E6980"/>
          <cell r="I6980"/>
          <cell r="J6980"/>
          <cell r="K6980"/>
          <cell r="L6980"/>
          <cell r="N6980"/>
          <cell r="R6980"/>
          <cell r="S6980"/>
          <cell r="T6980"/>
          <cell r="U6980"/>
          <cell r="V6980"/>
          <cell r="X6980"/>
          <cell r="Y6980"/>
          <cell r="Z6980"/>
          <cell r="AG6980"/>
        </row>
        <row r="6981">
          <cell r="D6981"/>
          <cell r="E6981"/>
          <cell r="I6981"/>
          <cell r="J6981"/>
          <cell r="K6981"/>
          <cell r="L6981"/>
          <cell r="N6981"/>
          <cell r="R6981"/>
          <cell r="S6981"/>
          <cell r="T6981"/>
          <cell r="U6981"/>
          <cell r="V6981"/>
          <cell r="X6981"/>
          <cell r="Y6981"/>
          <cell r="Z6981"/>
          <cell r="AG6981"/>
        </row>
        <row r="6982">
          <cell r="D6982"/>
          <cell r="E6982"/>
          <cell r="I6982"/>
          <cell r="J6982"/>
          <cell r="K6982"/>
          <cell r="L6982"/>
          <cell r="N6982"/>
          <cell r="R6982"/>
          <cell r="S6982"/>
          <cell r="T6982"/>
          <cell r="U6982"/>
          <cell r="V6982"/>
          <cell r="X6982"/>
          <cell r="Y6982"/>
          <cell r="Z6982"/>
          <cell r="AG6982"/>
        </row>
        <row r="6983">
          <cell r="D6983"/>
          <cell r="E6983"/>
          <cell r="I6983"/>
          <cell r="J6983"/>
          <cell r="K6983"/>
          <cell r="L6983"/>
          <cell r="N6983"/>
          <cell r="R6983"/>
          <cell r="S6983"/>
          <cell r="T6983"/>
          <cell r="U6983"/>
          <cell r="V6983"/>
          <cell r="X6983"/>
          <cell r="Y6983"/>
          <cell r="Z6983"/>
          <cell r="AG6983"/>
        </row>
        <row r="6984">
          <cell r="D6984"/>
          <cell r="E6984"/>
          <cell r="I6984"/>
          <cell r="J6984"/>
          <cell r="K6984"/>
          <cell r="L6984"/>
          <cell r="N6984"/>
          <cell r="R6984"/>
          <cell r="S6984"/>
          <cell r="T6984"/>
          <cell r="U6984"/>
          <cell r="V6984"/>
          <cell r="X6984"/>
          <cell r="Y6984"/>
          <cell r="Z6984"/>
          <cell r="AG6984"/>
        </row>
        <row r="6985">
          <cell r="D6985"/>
          <cell r="E6985"/>
          <cell r="I6985"/>
          <cell r="J6985"/>
          <cell r="K6985"/>
          <cell r="L6985"/>
          <cell r="N6985"/>
          <cell r="R6985"/>
          <cell r="S6985"/>
          <cell r="T6985"/>
          <cell r="U6985"/>
          <cell r="V6985"/>
          <cell r="X6985"/>
          <cell r="Y6985"/>
          <cell r="Z6985"/>
          <cell r="AG6985"/>
        </row>
        <row r="6986">
          <cell r="D6986"/>
          <cell r="E6986"/>
          <cell r="I6986"/>
          <cell r="J6986"/>
          <cell r="K6986"/>
          <cell r="L6986"/>
          <cell r="N6986"/>
          <cell r="R6986"/>
          <cell r="S6986"/>
          <cell r="T6986"/>
          <cell r="U6986"/>
          <cell r="V6986"/>
          <cell r="X6986"/>
          <cell r="Y6986"/>
          <cell r="Z6986"/>
          <cell r="AG6986"/>
        </row>
        <row r="6987">
          <cell r="D6987"/>
          <cell r="E6987"/>
          <cell r="I6987"/>
          <cell r="J6987"/>
          <cell r="K6987"/>
          <cell r="L6987"/>
          <cell r="N6987"/>
          <cell r="R6987"/>
          <cell r="S6987"/>
          <cell r="T6987"/>
          <cell r="U6987"/>
          <cell r="V6987"/>
          <cell r="X6987"/>
          <cell r="Y6987"/>
          <cell r="Z6987"/>
          <cell r="AG6987"/>
        </row>
        <row r="6988">
          <cell r="D6988"/>
          <cell r="E6988"/>
          <cell r="I6988"/>
          <cell r="J6988"/>
          <cell r="K6988"/>
          <cell r="L6988"/>
          <cell r="N6988"/>
          <cell r="R6988"/>
          <cell r="S6988"/>
          <cell r="T6988"/>
          <cell r="U6988"/>
          <cell r="V6988"/>
          <cell r="X6988"/>
          <cell r="Y6988"/>
          <cell r="Z6988"/>
          <cell r="AG6988"/>
        </row>
        <row r="6989">
          <cell r="D6989"/>
          <cell r="E6989"/>
          <cell r="I6989"/>
          <cell r="J6989"/>
          <cell r="K6989"/>
          <cell r="L6989"/>
          <cell r="N6989"/>
          <cell r="R6989"/>
          <cell r="S6989"/>
          <cell r="T6989"/>
          <cell r="U6989"/>
          <cell r="V6989"/>
          <cell r="X6989"/>
          <cell r="Y6989"/>
          <cell r="Z6989"/>
          <cell r="AG6989"/>
        </row>
        <row r="6990">
          <cell r="D6990"/>
          <cell r="E6990"/>
          <cell r="I6990"/>
          <cell r="J6990"/>
          <cell r="K6990"/>
          <cell r="L6990"/>
          <cell r="N6990"/>
          <cell r="R6990"/>
          <cell r="S6990"/>
          <cell r="T6990"/>
          <cell r="U6990"/>
          <cell r="V6990"/>
          <cell r="X6990"/>
          <cell r="Y6990"/>
          <cell r="Z6990"/>
          <cell r="AG6990"/>
        </row>
        <row r="6991">
          <cell r="D6991"/>
          <cell r="E6991"/>
          <cell r="I6991"/>
          <cell r="J6991"/>
          <cell r="K6991"/>
          <cell r="L6991"/>
          <cell r="N6991"/>
          <cell r="R6991"/>
          <cell r="S6991"/>
          <cell r="T6991"/>
          <cell r="U6991"/>
          <cell r="V6991"/>
          <cell r="X6991"/>
          <cell r="Y6991"/>
          <cell r="Z6991"/>
          <cell r="AG6991"/>
        </row>
        <row r="6992">
          <cell r="D6992"/>
          <cell r="E6992"/>
          <cell r="I6992"/>
          <cell r="J6992"/>
          <cell r="K6992"/>
          <cell r="L6992"/>
          <cell r="N6992"/>
          <cell r="R6992"/>
          <cell r="S6992"/>
          <cell r="T6992"/>
          <cell r="U6992"/>
          <cell r="V6992"/>
          <cell r="X6992"/>
          <cell r="Y6992"/>
          <cell r="Z6992"/>
          <cell r="AG6992"/>
        </row>
        <row r="6993">
          <cell r="D6993"/>
          <cell r="E6993"/>
          <cell r="I6993"/>
          <cell r="J6993"/>
          <cell r="K6993"/>
          <cell r="L6993"/>
          <cell r="N6993"/>
          <cell r="R6993"/>
          <cell r="S6993"/>
          <cell r="T6993"/>
          <cell r="U6993"/>
          <cell r="V6993"/>
          <cell r="X6993"/>
          <cell r="Y6993"/>
          <cell r="Z6993"/>
          <cell r="AG6993"/>
        </row>
        <row r="6994">
          <cell r="D6994"/>
          <cell r="E6994"/>
          <cell r="I6994"/>
          <cell r="J6994"/>
          <cell r="K6994"/>
          <cell r="L6994"/>
          <cell r="N6994"/>
          <cell r="R6994"/>
          <cell r="S6994"/>
          <cell r="T6994"/>
          <cell r="U6994"/>
          <cell r="V6994"/>
          <cell r="X6994"/>
          <cell r="Y6994"/>
          <cell r="Z6994"/>
          <cell r="AG6994"/>
        </row>
        <row r="6995">
          <cell r="D6995"/>
          <cell r="E6995"/>
          <cell r="I6995"/>
          <cell r="J6995"/>
          <cell r="K6995"/>
          <cell r="L6995"/>
          <cell r="N6995"/>
          <cell r="R6995"/>
          <cell r="S6995"/>
          <cell r="T6995"/>
          <cell r="U6995"/>
          <cell r="V6995"/>
          <cell r="X6995"/>
          <cell r="Y6995"/>
          <cell r="Z6995"/>
          <cell r="AG6995"/>
        </row>
        <row r="6996">
          <cell r="D6996"/>
          <cell r="E6996"/>
          <cell r="I6996"/>
          <cell r="J6996"/>
          <cell r="K6996"/>
          <cell r="L6996"/>
          <cell r="N6996"/>
          <cell r="R6996"/>
          <cell r="S6996"/>
          <cell r="T6996"/>
          <cell r="U6996"/>
          <cell r="V6996"/>
          <cell r="X6996"/>
          <cell r="Y6996"/>
          <cell r="Z6996"/>
          <cell r="AG6996"/>
        </row>
        <row r="6997">
          <cell r="D6997"/>
          <cell r="E6997"/>
          <cell r="I6997"/>
          <cell r="J6997"/>
          <cell r="K6997"/>
          <cell r="L6997"/>
          <cell r="N6997"/>
          <cell r="R6997"/>
          <cell r="S6997"/>
          <cell r="T6997"/>
          <cell r="U6997"/>
          <cell r="V6997"/>
          <cell r="X6997"/>
          <cell r="Y6997"/>
          <cell r="Z6997"/>
          <cell r="AG6997"/>
        </row>
        <row r="6998">
          <cell r="D6998"/>
          <cell r="E6998"/>
          <cell r="I6998"/>
          <cell r="J6998"/>
          <cell r="K6998"/>
          <cell r="L6998"/>
          <cell r="N6998"/>
          <cell r="R6998"/>
          <cell r="S6998"/>
          <cell r="T6998"/>
          <cell r="U6998"/>
          <cell r="V6998"/>
          <cell r="X6998"/>
          <cell r="Y6998"/>
          <cell r="Z6998"/>
          <cell r="AG6998"/>
        </row>
        <row r="6999">
          <cell r="D6999"/>
          <cell r="E6999"/>
          <cell r="I6999"/>
          <cell r="J6999"/>
          <cell r="K6999"/>
          <cell r="L6999"/>
          <cell r="N6999"/>
          <cell r="R6999"/>
          <cell r="S6999"/>
          <cell r="T6999"/>
          <cell r="U6999"/>
          <cell r="V6999"/>
          <cell r="X6999"/>
          <cell r="Y6999"/>
          <cell r="Z6999"/>
          <cell r="AG6999"/>
        </row>
        <row r="7000">
          <cell r="D7000"/>
          <cell r="E7000"/>
          <cell r="I7000"/>
          <cell r="J7000"/>
          <cell r="K7000"/>
          <cell r="L7000"/>
          <cell r="N7000"/>
          <cell r="R7000"/>
          <cell r="S7000"/>
          <cell r="T7000"/>
          <cell r="U7000"/>
          <cell r="V7000"/>
          <cell r="X7000"/>
          <cell r="Y7000"/>
          <cell r="Z7000"/>
          <cell r="AG7000"/>
        </row>
        <row r="7001">
          <cell r="D7001"/>
          <cell r="E7001"/>
          <cell r="I7001"/>
          <cell r="J7001"/>
          <cell r="K7001"/>
          <cell r="L7001"/>
          <cell r="N7001"/>
          <cell r="R7001"/>
          <cell r="S7001"/>
          <cell r="T7001"/>
          <cell r="U7001"/>
          <cell r="V7001"/>
          <cell r="X7001"/>
          <cell r="Y7001"/>
          <cell r="Z7001"/>
          <cell r="AG7001"/>
        </row>
        <row r="7002">
          <cell r="D7002"/>
          <cell r="E7002"/>
          <cell r="I7002"/>
          <cell r="J7002"/>
          <cell r="K7002"/>
          <cell r="L7002"/>
          <cell r="N7002"/>
          <cell r="R7002"/>
          <cell r="S7002"/>
          <cell r="T7002"/>
          <cell r="U7002"/>
          <cell r="V7002"/>
          <cell r="X7002"/>
          <cell r="Y7002"/>
          <cell r="Z7002"/>
          <cell r="AG7002"/>
        </row>
        <row r="7003">
          <cell r="D7003"/>
          <cell r="E7003"/>
          <cell r="I7003"/>
          <cell r="J7003"/>
          <cell r="K7003"/>
          <cell r="L7003"/>
          <cell r="N7003"/>
          <cell r="R7003"/>
          <cell r="S7003"/>
          <cell r="T7003"/>
          <cell r="U7003"/>
          <cell r="V7003"/>
          <cell r="X7003"/>
          <cell r="Y7003"/>
          <cell r="Z7003"/>
          <cell r="AG7003"/>
        </row>
        <row r="7004">
          <cell r="D7004"/>
          <cell r="E7004"/>
          <cell r="I7004"/>
          <cell r="J7004"/>
          <cell r="K7004"/>
          <cell r="L7004"/>
          <cell r="N7004"/>
          <cell r="R7004"/>
          <cell r="S7004"/>
          <cell r="T7004"/>
          <cell r="U7004"/>
          <cell r="V7004"/>
          <cell r="X7004"/>
          <cell r="Y7004"/>
          <cell r="Z7004"/>
          <cell r="AG7004"/>
        </row>
        <row r="7005">
          <cell r="D7005"/>
          <cell r="E7005"/>
          <cell r="I7005"/>
          <cell r="J7005"/>
          <cell r="K7005"/>
          <cell r="L7005"/>
          <cell r="N7005"/>
          <cell r="R7005"/>
          <cell r="S7005"/>
          <cell r="T7005"/>
          <cell r="U7005"/>
          <cell r="V7005"/>
          <cell r="X7005"/>
          <cell r="Y7005"/>
          <cell r="Z7005"/>
          <cell r="AG7005"/>
        </row>
        <row r="7006">
          <cell r="D7006"/>
          <cell r="E7006"/>
          <cell r="I7006"/>
          <cell r="J7006"/>
          <cell r="K7006"/>
          <cell r="L7006"/>
          <cell r="N7006"/>
          <cell r="R7006"/>
          <cell r="S7006"/>
          <cell r="T7006"/>
          <cell r="U7006"/>
          <cell r="V7006"/>
          <cell r="X7006"/>
          <cell r="Y7006"/>
          <cell r="Z7006"/>
          <cell r="AG7006"/>
        </row>
        <row r="7007">
          <cell r="D7007"/>
          <cell r="E7007"/>
          <cell r="I7007"/>
          <cell r="J7007"/>
          <cell r="K7007"/>
          <cell r="L7007"/>
          <cell r="N7007"/>
          <cell r="R7007"/>
          <cell r="S7007"/>
          <cell r="T7007"/>
          <cell r="U7007"/>
          <cell r="V7007"/>
          <cell r="X7007"/>
          <cell r="Y7007"/>
          <cell r="Z7007"/>
          <cell r="AG7007"/>
        </row>
        <row r="7008">
          <cell r="D7008"/>
          <cell r="E7008"/>
          <cell r="I7008"/>
          <cell r="J7008"/>
          <cell r="K7008"/>
          <cell r="L7008"/>
          <cell r="N7008"/>
          <cell r="R7008"/>
          <cell r="S7008"/>
          <cell r="T7008"/>
          <cell r="U7008"/>
          <cell r="V7008"/>
          <cell r="X7008"/>
          <cell r="Y7008"/>
          <cell r="Z7008"/>
          <cell r="AG7008"/>
        </row>
        <row r="7009">
          <cell r="D7009"/>
          <cell r="E7009"/>
          <cell r="I7009"/>
          <cell r="J7009"/>
          <cell r="K7009"/>
          <cell r="L7009"/>
          <cell r="N7009"/>
          <cell r="R7009"/>
          <cell r="S7009"/>
          <cell r="T7009"/>
          <cell r="U7009"/>
          <cell r="V7009"/>
          <cell r="X7009"/>
          <cell r="Y7009"/>
          <cell r="Z7009"/>
          <cell r="AG7009"/>
        </row>
        <row r="7010">
          <cell r="D7010"/>
          <cell r="E7010"/>
          <cell r="I7010"/>
          <cell r="J7010"/>
          <cell r="K7010"/>
          <cell r="L7010"/>
          <cell r="N7010"/>
          <cell r="R7010"/>
          <cell r="S7010"/>
          <cell r="T7010"/>
          <cell r="U7010"/>
          <cell r="V7010"/>
          <cell r="X7010"/>
          <cell r="Y7010"/>
          <cell r="Z7010"/>
          <cell r="AG7010"/>
        </row>
        <row r="7011">
          <cell r="D7011"/>
          <cell r="E7011"/>
          <cell r="I7011"/>
          <cell r="J7011"/>
          <cell r="K7011"/>
          <cell r="L7011"/>
          <cell r="N7011"/>
          <cell r="R7011"/>
          <cell r="S7011"/>
          <cell r="T7011"/>
          <cell r="U7011"/>
          <cell r="V7011"/>
          <cell r="X7011"/>
          <cell r="Y7011"/>
          <cell r="Z7011"/>
          <cell r="AG7011"/>
        </row>
        <row r="7012">
          <cell r="D7012"/>
          <cell r="E7012"/>
          <cell r="I7012"/>
          <cell r="J7012"/>
          <cell r="K7012"/>
          <cell r="L7012"/>
          <cell r="N7012"/>
          <cell r="R7012"/>
          <cell r="S7012"/>
          <cell r="T7012"/>
          <cell r="U7012"/>
          <cell r="V7012"/>
          <cell r="X7012"/>
          <cell r="Y7012"/>
          <cell r="Z7012"/>
          <cell r="AG7012"/>
        </row>
        <row r="7013">
          <cell r="D7013"/>
          <cell r="E7013"/>
          <cell r="I7013"/>
          <cell r="J7013"/>
          <cell r="K7013"/>
          <cell r="L7013"/>
          <cell r="N7013"/>
          <cell r="R7013"/>
          <cell r="S7013"/>
          <cell r="T7013"/>
          <cell r="U7013"/>
          <cell r="V7013"/>
          <cell r="X7013"/>
          <cell r="Y7013"/>
          <cell r="Z7013"/>
          <cell r="AG7013"/>
        </row>
        <row r="7014">
          <cell r="D7014"/>
          <cell r="E7014"/>
          <cell r="I7014"/>
          <cell r="J7014"/>
          <cell r="K7014"/>
          <cell r="L7014"/>
          <cell r="N7014"/>
          <cell r="R7014"/>
          <cell r="S7014"/>
          <cell r="T7014"/>
          <cell r="U7014"/>
          <cell r="V7014"/>
          <cell r="X7014"/>
          <cell r="Y7014"/>
          <cell r="Z7014"/>
          <cell r="AG7014"/>
        </row>
        <row r="7015">
          <cell r="D7015"/>
          <cell r="E7015"/>
          <cell r="I7015"/>
          <cell r="J7015"/>
          <cell r="K7015"/>
          <cell r="L7015"/>
          <cell r="N7015"/>
          <cell r="R7015"/>
          <cell r="S7015"/>
          <cell r="T7015"/>
          <cell r="U7015"/>
          <cell r="V7015"/>
          <cell r="X7015"/>
          <cell r="Y7015"/>
          <cell r="Z7015"/>
          <cell r="AG7015"/>
        </row>
        <row r="7016">
          <cell r="D7016"/>
          <cell r="E7016"/>
          <cell r="I7016"/>
          <cell r="J7016"/>
          <cell r="K7016"/>
          <cell r="L7016"/>
          <cell r="N7016"/>
          <cell r="R7016"/>
          <cell r="S7016"/>
          <cell r="T7016"/>
          <cell r="U7016"/>
          <cell r="V7016"/>
          <cell r="X7016"/>
          <cell r="Y7016"/>
          <cell r="Z7016"/>
          <cell r="AG7016"/>
        </row>
        <row r="7017">
          <cell r="D7017"/>
          <cell r="E7017"/>
          <cell r="I7017"/>
          <cell r="J7017"/>
          <cell r="K7017"/>
          <cell r="L7017"/>
          <cell r="N7017"/>
          <cell r="R7017"/>
          <cell r="S7017"/>
          <cell r="T7017"/>
          <cell r="U7017"/>
          <cell r="V7017"/>
          <cell r="X7017"/>
          <cell r="Y7017"/>
          <cell r="Z7017"/>
          <cell r="AG7017"/>
        </row>
        <row r="7018">
          <cell r="D7018"/>
          <cell r="E7018"/>
          <cell r="I7018"/>
          <cell r="J7018"/>
          <cell r="K7018"/>
          <cell r="L7018"/>
          <cell r="N7018"/>
          <cell r="R7018"/>
          <cell r="S7018"/>
          <cell r="T7018"/>
          <cell r="U7018"/>
          <cell r="V7018"/>
          <cell r="X7018"/>
          <cell r="Y7018"/>
          <cell r="Z7018"/>
          <cell r="AG7018"/>
        </row>
        <row r="7019">
          <cell r="D7019"/>
          <cell r="E7019"/>
          <cell r="I7019"/>
          <cell r="J7019"/>
          <cell r="K7019"/>
          <cell r="L7019"/>
          <cell r="N7019"/>
          <cell r="R7019"/>
          <cell r="S7019"/>
          <cell r="T7019"/>
          <cell r="U7019"/>
          <cell r="V7019"/>
          <cell r="X7019"/>
          <cell r="Y7019"/>
          <cell r="Z7019"/>
          <cell r="AG7019"/>
        </row>
        <row r="7020">
          <cell r="D7020"/>
          <cell r="E7020"/>
          <cell r="I7020"/>
          <cell r="J7020"/>
          <cell r="K7020"/>
          <cell r="L7020"/>
          <cell r="N7020"/>
          <cell r="R7020"/>
          <cell r="S7020"/>
          <cell r="T7020"/>
          <cell r="U7020"/>
          <cell r="V7020"/>
          <cell r="X7020"/>
          <cell r="Y7020"/>
          <cell r="Z7020"/>
          <cell r="AG7020"/>
        </row>
        <row r="7021">
          <cell r="D7021"/>
          <cell r="E7021"/>
          <cell r="I7021"/>
          <cell r="J7021"/>
          <cell r="K7021"/>
          <cell r="L7021"/>
          <cell r="N7021"/>
          <cell r="R7021"/>
          <cell r="S7021"/>
          <cell r="T7021"/>
          <cell r="U7021"/>
          <cell r="V7021"/>
          <cell r="X7021"/>
          <cell r="Y7021"/>
          <cell r="Z7021"/>
          <cell r="AG7021"/>
        </row>
        <row r="7022">
          <cell r="D7022"/>
          <cell r="E7022"/>
          <cell r="I7022"/>
          <cell r="J7022"/>
          <cell r="K7022"/>
          <cell r="L7022"/>
          <cell r="N7022"/>
          <cell r="R7022"/>
          <cell r="S7022"/>
          <cell r="T7022"/>
          <cell r="U7022"/>
          <cell r="V7022"/>
          <cell r="X7022"/>
          <cell r="Y7022"/>
          <cell r="Z7022"/>
          <cell r="AG7022"/>
        </row>
        <row r="7023">
          <cell r="D7023"/>
          <cell r="E7023"/>
          <cell r="I7023"/>
          <cell r="J7023"/>
          <cell r="K7023"/>
          <cell r="L7023"/>
          <cell r="N7023"/>
          <cell r="R7023"/>
          <cell r="S7023"/>
          <cell r="T7023"/>
          <cell r="U7023"/>
          <cell r="V7023"/>
          <cell r="X7023"/>
          <cell r="Y7023"/>
          <cell r="Z7023"/>
          <cell r="AG7023"/>
        </row>
        <row r="7024">
          <cell r="D7024"/>
          <cell r="E7024"/>
          <cell r="I7024"/>
          <cell r="J7024"/>
          <cell r="K7024"/>
          <cell r="L7024"/>
          <cell r="N7024"/>
          <cell r="R7024"/>
          <cell r="S7024"/>
          <cell r="T7024"/>
          <cell r="U7024"/>
          <cell r="V7024"/>
          <cell r="X7024"/>
          <cell r="Y7024"/>
          <cell r="Z7024"/>
          <cell r="AG7024"/>
        </row>
        <row r="7025">
          <cell r="D7025"/>
          <cell r="E7025"/>
          <cell r="I7025"/>
          <cell r="J7025"/>
          <cell r="K7025"/>
          <cell r="L7025"/>
          <cell r="N7025"/>
          <cell r="R7025"/>
          <cell r="S7025"/>
          <cell r="T7025"/>
          <cell r="U7025"/>
          <cell r="V7025"/>
          <cell r="X7025"/>
          <cell r="Y7025"/>
          <cell r="Z7025"/>
          <cell r="AG7025"/>
        </row>
        <row r="7026">
          <cell r="D7026"/>
          <cell r="E7026"/>
          <cell r="I7026"/>
          <cell r="J7026"/>
          <cell r="K7026"/>
          <cell r="L7026"/>
          <cell r="N7026"/>
          <cell r="R7026"/>
          <cell r="S7026"/>
          <cell r="T7026"/>
          <cell r="U7026"/>
          <cell r="V7026"/>
          <cell r="X7026"/>
          <cell r="Y7026"/>
          <cell r="Z7026"/>
          <cell r="AG7026"/>
        </row>
        <row r="7027">
          <cell r="D7027"/>
          <cell r="E7027"/>
          <cell r="I7027"/>
          <cell r="J7027"/>
          <cell r="K7027"/>
          <cell r="L7027"/>
          <cell r="N7027"/>
          <cell r="R7027"/>
          <cell r="S7027"/>
          <cell r="T7027"/>
          <cell r="U7027"/>
          <cell r="V7027"/>
          <cell r="X7027"/>
          <cell r="Y7027"/>
          <cell r="Z7027"/>
          <cell r="AG7027"/>
        </row>
        <row r="7028">
          <cell r="D7028"/>
          <cell r="E7028"/>
          <cell r="I7028"/>
          <cell r="J7028"/>
          <cell r="K7028"/>
          <cell r="L7028"/>
          <cell r="N7028"/>
          <cell r="R7028"/>
          <cell r="S7028"/>
          <cell r="T7028"/>
          <cell r="U7028"/>
          <cell r="V7028"/>
          <cell r="X7028"/>
          <cell r="Y7028"/>
          <cell r="Z7028"/>
          <cell r="AG7028"/>
        </row>
        <row r="7029">
          <cell r="D7029"/>
          <cell r="E7029"/>
          <cell r="I7029"/>
          <cell r="J7029"/>
          <cell r="K7029"/>
          <cell r="L7029"/>
          <cell r="N7029"/>
          <cell r="R7029"/>
          <cell r="S7029"/>
          <cell r="T7029"/>
          <cell r="U7029"/>
          <cell r="V7029"/>
          <cell r="X7029"/>
          <cell r="Y7029"/>
          <cell r="Z7029"/>
          <cell r="AG7029"/>
        </row>
        <row r="7030">
          <cell r="D7030"/>
          <cell r="E7030"/>
          <cell r="I7030"/>
          <cell r="J7030"/>
          <cell r="K7030"/>
          <cell r="L7030"/>
          <cell r="N7030"/>
          <cell r="R7030"/>
          <cell r="S7030"/>
          <cell r="T7030"/>
          <cell r="U7030"/>
          <cell r="V7030"/>
          <cell r="X7030"/>
          <cell r="Y7030"/>
          <cell r="Z7030"/>
          <cell r="AG7030"/>
        </row>
        <row r="7031">
          <cell r="D7031"/>
          <cell r="E7031"/>
          <cell r="I7031"/>
          <cell r="J7031"/>
          <cell r="K7031"/>
          <cell r="L7031"/>
          <cell r="N7031"/>
          <cell r="R7031"/>
          <cell r="S7031"/>
          <cell r="T7031"/>
          <cell r="U7031"/>
          <cell r="V7031"/>
          <cell r="X7031"/>
          <cell r="Y7031"/>
          <cell r="Z7031"/>
          <cell r="AG7031"/>
        </row>
        <row r="7032">
          <cell r="D7032"/>
          <cell r="E7032"/>
          <cell r="I7032"/>
          <cell r="J7032"/>
          <cell r="K7032"/>
          <cell r="L7032"/>
          <cell r="N7032"/>
          <cell r="R7032"/>
          <cell r="S7032"/>
          <cell r="T7032"/>
          <cell r="U7032"/>
          <cell r="V7032"/>
          <cell r="X7032"/>
          <cell r="Y7032"/>
          <cell r="Z7032"/>
          <cell r="AG7032"/>
        </row>
        <row r="7033">
          <cell r="D7033"/>
          <cell r="E7033"/>
          <cell r="I7033"/>
          <cell r="J7033"/>
          <cell r="K7033"/>
          <cell r="L7033"/>
          <cell r="N7033"/>
          <cell r="R7033"/>
          <cell r="S7033"/>
          <cell r="T7033"/>
          <cell r="U7033"/>
          <cell r="V7033"/>
          <cell r="X7033"/>
          <cell r="Y7033"/>
          <cell r="Z7033"/>
          <cell r="AG7033"/>
        </row>
        <row r="7034">
          <cell r="D7034"/>
          <cell r="E7034"/>
          <cell r="I7034"/>
          <cell r="J7034"/>
          <cell r="K7034"/>
          <cell r="L7034"/>
          <cell r="N7034"/>
          <cell r="R7034"/>
          <cell r="S7034"/>
          <cell r="T7034"/>
          <cell r="U7034"/>
          <cell r="V7034"/>
          <cell r="X7034"/>
          <cell r="Y7034"/>
          <cell r="Z7034"/>
          <cell r="AG7034"/>
        </row>
        <row r="7035">
          <cell r="D7035"/>
          <cell r="E7035"/>
          <cell r="I7035"/>
          <cell r="J7035"/>
          <cell r="K7035"/>
          <cell r="L7035"/>
          <cell r="N7035"/>
          <cell r="R7035"/>
          <cell r="S7035"/>
          <cell r="T7035"/>
          <cell r="U7035"/>
          <cell r="V7035"/>
          <cell r="X7035"/>
          <cell r="Y7035"/>
          <cell r="Z7035"/>
          <cell r="AG7035"/>
        </row>
        <row r="7036">
          <cell r="D7036"/>
          <cell r="E7036"/>
          <cell r="I7036"/>
          <cell r="J7036"/>
          <cell r="K7036"/>
          <cell r="L7036"/>
          <cell r="N7036"/>
          <cell r="R7036"/>
          <cell r="S7036"/>
          <cell r="T7036"/>
          <cell r="U7036"/>
          <cell r="V7036"/>
          <cell r="X7036"/>
          <cell r="Y7036"/>
          <cell r="Z7036"/>
          <cell r="AG7036"/>
        </row>
        <row r="7037">
          <cell r="D7037"/>
          <cell r="E7037"/>
          <cell r="I7037"/>
          <cell r="J7037"/>
          <cell r="K7037"/>
          <cell r="L7037"/>
          <cell r="N7037"/>
          <cell r="R7037"/>
          <cell r="S7037"/>
          <cell r="T7037"/>
          <cell r="U7037"/>
          <cell r="V7037"/>
          <cell r="X7037"/>
          <cell r="Y7037"/>
          <cell r="Z7037"/>
          <cell r="AG7037"/>
        </row>
        <row r="7038">
          <cell r="D7038"/>
          <cell r="E7038"/>
          <cell r="I7038"/>
          <cell r="J7038"/>
          <cell r="K7038"/>
          <cell r="L7038"/>
          <cell r="N7038"/>
          <cell r="R7038"/>
          <cell r="S7038"/>
          <cell r="T7038"/>
          <cell r="U7038"/>
          <cell r="V7038"/>
          <cell r="X7038"/>
          <cell r="Y7038"/>
          <cell r="Z7038"/>
          <cell r="AG7038"/>
        </row>
        <row r="7039">
          <cell r="D7039"/>
          <cell r="E7039"/>
          <cell r="I7039"/>
          <cell r="J7039"/>
          <cell r="K7039"/>
          <cell r="L7039"/>
          <cell r="N7039"/>
          <cell r="R7039"/>
          <cell r="S7039"/>
          <cell r="T7039"/>
          <cell r="U7039"/>
          <cell r="V7039"/>
          <cell r="X7039"/>
          <cell r="Y7039"/>
          <cell r="Z7039"/>
          <cell r="AG7039"/>
        </row>
        <row r="7040">
          <cell r="D7040"/>
          <cell r="E7040"/>
          <cell r="I7040"/>
          <cell r="J7040"/>
          <cell r="K7040"/>
          <cell r="L7040"/>
          <cell r="N7040"/>
          <cell r="R7040"/>
          <cell r="S7040"/>
          <cell r="T7040"/>
          <cell r="U7040"/>
          <cell r="V7040"/>
          <cell r="X7040"/>
          <cell r="Y7040"/>
          <cell r="Z7040"/>
          <cell r="AG7040"/>
        </row>
        <row r="7041">
          <cell r="D7041"/>
          <cell r="E7041"/>
          <cell r="I7041"/>
          <cell r="J7041"/>
          <cell r="K7041"/>
          <cell r="L7041"/>
          <cell r="N7041"/>
          <cell r="R7041"/>
          <cell r="S7041"/>
          <cell r="T7041"/>
          <cell r="U7041"/>
          <cell r="V7041"/>
          <cell r="X7041"/>
          <cell r="Y7041"/>
          <cell r="Z7041"/>
          <cell r="AG7041"/>
        </row>
        <row r="7042">
          <cell r="D7042"/>
          <cell r="E7042"/>
          <cell r="I7042"/>
          <cell r="J7042"/>
          <cell r="K7042"/>
          <cell r="L7042"/>
          <cell r="N7042"/>
          <cell r="R7042"/>
          <cell r="S7042"/>
          <cell r="T7042"/>
          <cell r="U7042"/>
          <cell r="V7042"/>
          <cell r="X7042"/>
          <cell r="Y7042"/>
          <cell r="Z7042"/>
          <cell r="AG7042"/>
        </row>
        <row r="7043">
          <cell r="D7043"/>
          <cell r="E7043"/>
          <cell r="I7043"/>
          <cell r="J7043"/>
          <cell r="K7043"/>
          <cell r="L7043"/>
          <cell r="N7043"/>
          <cell r="R7043"/>
          <cell r="S7043"/>
          <cell r="T7043"/>
          <cell r="U7043"/>
          <cell r="V7043"/>
          <cell r="X7043"/>
          <cell r="Y7043"/>
          <cell r="Z7043"/>
          <cell r="AG7043"/>
        </row>
        <row r="7044">
          <cell r="D7044"/>
          <cell r="E7044"/>
          <cell r="I7044"/>
          <cell r="J7044"/>
          <cell r="K7044"/>
          <cell r="L7044"/>
          <cell r="N7044"/>
          <cell r="R7044"/>
          <cell r="S7044"/>
          <cell r="T7044"/>
          <cell r="U7044"/>
          <cell r="V7044"/>
          <cell r="X7044"/>
          <cell r="Y7044"/>
          <cell r="Z7044"/>
          <cell r="AG7044"/>
        </row>
        <row r="7045">
          <cell r="D7045"/>
          <cell r="E7045"/>
          <cell r="I7045"/>
          <cell r="J7045"/>
          <cell r="K7045"/>
          <cell r="L7045"/>
          <cell r="N7045"/>
          <cell r="R7045"/>
          <cell r="S7045"/>
          <cell r="T7045"/>
          <cell r="U7045"/>
          <cell r="V7045"/>
          <cell r="X7045"/>
          <cell r="Y7045"/>
          <cell r="Z7045"/>
          <cell r="AG7045"/>
        </row>
        <row r="7046">
          <cell r="D7046"/>
          <cell r="E7046"/>
          <cell r="I7046"/>
          <cell r="J7046"/>
          <cell r="K7046"/>
          <cell r="L7046"/>
          <cell r="N7046"/>
          <cell r="R7046"/>
          <cell r="S7046"/>
          <cell r="T7046"/>
          <cell r="U7046"/>
          <cell r="V7046"/>
          <cell r="X7046"/>
          <cell r="Y7046"/>
          <cell r="Z7046"/>
          <cell r="AG7046"/>
        </row>
        <row r="7047">
          <cell r="D7047"/>
          <cell r="E7047"/>
          <cell r="I7047"/>
          <cell r="J7047"/>
          <cell r="K7047"/>
          <cell r="L7047"/>
          <cell r="N7047"/>
          <cell r="R7047"/>
          <cell r="S7047"/>
          <cell r="T7047"/>
          <cell r="U7047"/>
          <cell r="V7047"/>
          <cell r="X7047"/>
          <cell r="Y7047"/>
          <cell r="Z7047"/>
          <cell r="AG7047"/>
        </row>
        <row r="7048">
          <cell r="D7048"/>
          <cell r="E7048"/>
          <cell r="I7048"/>
          <cell r="J7048"/>
          <cell r="K7048"/>
          <cell r="L7048"/>
          <cell r="N7048"/>
          <cell r="R7048"/>
          <cell r="S7048"/>
          <cell r="T7048"/>
          <cell r="U7048"/>
          <cell r="V7048"/>
          <cell r="X7048"/>
          <cell r="Y7048"/>
          <cell r="Z7048"/>
          <cell r="AG7048"/>
        </row>
        <row r="7049">
          <cell r="D7049"/>
          <cell r="E7049"/>
          <cell r="I7049"/>
          <cell r="J7049"/>
          <cell r="K7049"/>
          <cell r="L7049"/>
          <cell r="N7049"/>
          <cell r="R7049"/>
          <cell r="S7049"/>
          <cell r="T7049"/>
          <cell r="U7049"/>
          <cell r="V7049"/>
          <cell r="X7049"/>
          <cell r="Y7049"/>
          <cell r="Z7049"/>
          <cell r="AG7049"/>
        </row>
        <row r="7050">
          <cell r="D7050"/>
          <cell r="E7050"/>
          <cell r="I7050"/>
          <cell r="J7050"/>
          <cell r="K7050"/>
          <cell r="L7050"/>
          <cell r="N7050"/>
          <cell r="R7050"/>
          <cell r="S7050"/>
          <cell r="T7050"/>
          <cell r="U7050"/>
          <cell r="V7050"/>
          <cell r="X7050"/>
          <cell r="Y7050"/>
          <cell r="Z7050"/>
          <cell r="AG7050"/>
        </row>
        <row r="7051">
          <cell r="D7051"/>
          <cell r="E7051"/>
          <cell r="I7051"/>
          <cell r="J7051"/>
          <cell r="K7051"/>
          <cell r="L7051"/>
          <cell r="N7051"/>
          <cell r="R7051"/>
          <cell r="S7051"/>
          <cell r="T7051"/>
          <cell r="U7051"/>
          <cell r="V7051"/>
          <cell r="X7051"/>
          <cell r="Y7051"/>
          <cell r="Z7051"/>
          <cell r="AG7051"/>
        </row>
        <row r="7052">
          <cell r="D7052"/>
          <cell r="E7052"/>
          <cell r="I7052"/>
          <cell r="J7052"/>
          <cell r="K7052"/>
          <cell r="L7052"/>
          <cell r="N7052"/>
          <cell r="R7052"/>
          <cell r="S7052"/>
          <cell r="T7052"/>
          <cell r="U7052"/>
          <cell r="V7052"/>
          <cell r="X7052"/>
          <cell r="Y7052"/>
          <cell r="Z7052"/>
          <cell r="AG7052"/>
        </row>
        <row r="7053">
          <cell r="D7053"/>
          <cell r="E7053"/>
          <cell r="I7053"/>
          <cell r="J7053"/>
          <cell r="K7053"/>
          <cell r="L7053"/>
          <cell r="N7053"/>
          <cell r="R7053"/>
          <cell r="S7053"/>
          <cell r="T7053"/>
          <cell r="U7053"/>
          <cell r="V7053"/>
          <cell r="X7053"/>
          <cell r="Y7053"/>
          <cell r="Z7053"/>
          <cell r="AG7053"/>
        </row>
        <row r="7054">
          <cell r="D7054"/>
          <cell r="E7054"/>
          <cell r="I7054"/>
          <cell r="J7054"/>
          <cell r="K7054"/>
          <cell r="L7054"/>
          <cell r="N7054"/>
          <cell r="R7054"/>
          <cell r="S7054"/>
          <cell r="T7054"/>
          <cell r="U7054"/>
          <cell r="V7054"/>
          <cell r="X7054"/>
          <cell r="Y7054"/>
          <cell r="Z7054"/>
          <cell r="AG7054"/>
        </row>
        <row r="7055">
          <cell r="D7055"/>
          <cell r="E7055"/>
          <cell r="I7055"/>
          <cell r="J7055"/>
          <cell r="K7055"/>
          <cell r="L7055"/>
          <cell r="N7055"/>
          <cell r="R7055"/>
          <cell r="S7055"/>
          <cell r="T7055"/>
          <cell r="U7055"/>
          <cell r="V7055"/>
          <cell r="X7055"/>
          <cell r="Y7055"/>
          <cell r="Z7055"/>
          <cell r="AG7055"/>
        </row>
        <row r="7056">
          <cell r="D7056"/>
          <cell r="E7056"/>
          <cell r="I7056"/>
          <cell r="J7056"/>
          <cell r="K7056"/>
          <cell r="L7056"/>
          <cell r="N7056"/>
          <cell r="R7056"/>
          <cell r="S7056"/>
          <cell r="T7056"/>
          <cell r="U7056"/>
          <cell r="V7056"/>
          <cell r="X7056"/>
          <cell r="Y7056"/>
          <cell r="Z7056"/>
          <cell r="AG7056"/>
        </row>
        <row r="7057">
          <cell r="D7057"/>
          <cell r="E7057"/>
          <cell r="I7057"/>
          <cell r="J7057"/>
          <cell r="K7057"/>
          <cell r="L7057"/>
          <cell r="N7057"/>
          <cell r="R7057"/>
          <cell r="S7057"/>
          <cell r="T7057"/>
          <cell r="U7057"/>
          <cell r="V7057"/>
          <cell r="X7057"/>
          <cell r="Y7057"/>
          <cell r="Z7057"/>
          <cell r="AG7057"/>
        </row>
        <row r="7058">
          <cell r="D7058"/>
          <cell r="E7058"/>
          <cell r="I7058"/>
          <cell r="J7058"/>
          <cell r="K7058"/>
          <cell r="L7058"/>
          <cell r="N7058"/>
          <cell r="R7058"/>
          <cell r="S7058"/>
          <cell r="T7058"/>
          <cell r="U7058"/>
          <cell r="V7058"/>
          <cell r="X7058"/>
          <cell r="Y7058"/>
          <cell r="Z7058"/>
          <cell r="AG7058"/>
        </row>
        <row r="7059">
          <cell r="D7059"/>
          <cell r="E7059"/>
          <cell r="I7059"/>
          <cell r="J7059"/>
          <cell r="K7059"/>
          <cell r="L7059"/>
          <cell r="N7059"/>
          <cell r="R7059"/>
          <cell r="S7059"/>
          <cell r="T7059"/>
          <cell r="U7059"/>
          <cell r="V7059"/>
          <cell r="X7059"/>
          <cell r="Y7059"/>
          <cell r="Z7059"/>
          <cell r="AG7059"/>
        </row>
        <row r="7060">
          <cell r="D7060"/>
          <cell r="E7060"/>
          <cell r="I7060"/>
          <cell r="J7060"/>
          <cell r="K7060"/>
          <cell r="L7060"/>
          <cell r="N7060"/>
          <cell r="R7060"/>
          <cell r="S7060"/>
          <cell r="T7060"/>
          <cell r="U7060"/>
          <cell r="V7060"/>
          <cell r="X7060"/>
          <cell r="Y7060"/>
          <cell r="Z7060"/>
          <cell r="AG7060"/>
        </row>
        <row r="7061">
          <cell r="D7061"/>
          <cell r="E7061"/>
          <cell r="I7061"/>
          <cell r="J7061"/>
          <cell r="K7061"/>
          <cell r="L7061"/>
          <cell r="N7061"/>
          <cell r="R7061"/>
          <cell r="S7061"/>
          <cell r="T7061"/>
          <cell r="U7061"/>
          <cell r="V7061"/>
          <cell r="X7061"/>
          <cell r="Y7061"/>
          <cell r="Z7061"/>
          <cell r="AG7061"/>
        </row>
        <row r="7062">
          <cell r="D7062"/>
          <cell r="E7062"/>
          <cell r="I7062"/>
          <cell r="J7062"/>
          <cell r="K7062"/>
          <cell r="L7062"/>
          <cell r="N7062"/>
          <cell r="R7062"/>
          <cell r="S7062"/>
          <cell r="T7062"/>
          <cell r="U7062"/>
          <cell r="V7062"/>
          <cell r="X7062"/>
          <cell r="Y7062"/>
          <cell r="Z7062"/>
          <cell r="AG7062"/>
        </row>
        <row r="7063">
          <cell r="D7063"/>
          <cell r="E7063"/>
          <cell r="I7063"/>
          <cell r="J7063"/>
          <cell r="K7063"/>
          <cell r="L7063"/>
          <cell r="N7063"/>
          <cell r="R7063"/>
          <cell r="S7063"/>
          <cell r="T7063"/>
          <cell r="U7063"/>
          <cell r="V7063"/>
          <cell r="X7063"/>
          <cell r="Y7063"/>
          <cell r="Z7063"/>
          <cell r="AG7063"/>
        </row>
        <row r="7064">
          <cell r="D7064"/>
          <cell r="E7064"/>
          <cell r="I7064"/>
          <cell r="J7064"/>
          <cell r="K7064"/>
          <cell r="L7064"/>
          <cell r="N7064"/>
          <cell r="R7064"/>
          <cell r="S7064"/>
          <cell r="T7064"/>
          <cell r="U7064"/>
          <cell r="V7064"/>
          <cell r="X7064"/>
          <cell r="Y7064"/>
          <cell r="Z7064"/>
          <cell r="AG7064"/>
        </row>
        <row r="7065">
          <cell r="D7065"/>
          <cell r="E7065"/>
          <cell r="I7065"/>
          <cell r="J7065"/>
          <cell r="K7065"/>
          <cell r="L7065"/>
          <cell r="N7065"/>
          <cell r="R7065"/>
          <cell r="S7065"/>
          <cell r="T7065"/>
          <cell r="U7065"/>
          <cell r="V7065"/>
          <cell r="X7065"/>
          <cell r="Y7065"/>
          <cell r="Z7065"/>
          <cell r="AG7065"/>
        </row>
        <row r="7066">
          <cell r="D7066"/>
          <cell r="E7066"/>
          <cell r="I7066"/>
          <cell r="J7066"/>
          <cell r="K7066"/>
          <cell r="L7066"/>
          <cell r="N7066"/>
          <cell r="R7066"/>
          <cell r="S7066"/>
          <cell r="T7066"/>
          <cell r="U7066"/>
          <cell r="V7066"/>
          <cell r="X7066"/>
          <cell r="Y7066"/>
          <cell r="Z7066"/>
          <cell r="AG7066"/>
        </row>
        <row r="7067">
          <cell r="D7067"/>
          <cell r="E7067"/>
          <cell r="I7067"/>
          <cell r="J7067"/>
          <cell r="K7067"/>
          <cell r="L7067"/>
          <cell r="N7067"/>
          <cell r="R7067"/>
          <cell r="S7067"/>
          <cell r="T7067"/>
          <cell r="U7067"/>
          <cell r="V7067"/>
          <cell r="X7067"/>
          <cell r="Y7067"/>
          <cell r="Z7067"/>
          <cell r="AG7067"/>
        </row>
        <row r="7068">
          <cell r="D7068"/>
          <cell r="E7068"/>
          <cell r="I7068"/>
          <cell r="J7068"/>
          <cell r="K7068"/>
          <cell r="L7068"/>
          <cell r="N7068"/>
          <cell r="R7068"/>
          <cell r="S7068"/>
          <cell r="T7068"/>
          <cell r="U7068"/>
          <cell r="V7068"/>
          <cell r="X7068"/>
          <cell r="Y7068"/>
          <cell r="Z7068"/>
          <cell r="AG7068"/>
        </row>
        <row r="7069">
          <cell r="D7069"/>
          <cell r="E7069"/>
          <cell r="I7069"/>
          <cell r="J7069"/>
          <cell r="K7069"/>
          <cell r="L7069"/>
          <cell r="N7069"/>
          <cell r="R7069"/>
          <cell r="S7069"/>
          <cell r="T7069"/>
          <cell r="U7069"/>
          <cell r="V7069"/>
          <cell r="X7069"/>
          <cell r="Y7069"/>
          <cell r="Z7069"/>
          <cell r="AG7069"/>
        </row>
        <row r="7070">
          <cell r="D7070"/>
          <cell r="E7070"/>
          <cell r="I7070"/>
          <cell r="J7070"/>
          <cell r="K7070"/>
          <cell r="L7070"/>
          <cell r="N7070"/>
          <cell r="R7070"/>
          <cell r="S7070"/>
          <cell r="T7070"/>
          <cell r="U7070"/>
          <cell r="V7070"/>
          <cell r="X7070"/>
          <cell r="Y7070"/>
          <cell r="Z7070"/>
          <cell r="AG7070"/>
        </row>
        <row r="7071">
          <cell r="D7071"/>
          <cell r="E7071"/>
          <cell r="I7071"/>
          <cell r="J7071"/>
          <cell r="K7071"/>
          <cell r="L7071"/>
          <cell r="N7071"/>
          <cell r="R7071"/>
          <cell r="S7071"/>
          <cell r="T7071"/>
          <cell r="U7071"/>
          <cell r="V7071"/>
          <cell r="X7071"/>
          <cell r="Y7071"/>
          <cell r="Z7071"/>
          <cell r="AG7071"/>
        </row>
        <row r="7072">
          <cell r="D7072"/>
          <cell r="E7072"/>
          <cell r="I7072"/>
          <cell r="J7072"/>
          <cell r="K7072"/>
          <cell r="L7072"/>
          <cell r="N7072"/>
          <cell r="R7072"/>
          <cell r="S7072"/>
          <cell r="T7072"/>
          <cell r="U7072"/>
          <cell r="V7072"/>
          <cell r="X7072"/>
          <cell r="Y7072"/>
          <cell r="Z7072"/>
          <cell r="AG7072"/>
        </row>
        <row r="7073">
          <cell r="D7073"/>
          <cell r="E7073"/>
          <cell r="I7073"/>
          <cell r="J7073"/>
          <cell r="K7073"/>
          <cell r="L7073"/>
          <cell r="N7073"/>
          <cell r="R7073"/>
          <cell r="S7073"/>
          <cell r="T7073"/>
          <cell r="U7073"/>
          <cell r="V7073"/>
          <cell r="X7073"/>
          <cell r="Y7073"/>
          <cell r="Z7073"/>
          <cell r="AG7073"/>
        </row>
        <row r="7074">
          <cell r="D7074"/>
          <cell r="E7074"/>
          <cell r="I7074"/>
          <cell r="J7074"/>
          <cell r="K7074"/>
          <cell r="L7074"/>
          <cell r="N7074"/>
          <cell r="R7074"/>
          <cell r="S7074"/>
          <cell r="T7074"/>
          <cell r="U7074"/>
          <cell r="V7074"/>
          <cell r="X7074"/>
          <cell r="Y7074"/>
          <cell r="Z7074"/>
          <cell r="AG7074"/>
        </row>
        <row r="7075">
          <cell r="D7075"/>
          <cell r="E7075"/>
          <cell r="I7075"/>
          <cell r="J7075"/>
          <cell r="K7075"/>
          <cell r="L7075"/>
          <cell r="N7075"/>
          <cell r="R7075"/>
          <cell r="S7075"/>
          <cell r="T7075"/>
          <cell r="U7075"/>
          <cell r="V7075"/>
          <cell r="X7075"/>
          <cell r="Y7075"/>
          <cell r="Z7075"/>
          <cell r="AG7075"/>
        </row>
        <row r="7076">
          <cell r="D7076"/>
          <cell r="E7076"/>
          <cell r="I7076"/>
          <cell r="J7076"/>
          <cell r="K7076"/>
          <cell r="L7076"/>
          <cell r="N7076"/>
          <cell r="R7076"/>
          <cell r="S7076"/>
          <cell r="T7076"/>
          <cell r="U7076"/>
          <cell r="V7076"/>
          <cell r="X7076"/>
          <cell r="Y7076"/>
          <cell r="Z7076"/>
          <cell r="AG7076"/>
        </row>
        <row r="7077">
          <cell r="D7077"/>
          <cell r="E7077"/>
          <cell r="I7077"/>
          <cell r="J7077"/>
          <cell r="K7077"/>
          <cell r="L7077"/>
          <cell r="N7077"/>
          <cell r="R7077"/>
          <cell r="S7077"/>
          <cell r="T7077"/>
          <cell r="U7077"/>
          <cell r="V7077"/>
          <cell r="X7077"/>
          <cell r="Y7077"/>
          <cell r="Z7077"/>
          <cell r="AG7077"/>
        </row>
        <row r="7078">
          <cell r="D7078"/>
          <cell r="E7078"/>
          <cell r="I7078"/>
          <cell r="J7078"/>
          <cell r="K7078"/>
          <cell r="L7078"/>
          <cell r="N7078"/>
          <cell r="R7078"/>
          <cell r="S7078"/>
          <cell r="T7078"/>
          <cell r="U7078"/>
          <cell r="V7078"/>
          <cell r="X7078"/>
          <cell r="Y7078"/>
          <cell r="Z7078"/>
          <cell r="AG7078"/>
        </row>
        <row r="7079">
          <cell r="D7079"/>
          <cell r="E7079"/>
          <cell r="I7079"/>
          <cell r="J7079"/>
          <cell r="K7079"/>
          <cell r="L7079"/>
          <cell r="N7079"/>
          <cell r="R7079"/>
          <cell r="S7079"/>
          <cell r="T7079"/>
          <cell r="U7079"/>
          <cell r="V7079"/>
          <cell r="X7079"/>
          <cell r="Y7079"/>
          <cell r="Z7079"/>
          <cell r="AG7079"/>
        </row>
        <row r="7080">
          <cell r="D7080"/>
          <cell r="E7080"/>
          <cell r="I7080"/>
          <cell r="J7080"/>
          <cell r="K7080"/>
          <cell r="L7080"/>
          <cell r="N7080"/>
          <cell r="R7080"/>
          <cell r="S7080"/>
          <cell r="T7080"/>
          <cell r="U7080"/>
          <cell r="V7080"/>
          <cell r="X7080"/>
          <cell r="Y7080"/>
          <cell r="Z7080"/>
          <cell r="AG7080"/>
        </row>
        <row r="7081">
          <cell r="D7081"/>
          <cell r="E7081"/>
          <cell r="I7081"/>
          <cell r="J7081"/>
          <cell r="K7081"/>
          <cell r="L7081"/>
          <cell r="N7081"/>
          <cell r="R7081"/>
          <cell r="S7081"/>
          <cell r="T7081"/>
          <cell r="U7081"/>
          <cell r="V7081"/>
          <cell r="X7081"/>
          <cell r="Y7081"/>
          <cell r="Z7081"/>
          <cell r="AG7081"/>
        </row>
        <row r="7082">
          <cell r="D7082"/>
          <cell r="E7082"/>
          <cell r="I7082"/>
          <cell r="J7082"/>
          <cell r="K7082"/>
          <cell r="L7082"/>
          <cell r="N7082"/>
          <cell r="R7082"/>
          <cell r="S7082"/>
          <cell r="T7082"/>
          <cell r="U7082"/>
          <cell r="V7082"/>
          <cell r="X7082"/>
          <cell r="Y7082"/>
          <cell r="Z7082"/>
          <cell r="AG7082"/>
        </row>
        <row r="7083">
          <cell r="D7083"/>
          <cell r="E7083"/>
          <cell r="I7083"/>
          <cell r="J7083"/>
          <cell r="K7083"/>
          <cell r="L7083"/>
          <cell r="N7083"/>
          <cell r="R7083"/>
          <cell r="S7083"/>
          <cell r="T7083"/>
          <cell r="U7083"/>
          <cell r="V7083"/>
          <cell r="X7083"/>
          <cell r="Y7083"/>
          <cell r="Z7083"/>
          <cell r="AG7083"/>
        </row>
        <row r="7084">
          <cell r="D7084"/>
          <cell r="E7084"/>
          <cell r="I7084"/>
          <cell r="J7084"/>
          <cell r="K7084"/>
          <cell r="L7084"/>
          <cell r="N7084"/>
          <cell r="R7084"/>
          <cell r="S7084"/>
          <cell r="T7084"/>
          <cell r="U7084"/>
          <cell r="V7084"/>
          <cell r="X7084"/>
          <cell r="Y7084"/>
          <cell r="Z7084"/>
          <cell r="AG7084"/>
        </row>
        <row r="7085">
          <cell r="D7085"/>
          <cell r="E7085"/>
          <cell r="I7085"/>
          <cell r="J7085"/>
          <cell r="K7085"/>
          <cell r="L7085"/>
          <cell r="N7085"/>
          <cell r="R7085"/>
          <cell r="S7085"/>
          <cell r="T7085"/>
          <cell r="U7085"/>
          <cell r="V7085"/>
          <cell r="X7085"/>
          <cell r="Y7085"/>
          <cell r="Z7085"/>
          <cell r="AG7085"/>
        </row>
        <row r="7086">
          <cell r="D7086"/>
          <cell r="E7086"/>
          <cell r="I7086"/>
          <cell r="J7086"/>
          <cell r="K7086"/>
          <cell r="L7086"/>
          <cell r="N7086"/>
          <cell r="R7086"/>
          <cell r="S7086"/>
          <cell r="T7086"/>
          <cell r="U7086"/>
          <cell r="V7086"/>
          <cell r="X7086"/>
          <cell r="Y7086"/>
          <cell r="Z7086"/>
          <cell r="AG7086"/>
        </row>
        <row r="7087">
          <cell r="D7087"/>
          <cell r="E7087"/>
          <cell r="I7087"/>
          <cell r="J7087"/>
          <cell r="K7087"/>
          <cell r="L7087"/>
          <cell r="N7087"/>
          <cell r="R7087"/>
          <cell r="S7087"/>
          <cell r="T7087"/>
          <cell r="U7087"/>
          <cell r="V7087"/>
          <cell r="X7087"/>
          <cell r="Y7087"/>
          <cell r="Z7087"/>
          <cell r="AG7087"/>
        </row>
        <row r="7088">
          <cell r="D7088"/>
          <cell r="E7088"/>
          <cell r="I7088"/>
          <cell r="J7088"/>
          <cell r="K7088"/>
          <cell r="L7088"/>
          <cell r="N7088"/>
          <cell r="R7088"/>
          <cell r="S7088"/>
          <cell r="T7088"/>
          <cell r="U7088"/>
          <cell r="V7088"/>
          <cell r="X7088"/>
          <cell r="Y7088"/>
          <cell r="Z7088"/>
          <cell r="AG7088"/>
        </row>
        <row r="7089">
          <cell r="D7089"/>
          <cell r="E7089"/>
          <cell r="I7089"/>
          <cell r="J7089"/>
          <cell r="K7089"/>
          <cell r="L7089"/>
          <cell r="N7089"/>
          <cell r="R7089"/>
          <cell r="S7089"/>
          <cell r="T7089"/>
          <cell r="U7089"/>
          <cell r="V7089"/>
          <cell r="X7089"/>
          <cell r="Y7089"/>
          <cell r="Z7089"/>
          <cell r="AG7089"/>
        </row>
        <row r="7090">
          <cell r="D7090"/>
          <cell r="E7090"/>
          <cell r="I7090"/>
          <cell r="J7090"/>
          <cell r="K7090"/>
          <cell r="L7090"/>
          <cell r="N7090"/>
          <cell r="R7090"/>
          <cell r="S7090"/>
          <cell r="T7090"/>
          <cell r="U7090"/>
          <cell r="V7090"/>
          <cell r="X7090"/>
          <cell r="Y7090"/>
          <cell r="Z7090"/>
          <cell r="AG7090"/>
        </row>
        <row r="7091">
          <cell r="D7091"/>
          <cell r="E7091"/>
          <cell r="I7091"/>
          <cell r="J7091"/>
          <cell r="K7091"/>
          <cell r="L7091"/>
          <cell r="N7091"/>
          <cell r="R7091"/>
          <cell r="S7091"/>
          <cell r="T7091"/>
          <cell r="U7091"/>
          <cell r="V7091"/>
          <cell r="X7091"/>
          <cell r="Y7091"/>
          <cell r="Z7091"/>
          <cell r="AG7091"/>
        </row>
        <row r="7092">
          <cell r="D7092"/>
          <cell r="E7092"/>
          <cell r="I7092"/>
          <cell r="J7092"/>
          <cell r="K7092"/>
          <cell r="L7092"/>
          <cell r="N7092"/>
          <cell r="R7092"/>
          <cell r="S7092"/>
          <cell r="T7092"/>
          <cell r="U7092"/>
          <cell r="V7092"/>
          <cell r="X7092"/>
          <cell r="Y7092"/>
          <cell r="Z7092"/>
          <cell r="AG7092"/>
        </row>
        <row r="7093">
          <cell r="D7093"/>
          <cell r="E7093"/>
          <cell r="I7093"/>
          <cell r="J7093"/>
          <cell r="K7093"/>
          <cell r="L7093"/>
          <cell r="N7093"/>
          <cell r="R7093"/>
          <cell r="S7093"/>
          <cell r="T7093"/>
          <cell r="U7093"/>
          <cell r="V7093"/>
          <cell r="X7093"/>
          <cell r="Y7093"/>
          <cell r="Z7093"/>
          <cell r="AG7093"/>
        </row>
        <row r="7094">
          <cell r="D7094"/>
          <cell r="E7094"/>
          <cell r="I7094"/>
          <cell r="J7094"/>
          <cell r="K7094"/>
          <cell r="L7094"/>
          <cell r="N7094"/>
          <cell r="R7094"/>
          <cell r="S7094"/>
          <cell r="T7094"/>
          <cell r="U7094"/>
          <cell r="V7094"/>
          <cell r="X7094"/>
          <cell r="Y7094"/>
          <cell r="Z7094"/>
          <cell r="AG7094"/>
        </row>
        <row r="7095">
          <cell r="D7095"/>
          <cell r="E7095"/>
          <cell r="I7095"/>
          <cell r="J7095"/>
          <cell r="K7095"/>
          <cell r="L7095"/>
          <cell r="N7095"/>
          <cell r="R7095"/>
          <cell r="S7095"/>
          <cell r="T7095"/>
          <cell r="U7095"/>
          <cell r="V7095"/>
          <cell r="X7095"/>
          <cell r="Y7095"/>
          <cell r="Z7095"/>
          <cell r="AG7095"/>
        </row>
        <row r="7096">
          <cell r="D7096"/>
          <cell r="E7096"/>
          <cell r="I7096"/>
          <cell r="J7096"/>
          <cell r="K7096"/>
          <cell r="L7096"/>
          <cell r="N7096"/>
          <cell r="R7096"/>
          <cell r="S7096"/>
          <cell r="T7096"/>
          <cell r="U7096"/>
          <cell r="V7096"/>
          <cell r="X7096"/>
          <cell r="Y7096"/>
          <cell r="Z7096"/>
          <cell r="AG7096"/>
        </row>
        <row r="7097">
          <cell r="D7097"/>
          <cell r="E7097"/>
          <cell r="I7097"/>
          <cell r="J7097"/>
          <cell r="K7097"/>
          <cell r="L7097"/>
          <cell r="N7097"/>
          <cell r="R7097"/>
          <cell r="S7097"/>
          <cell r="T7097"/>
          <cell r="U7097"/>
          <cell r="V7097"/>
          <cell r="X7097"/>
          <cell r="Y7097"/>
          <cell r="Z7097"/>
          <cell r="AG7097"/>
        </row>
        <row r="7098">
          <cell r="D7098"/>
          <cell r="E7098"/>
          <cell r="I7098"/>
          <cell r="J7098"/>
          <cell r="K7098"/>
          <cell r="L7098"/>
          <cell r="N7098"/>
          <cell r="R7098"/>
          <cell r="S7098"/>
          <cell r="T7098"/>
          <cell r="U7098"/>
          <cell r="V7098"/>
          <cell r="X7098"/>
          <cell r="Y7098"/>
          <cell r="Z7098"/>
          <cell r="AG7098"/>
        </row>
        <row r="7099">
          <cell r="D7099"/>
          <cell r="E7099"/>
          <cell r="I7099"/>
          <cell r="J7099"/>
          <cell r="K7099"/>
          <cell r="L7099"/>
          <cell r="N7099"/>
          <cell r="R7099"/>
          <cell r="S7099"/>
          <cell r="T7099"/>
          <cell r="U7099"/>
          <cell r="V7099"/>
          <cell r="X7099"/>
          <cell r="Y7099"/>
          <cell r="Z7099"/>
          <cell r="AG7099"/>
        </row>
        <row r="7100">
          <cell r="D7100"/>
          <cell r="E7100"/>
          <cell r="I7100"/>
          <cell r="J7100"/>
          <cell r="K7100"/>
          <cell r="L7100"/>
          <cell r="N7100"/>
          <cell r="R7100"/>
          <cell r="S7100"/>
          <cell r="T7100"/>
          <cell r="U7100"/>
          <cell r="V7100"/>
          <cell r="X7100"/>
          <cell r="Y7100"/>
          <cell r="Z7100"/>
          <cell r="AG7100"/>
        </row>
        <row r="7101">
          <cell r="D7101"/>
          <cell r="E7101"/>
          <cell r="I7101"/>
          <cell r="J7101"/>
          <cell r="K7101"/>
          <cell r="L7101"/>
          <cell r="N7101"/>
          <cell r="R7101"/>
          <cell r="S7101"/>
          <cell r="T7101"/>
          <cell r="U7101"/>
          <cell r="V7101"/>
          <cell r="X7101"/>
          <cell r="Y7101"/>
          <cell r="Z7101"/>
          <cell r="AG7101"/>
        </row>
        <row r="7102">
          <cell r="D7102"/>
          <cell r="E7102"/>
          <cell r="I7102"/>
          <cell r="J7102"/>
          <cell r="K7102"/>
          <cell r="L7102"/>
          <cell r="N7102"/>
          <cell r="R7102"/>
          <cell r="S7102"/>
          <cell r="T7102"/>
          <cell r="U7102"/>
          <cell r="V7102"/>
          <cell r="X7102"/>
          <cell r="Y7102"/>
          <cell r="Z7102"/>
          <cell r="AG7102"/>
        </row>
        <row r="7103">
          <cell r="D7103"/>
          <cell r="E7103"/>
          <cell r="I7103"/>
          <cell r="J7103"/>
          <cell r="K7103"/>
          <cell r="L7103"/>
          <cell r="N7103"/>
          <cell r="R7103"/>
          <cell r="S7103"/>
          <cell r="T7103"/>
          <cell r="U7103"/>
          <cell r="V7103"/>
          <cell r="X7103"/>
          <cell r="Y7103"/>
          <cell r="Z7103"/>
          <cell r="AG7103"/>
        </row>
        <row r="7104">
          <cell r="D7104"/>
          <cell r="E7104"/>
          <cell r="I7104"/>
          <cell r="J7104"/>
          <cell r="K7104"/>
          <cell r="L7104"/>
          <cell r="N7104"/>
          <cell r="R7104"/>
          <cell r="S7104"/>
          <cell r="T7104"/>
          <cell r="U7104"/>
          <cell r="V7104"/>
          <cell r="X7104"/>
          <cell r="Y7104"/>
          <cell r="Z7104"/>
          <cell r="AG7104"/>
        </row>
        <row r="7105">
          <cell r="D7105"/>
          <cell r="E7105"/>
          <cell r="I7105"/>
          <cell r="J7105"/>
          <cell r="K7105"/>
          <cell r="L7105"/>
          <cell r="N7105"/>
          <cell r="R7105"/>
          <cell r="S7105"/>
          <cell r="T7105"/>
          <cell r="U7105"/>
          <cell r="V7105"/>
          <cell r="X7105"/>
          <cell r="Y7105"/>
          <cell r="Z7105"/>
          <cell r="AG7105"/>
        </row>
        <row r="7106">
          <cell r="D7106"/>
          <cell r="E7106"/>
          <cell r="I7106"/>
          <cell r="J7106"/>
          <cell r="K7106"/>
          <cell r="L7106"/>
          <cell r="N7106"/>
          <cell r="R7106"/>
          <cell r="S7106"/>
          <cell r="T7106"/>
          <cell r="U7106"/>
          <cell r="V7106"/>
          <cell r="X7106"/>
          <cell r="Y7106"/>
          <cell r="Z7106"/>
          <cell r="AG7106"/>
        </row>
        <row r="7107">
          <cell r="D7107"/>
          <cell r="E7107"/>
          <cell r="I7107"/>
          <cell r="J7107"/>
          <cell r="K7107"/>
          <cell r="L7107"/>
          <cell r="N7107"/>
          <cell r="R7107"/>
          <cell r="S7107"/>
          <cell r="T7107"/>
          <cell r="U7107"/>
          <cell r="V7107"/>
          <cell r="X7107"/>
          <cell r="Y7107"/>
          <cell r="Z7107"/>
          <cell r="AG7107"/>
        </row>
        <row r="7108">
          <cell r="D7108"/>
          <cell r="E7108"/>
          <cell r="I7108"/>
          <cell r="J7108"/>
          <cell r="K7108"/>
          <cell r="L7108"/>
          <cell r="N7108"/>
          <cell r="R7108"/>
          <cell r="S7108"/>
          <cell r="T7108"/>
          <cell r="U7108"/>
          <cell r="V7108"/>
          <cell r="X7108"/>
          <cell r="Y7108"/>
          <cell r="Z7108"/>
          <cell r="AG7108"/>
        </row>
        <row r="7109">
          <cell r="D7109"/>
          <cell r="E7109"/>
          <cell r="I7109"/>
          <cell r="J7109"/>
          <cell r="K7109"/>
          <cell r="L7109"/>
          <cell r="N7109"/>
          <cell r="R7109"/>
          <cell r="S7109"/>
          <cell r="T7109"/>
          <cell r="U7109"/>
          <cell r="V7109"/>
          <cell r="X7109"/>
          <cell r="Y7109"/>
          <cell r="Z7109"/>
          <cell r="AG7109"/>
        </row>
        <row r="7110">
          <cell r="D7110"/>
          <cell r="E7110"/>
          <cell r="I7110"/>
          <cell r="J7110"/>
          <cell r="K7110"/>
          <cell r="L7110"/>
          <cell r="N7110"/>
          <cell r="R7110"/>
          <cell r="S7110"/>
          <cell r="T7110"/>
          <cell r="U7110"/>
          <cell r="V7110"/>
          <cell r="X7110"/>
          <cell r="Y7110"/>
          <cell r="Z7110"/>
          <cell r="AG7110"/>
        </row>
        <row r="7111">
          <cell r="D7111"/>
          <cell r="E7111"/>
          <cell r="I7111"/>
          <cell r="J7111"/>
          <cell r="K7111"/>
          <cell r="L7111"/>
          <cell r="N7111"/>
          <cell r="R7111"/>
          <cell r="S7111"/>
          <cell r="T7111"/>
          <cell r="U7111"/>
          <cell r="V7111"/>
          <cell r="X7111"/>
          <cell r="Y7111"/>
          <cell r="Z7111"/>
          <cell r="AG7111"/>
        </row>
        <row r="7112">
          <cell r="D7112"/>
          <cell r="E7112"/>
          <cell r="I7112"/>
          <cell r="J7112"/>
          <cell r="K7112"/>
          <cell r="L7112"/>
          <cell r="N7112"/>
          <cell r="R7112"/>
          <cell r="S7112"/>
          <cell r="T7112"/>
          <cell r="U7112"/>
          <cell r="V7112"/>
          <cell r="X7112"/>
          <cell r="Y7112"/>
          <cell r="Z7112"/>
          <cell r="AG7112"/>
        </row>
        <row r="7113">
          <cell r="D7113"/>
          <cell r="E7113"/>
          <cell r="I7113"/>
          <cell r="J7113"/>
          <cell r="K7113"/>
          <cell r="L7113"/>
          <cell r="N7113"/>
          <cell r="R7113"/>
          <cell r="S7113"/>
          <cell r="T7113"/>
          <cell r="U7113"/>
          <cell r="V7113"/>
          <cell r="X7113"/>
          <cell r="Y7113"/>
          <cell r="Z7113"/>
          <cell r="AG7113"/>
        </row>
        <row r="7114">
          <cell r="D7114"/>
          <cell r="E7114"/>
          <cell r="I7114"/>
          <cell r="J7114"/>
          <cell r="K7114"/>
          <cell r="L7114"/>
          <cell r="N7114"/>
          <cell r="R7114"/>
          <cell r="S7114"/>
          <cell r="T7114"/>
          <cell r="U7114"/>
          <cell r="V7114"/>
          <cell r="X7114"/>
          <cell r="Y7114"/>
          <cell r="Z7114"/>
          <cell r="AG7114"/>
        </row>
        <row r="7115">
          <cell r="D7115"/>
          <cell r="E7115"/>
          <cell r="I7115"/>
          <cell r="J7115"/>
          <cell r="K7115"/>
          <cell r="L7115"/>
          <cell r="N7115"/>
          <cell r="R7115"/>
          <cell r="S7115"/>
          <cell r="T7115"/>
          <cell r="U7115"/>
          <cell r="V7115"/>
          <cell r="X7115"/>
          <cell r="Y7115"/>
          <cell r="Z7115"/>
          <cell r="AG7115"/>
        </row>
        <row r="7116">
          <cell r="D7116"/>
          <cell r="E7116"/>
          <cell r="I7116"/>
          <cell r="J7116"/>
          <cell r="K7116"/>
          <cell r="L7116"/>
          <cell r="N7116"/>
          <cell r="R7116"/>
          <cell r="S7116"/>
          <cell r="T7116"/>
          <cell r="U7116"/>
          <cell r="V7116"/>
          <cell r="X7116"/>
          <cell r="Y7116"/>
          <cell r="Z7116"/>
          <cell r="AG7116"/>
        </row>
        <row r="7117">
          <cell r="D7117"/>
          <cell r="E7117"/>
          <cell r="I7117"/>
          <cell r="J7117"/>
          <cell r="K7117"/>
          <cell r="L7117"/>
          <cell r="N7117"/>
          <cell r="R7117"/>
          <cell r="S7117"/>
          <cell r="T7117"/>
          <cell r="U7117"/>
          <cell r="V7117"/>
          <cell r="X7117"/>
          <cell r="Y7117"/>
          <cell r="Z7117"/>
          <cell r="AG7117"/>
        </row>
        <row r="7118">
          <cell r="D7118"/>
          <cell r="E7118"/>
          <cell r="I7118"/>
          <cell r="J7118"/>
          <cell r="K7118"/>
          <cell r="L7118"/>
          <cell r="N7118"/>
          <cell r="R7118"/>
          <cell r="S7118"/>
          <cell r="T7118"/>
          <cell r="U7118"/>
          <cell r="V7118"/>
          <cell r="X7118"/>
          <cell r="Y7118"/>
          <cell r="Z7118"/>
          <cell r="AG7118"/>
        </row>
        <row r="7119">
          <cell r="D7119"/>
          <cell r="E7119"/>
          <cell r="I7119"/>
          <cell r="J7119"/>
          <cell r="K7119"/>
          <cell r="L7119"/>
          <cell r="N7119"/>
          <cell r="R7119"/>
          <cell r="S7119"/>
          <cell r="T7119"/>
          <cell r="U7119"/>
          <cell r="V7119"/>
          <cell r="X7119"/>
          <cell r="Y7119"/>
          <cell r="Z7119"/>
          <cell r="AG7119"/>
        </row>
        <row r="7120">
          <cell r="D7120"/>
          <cell r="E7120"/>
          <cell r="I7120"/>
          <cell r="J7120"/>
          <cell r="K7120"/>
          <cell r="L7120"/>
          <cell r="N7120"/>
          <cell r="R7120"/>
          <cell r="S7120"/>
          <cell r="T7120"/>
          <cell r="U7120"/>
          <cell r="V7120"/>
          <cell r="X7120"/>
          <cell r="Y7120"/>
          <cell r="Z7120"/>
          <cell r="AG7120"/>
        </row>
        <row r="7121">
          <cell r="D7121"/>
          <cell r="E7121"/>
          <cell r="I7121"/>
          <cell r="J7121"/>
          <cell r="K7121"/>
          <cell r="L7121"/>
          <cell r="N7121"/>
          <cell r="R7121"/>
          <cell r="S7121"/>
          <cell r="T7121"/>
          <cell r="U7121"/>
          <cell r="V7121"/>
          <cell r="X7121"/>
          <cell r="Y7121"/>
          <cell r="Z7121"/>
          <cell r="AG7121"/>
        </row>
        <row r="7122">
          <cell r="D7122"/>
          <cell r="E7122"/>
          <cell r="I7122"/>
          <cell r="J7122"/>
          <cell r="K7122"/>
          <cell r="L7122"/>
          <cell r="N7122"/>
          <cell r="R7122"/>
          <cell r="S7122"/>
          <cell r="T7122"/>
          <cell r="U7122"/>
          <cell r="V7122"/>
          <cell r="X7122"/>
          <cell r="Y7122"/>
          <cell r="Z7122"/>
          <cell r="AG7122"/>
        </row>
        <row r="7123">
          <cell r="D7123"/>
          <cell r="E7123"/>
          <cell r="I7123"/>
          <cell r="J7123"/>
          <cell r="K7123"/>
          <cell r="L7123"/>
          <cell r="N7123"/>
          <cell r="R7123"/>
          <cell r="S7123"/>
          <cell r="T7123"/>
          <cell r="U7123"/>
          <cell r="V7123"/>
          <cell r="X7123"/>
          <cell r="Y7123"/>
          <cell r="Z7123"/>
          <cell r="AG7123"/>
        </row>
        <row r="7124">
          <cell r="D7124"/>
          <cell r="E7124"/>
          <cell r="I7124"/>
          <cell r="J7124"/>
          <cell r="K7124"/>
          <cell r="L7124"/>
          <cell r="N7124"/>
          <cell r="R7124"/>
          <cell r="S7124"/>
          <cell r="T7124"/>
          <cell r="U7124"/>
          <cell r="V7124"/>
          <cell r="X7124"/>
          <cell r="Y7124"/>
          <cell r="Z7124"/>
          <cell r="AG7124"/>
        </row>
        <row r="7125">
          <cell r="D7125"/>
          <cell r="E7125"/>
          <cell r="I7125"/>
          <cell r="J7125"/>
          <cell r="K7125"/>
          <cell r="L7125"/>
          <cell r="N7125"/>
          <cell r="R7125"/>
          <cell r="S7125"/>
          <cell r="T7125"/>
          <cell r="U7125"/>
          <cell r="V7125"/>
          <cell r="X7125"/>
          <cell r="Y7125"/>
          <cell r="Z7125"/>
          <cell r="AG7125"/>
        </row>
        <row r="7126">
          <cell r="D7126"/>
          <cell r="E7126"/>
          <cell r="I7126"/>
          <cell r="J7126"/>
          <cell r="K7126"/>
          <cell r="L7126"/>
          <cell r="N7126"/>
          <cell r="R7126"/>
          <cell r="S7126"/>
          <cell r="T7126"/>
          <cell r="U7126"/>
          <cell r="V7126"/>
          <cell r="X7126"/>
          <cell r="Y7126"/>
          <cell r="Z7126"/>
          <cell r="AG7126"/>
        </row>
        <row r="7127">
          <cell r="D7127"/>
          <cell r="E7127"/>
          <cell r="I7127"/>
          <cell r="J7127"/>
          <cell r="K7127"/>
          <cell r="L7127"/>
          <cell r="N7127"/>
          <cell r="R7127"/>
          <cell r="S7127"/>
          <cell r="T7127"/>
          <cell r="U7127"/>
          <cell r="V7127"/>
          <cell r="X7127"/>
          <cell r="Y7127"/>
          <cell r="Z7127"/>
          <cell r="AG7127"/>
        </row>
        <row r="7128">
          <cell r="D7128"/>
          <cell r="E7128"/>
          <cell r="I7128"/>
          <cell r="J7128"/>
          <cell r="K7128"/>
          <cell r="L7128"/>
          <cell r="N7128"/>
          <cell r="R7128"/>
          <cell r="S7128"/>
          <cell r="T7128"/>
          <cell r="U7128"/>
          <cell r="V7128"/>
          <cell r="X7128"/>
          <cell r="Y7128"/>
          <cell r="Z7128"/>
          <cell r="AG7128"/>
        </row>
        <row r="7129">
          <cell r="D7129"/>
          <cell r="E7129"/>
          <cell r="I7129"/>
          <cell r="J7129"/>
          <cell r="K7129"/>
          <cell r="L7129"/>
          <cell r="N7129"/>
          <cell r="R7129"/>
          <cell r="S7129"/>
          <cell r="T7129"/>
          <cell r="U7129"/>
          <cell r="V7129"/>
          <cell r="X7129"/>
          <cell r="Y7129"/>
          <cell r="Z7129"/>
          <cell r="AG7129"/>
        </row>
        <row r="7130">
          <cell r="D7130"/>
          <cell r="E7130"/>
          <cell r="I7130"/>
          <cell r="J7130"/>
          <cell r="K7130"/>
          <cell r="L7130"/>
          <cell r="N7130"/>
          <cell r="R7130"/>
          <cell r="S7130"/>
          <cell r="T7130"/>
          <cell r="U7130"/>
          <cell r="V7130"/>
          <cell r="X7130"/>
          <cell r="Y7130"/>
          <cell r="Z7130"/>
          <cell r="AG7130"/>
        </row>
        <row r="7131">
          <cell r="D7131"/>
          <cell r="E7131"/>
          <cell r="I7131"/>
          <cell r="J7131"/>
          <cell r="K7131"/>
          <cell r="L7131"/>
          <cell r="N7131"/>
          <cell r="R7131"/>
          <cell r="S7131"/>
          <cell r="T7131"/>
          <cell r="U7131"/>
          <cell r="V7131"/>
          <cell r="X7131"/>
          <cell r="Y7131"/>
          <cell r="Z7131"/>
          <cell r="AG7131"/>
        </row>
        <row r="7132">
          <cell r="D7132"/>
          <cell r="E7132"/>
          <cell r="I7132"/>
          <cell r="J7132"/>
          <cell r="K7132"/>
          <cell r="L7132"/>
          <cell r="N7132"/>
          <cell r="R7132"/>
          <cell r="S7132"/>
          <cell r="T7132"/>
          <cell r="U7132"/>
          <cell r="V7132"/>
          <cell r="X7132"/>
          <cell r="Y7132"/>
          <cell r="Z7132"/>
          <cell r="AG7132"/>
        </row>
        <row r="7133">
          <cell r="D7133"/>
          <cell r="E7133"/>
          <cell r="I7133"/>
          <cell r="J7133"/>
          <cell r="K7133"/>
          <cell r="L7133"/>
          <cell r="N7133"/>
          <cell r="R7133"/>
          <cell r="S7133"/>
          <cell r="T7133"/>
          <cell r="U7133"/>
          <cell r="V7133"/>
          <cell r="X7133"/>
          <cell r="Y7133"/>
          <cell r="Z7133"/>
          <cell r="AG7133"/>
        </row>
        <row r="7134">
          <cell r="D7134"/>
          <cell r="E7134"/>
          <cell r="I7134"/>
          <cell r="J7134"/>
          <cell r="K7134"/>
          <cell r="L7134"/>
          <cell r="N7134"/>
          <cell r="R7134"/>
          <cell r="S7134"/>
          <cell r="T7134"/>
          <cell r="U7134"/>
          <cell r="V7134"/>
          <cell r="X7134"/>
          <cell r="Y7134"/>
          <cell r="Z7134"/>
          <cell r="AG7134"/>
        </row>
        <row r="7135">
          <cell r="D7135"/>
          <cell r="E7135"/>
          <cell r="I7135"/>
          <cell r="J7135"/>
          <cell r="K7135"/>
          <cell r="L7135"/>
          <cell r="N7135"/>
          <cell r="R7135"/>
          <cell r="S7135"/>
          <cell r="T7135"/>
          <cell r="U7135"/>
          <cell r="V7135"/>
          <cell r="X7135"/>
          <cell r="Y7135"/>
          <cell r="Z7135"/>
          <cell r="AG7135"/>
        </row>
        <row r="7136">
          <cell r="D7136"/>
          <cell r="E7136"/>
          <cell r="I7136"/>
          <cell r="J7136"/>
          <cell r="K7136"/>
          <cell r="L7136"/>
          <cell r="N7136"/>
          <cell r="R7136"/>
          <cell r="S7136"/>
          <cell r="T7136"/>
          <cell r="U7136"/>
          <cell r="V7136"/>
          <cell r="X7136"/>
          <cell r="Y7136"/>
          <cell r="Z7136"/>
          <cell r="AG7136"/>
        </row>
        <row r="7137">
          <cell r="D7137"/>
          <cell r="E7137"/>
          <cell r="I7137"/>
          <cell r="J7137"/>
          <cell r="K7137"/>
          <cell r="L7137"/>
          <cell r="N7137"/>
          <cell r="R7137"/>
          <cell r="S7137"/>
          <cell r="T7137"/>
          <cell r="U7137"/>
          <cell r="V7137"/>
          <cell r="X7137"/>
          <cell r="Y7137"/>
          <cell r="Z7137"/>
          <cell r="AG7137"/>
        </row>
        <row r="7138">
          <cell r="D7138"/>
          <cell r="E7138"/>
          <cell r="I7138"/>
          <cell r="J7138"/>
          <cell r="K7138"/>
          <cell r="L7138"/>
          <cell r="N7138"/>
          <cell r="R7138"/>
          <cell r="S7138"/>
          <cell r="T7138"/>
          <cell r="U7138"/>
          <cell r="V7138"/>
          <cell r="X7138"/>
          <cell r="Y7138"/>
          <cell r="Z7138"/>
          <cell r="AG7138"/>
        </row>
        <row r="7139">
          <cell r="D7139"/>
          <cell r="E7139"/>
          <cell r="I7139"/>
          <cell r="J7139"/>
          <cell r="K7139"/>
          <cell r="L7139"/>
          <cell r="N7139"/>
          <cell r="R7139"/>
          <cell r="S7139"/>
          <cell r="T7139"/>
          <cell r="U7139"/>
          <cell r="V7139"/>
          <cell r="X7139"/>
          <cell r="Y7139"/>
          <cell r="Z7139"/>
          <cell r="AG7139"/>
        </row>
        <row r="7140">
          <cell r="D7140"/>
          <cell r="E7140"/>
          <cell r="I7140"/>
          <cell r="J7140"/>
          <cell r="K7140"/>
          <cell r="L7140"/>
          <cell r="N7140"/>
          <cell r="R7140"/>
          <cell r="S7140"/>
          <cell r="T7140"/>
          <cell r="U7140"/>
          <cell r="V7140"/>
          <cell r="X7140"/>
          <cell r="Y7140"/>
          <cell r="Z7140"/>
          <cell r="AG7140"/>
        </row>
        <row r="7141">
          <cell r="D7141"/>
          <cell r="E7141"/>
          <cell r="I7141"/>
          <cell r="J7141"/>
          <cell r="K7141"/>
          <cell r="L7141"/>
          <cell r="N7141"/>
          <cell r="R7141"/>
          <cell r="S7141"/>
          <cell r="T7141"/>
          <cell r="U7141"/>
          <cell r="V7141"/>
          <cell r="X7141"/>
          <cell r="Y7141"/>
          <cell r="Z7141"/>
          <cell r="AG7141"/>
        </row>
        <row r="7142">
          <cell r="D7142"/>
          <cell r="E7142"/>
          <cell r="I7142"/>
          <cell r="J7142"/>
          <cell r="K7142"/>
          <cell r="L7142"/>
          <cell r="N7142"/>
          <cell r="R7142"/>
          <cell r="S7142"/>
          <cell r="T7142"/>
          <cell r="U7142"/>
          <cell r="V7142"/>
          <cell r="X7142"/>
          <cell r="Y7142"/>
          <cell r="Z7142"/>
          <cell r="AG7142"/>
        </row>
        <row r="7143">
          <cell r="D7143"/>
          <cell r="E7143"/>
          <cell r="I7143"/>
          <cell r="J7143"/>
          <cell r="K7143"/>
          <cell r="L7143"/>
          <cell r="N7143"/>
          <cell r="R7143"/>
          <cell r="S7143"/>
          <cell r="T7143"/>
          <cell r="U7143"/>
          <cell r="V7143"/>
          <cell r="X7143"/>
          <cell r="Y7143"/>
          <cell r="Z7143"/>
          <cell r="AG7143"/>
        </row>
        <row r="7144">
          <cell r="D7144"/>
          <cell r="E7144"/>
          <cell r="I7144"/>
          <cell r="J7144"/>
          <cell r="K7144"/>
          <cell r="L7144"/>
          <cell r="N7144"/>
          <cell r="R7144"/>
          <cell r="S7144"/>
          <cell r="T7144"/>
          <cell r="U7144"/>
          <cell r="V7144"/>
          <cell r="X7144"/>
          <cell r="Y7144"/>
          <cell r="Z7144"/>
          <cell r="AG7144"/>
        </row>
        <row r="7145">
          <cell r="D7145"/>
          <cell r="E7145"/>
          <cell r="I7145"/>
          <cell r="J7145"/>
          <cell r="K7145"/>
          <cell r="L7145"/>
          <cell r="N7145"/>
          <cell r="R7145"/>
          <cell r="S7145"/>
          <cell r="T7145"/>
          <cell r="U7145"/>
          <cell r="V7145"/>
          <cell r="X7145"/>
          <cell r="Y7145"/>
          <cell r="Z7145"/>
          <cell r="AG7145"/>
        </row>
        <row r="7146">
          <cell r="D7146"/>
          <cell r="E7146"/>
          <cell r="I7146"/>
          <cell r="J7146"/>
          <cell r="K7146"/>
          <cell r="L7146"/>
          <cell r="N7146"/>
          <cell r="R7146"/>
          <cell r="S7146"/>
          <cell r="T7146"/>
          <cell r="U7146"/>
          <cell r="V7146"/>
          <cell r="X7146"/>
          <cell r="Y7146"/>
          <cell r="Z7146"/>
          <cell r="AG7146"/>
        </row>
        <row r="7147">
          <cell r="D7147"/>
          <cell r="E7147"/>
          <cell r="I7147"/>
          <cell r="J7147"/>
          <cell r="K7147"/>
          <cell r="L7147"/>
          <cell r="N7147"/>
          <cell r="R7147"/>
          <cell r="S7147"/>
          <cell r="T7147"/>
          <cell r="U7147"/>
          <cell r="V7147"/>
          <cell r="X7147"/>
          <cell r="Y7147"/>
          <cell r="Z7147"/>
          <cell r="AG7147"/>
        </row>
        <row r="7148">
          <cell r="D7148"/>
          <cell r="E7148"/>
          <cell r="I7148"/>
          <cell r="J7148"/>
          <cell r="K7148"/>
          <cell r="L7148"/>
          <cell r="N7148"/>
          <cell r="R7148"/>
          <cell r="S7148"/>
          <cell r="T7148"/>
          <cell r="U7148"/>
          <cell r="V7148"/>
          <cell r="X7148"/>
          <cell r="Y7148"/>
          <cell r="Z7148"/>
          <cell r="AG7148"/>
        </row>
        <row r="7149">
          <cell r="D7149"/>
          <cell r="E7149"/>
          <cell r="I7149"/>
          <cell r="J7149"/>
          <cell r="K7149"/>
          <cell r="L7149"/>
          <cell r="N7149"/>
          <cell r="R7149"/>
          <cell r="S7149"/>
          <cell r="T7149"/>
          <cell r="U7149"/>
          <cell r="V7149"/>
          <cell r="X7149"/>
          <cell r="Y7149"/>
          <cell r="Z7149"/>
          <cell r="AG7149"/>
        </row>
        <row r="7150">
          <cell r="D7150"/>
          <cell r="E7150"/>
          <cell r="I7150"/>
          <cell r="J7150"/>
          <cell r="K7150"/>
          <cell r="L7150"/>
          <cell r="N7150"/>
          <cell r="R7150"/>
          <cell r="S7150"/>
          <cell r="T7150"/>
          <cell r="U7150"/>
          <cell r="V7150"/>
          <cell r="X7150"/>
          <cell r="Y7150"/>
          <cell r="Z7150"/>
          <cell r="AG7150"/>
        </row>
        <row r="7151">
          <cell r="D7151"/>
          <cell r="E7151"/>
          <cell r="I7151"/>
          <cell r="J7151"/>
          <cell r="K7151"/>
          <cell r="L7151"/>
          <cell r="N7151"/>
          <cell r="R7151"/>
          <cell r="S7151"/>
          <cell r="T7151"/>
          <cell r="U7151"/>
          <cell r="V7151"/>
          <cell r="X7151"/>
          <cell r="Y7151"/>
          <cell r="Z7151"/>
          <cell r="AG7151"/>
        </row>
        <row r="7152">
          <cell r="D7152"/>
          <cell r="E7152"/>
          <cell r="I7152"/>
          <cell r="J7152"/>
          <cell r="K7152"/>
          <cell r="L7152"/>
          <cell r="N7152"/>
          <cell r="R7152"/>
          <cell r="S7152"/>
          <cell r="T7152"/>
          <cell r="U7152"/>
          <cell r="V7152"/>
          <cell r="X7152"/>
          <cell r="Y7152"/>
          <cell r="Z7152"/>
          <cell r="AG7152"/>
        </row>
        <row r="7153">
          <cell r="D7153"/>
          <cell r="E7153"/>
          <cell r="I7153"/>
          <cell r="J7153"/>
          <cell r="K7153"/>
          <cell r="L7153"/>
          <cell r="N7153"/>
          <cell r="R7153"/>
          <cell r="S7153"/>
          <cell r="T7153"/>
          <cell r="U7153"/>
          <cell r="V7153"/>
          <cell r="X7153"/>
          <cell r="Y7153"/>
          <cell r="Z7153"/>
          <cell r="AG7153"/>
        </row>
        <row r="7154">
          <cell r="D7154"/>
          <cell r="E7154"/>
          <cell r="I7154"/>
          <cell r="J7154"/>
          <cell r="K7154"/>
          <cell r="L7154"/>
          <cell r="N7154"/>
          <cell r="R7154"/>
          <cell r="S7154"/>
          <cell r="T7154"/>
          <cell r="U7154"/>
          <cell r="V7154"/>
          <cell r="X7154"/>
          <cell r="Y7154"/>
          <cell r="Z7154"/>
          <cell r="AG7154"/>
        </row>
        <row r="7155">
          <cell r="D7155"/>
          <cell r="E7155"/>
          <cell r="I7155"/>
          <cell r="J7155"/>
          <cell r="K7155"/>
          <cell r="L7155"/>
          <cell r="N7155"/>
          <cell r="R7155"/>
          <cell r="S7155"/>
          <cell r="T7155"/>
          <cell r="U7155"/>
          <cell r="V7155"/>
          <cell r="X7155"/>
          <cell r="Y7155"/>
          <cell r="Z7155"/>
          <cell r="AG7155"/>
        </row>
        <row r="7156">
          <cell r="D7156"/>
          <cell r="E7156"/>
          <cell r="I7156"/>
          <cell r="J7156"/>
          <cell r="K7156"/>
          <cell r="L7156"/>
          <cell r="N7156"/>
          <cell r="R7156"/>
          <cell r="S7156"/>
          <cell r="T7156"/>
          <cell r="U7156"/>
          <cell r="V7156"/>
          <cell r="X7156"/>
          <cell r="Y7156"/>
          <cell r="Z7156"/>
          <cell r="AG7156"/>
        </row>
        <row r="7157">
          <cell r="D7157"/>
          <cell r="E7157"/>
          <cell r="I7157"/>
          <cell r="J7157"/>
          <cell r="K7157"/>
          <cell r="L7157"/>
          <cell r="N7157"/>
          <cell r="R7157"/>
          <cell r="S7157"/>
          <cell r="T7157"/>
          <cell r="U7157"/>
          <cell r="V7157"/>
          <cell r="X7157"/>
          <cell r="Y7157"/>
          <cell r="Z7157"/>
          <cell r="AG7157"/>
        </row>
        <row r="7158">
          <cell r="D7158"/>
          <cell r="E7158"/>
          <cell r="I7158"/>
          <cell r="J7158"/>
          <cell r="K7158"/>
          <cell r="L7158"/>
          <cell r="N7158"/>
          <cell r="R7158"/>
          <cell r="S7158"/>
          <cell r="T7158"/>
          <cell r="U7158"/>
          <cell r="V7158"/>
          <cell r="X7158"/>
          <cell r="Y7158"/>
          <cell r="Z7158"/>
          <cell r="AG7158"/>
        </row>
        <row r="7159">
          <cell r="D7159"/>
          <cell r="E7159"/>
          <cell r="I7159"/>
          <cell r="J7159"/>
          <cell r="K7159"/>
          <cell r="L7159"/>
          <cell r="N7159"/>
          <cell r="R7159"/>
          <cell r="S7159"/>
          <cell r="T7159"/>
          <cell r="U7159"/>
          <cell r="V7159"/>
          <cell r="X7159"/>
          <cell r="Y7159"/>
          <cell r="Z7159"/>
          <cell r="AG7159"/>
        </row>
        <row r="7160">
          <cell r="D7160"/>
          <cell r="E7160"/>
          <cell r="I7160"/>
          <cell r="J7160"/>
          <cell r="K7160"/>
          <cell r="L7160"/>
          <cell r="N7160"/>
          <cell r="R7160"/>
          <cell r="S7160"/>
          <cell r="T7160"/>
          <cell r="U7160"/>
          <cell r="V7160"/>
          <cell r="X7160"/>
          <cell r="Y7160"/>
          <cell r="Z7160"/>
          <cell r="AG7160"/>
        </row>
        <row r="7161">
          <cell r="D7161"/>
          <cell r="E7161"/>
          <cell r="I7161"/>
          <cell r="J7161"/>
          <cell r="K7161"/>
          <cell r="L7161"/>
          <cell r="N7161"/>
          <cell r="R7161"/>
          <cell r="S7161"/>
          <cell r="T7161"/>
          <cell r="U7161"/>
          <cell r="V7161"/>
          <cell r="X7161"/>
          <cell r="Y7161"/>
          <cell r="Z7161"/>
          <cell r="AG7161"/>
        </row>
        <row r="7162">
          <cell r="D7162"/>
          <cell r="E7162"/>
          <cell r="I7162"/>
          <cell r="J7162"/>
          <cell r="K7162"/>
          <cell r="L7162"/>
          <cell r="N7162"/>
          <cell r="R7162"/>
          <cell r="S7162"/>
          <cell r="T7162"/>
          <cell r="U7162"/>
          <cell r="V7162"/>
          <cell r="X7162"/>
          <cell r="Y7162"/>
          <cell r="Z7162"/>
          <cell r="AG7162"/>
        </row>
        <row r="7163">
          <cell r="D7163"/>
          <cell r="E7163"/>
          <cell r="I7163"/>
          <cell r="J7163"/>
          <cell r="K7163"/>
          <cell r="L7163"/>
          <cell r="N7163"/>
          <cell r="R7163"/>
          <cell r="S7163"/>
          <cell r="T7163"/>
          <cell r="U7163"/>
          <cell r="V7163"/>
          <cell r="X7163"/>
          <cell r="Y7163"/>
          <cell r="Z7163"/>
          <cell r="AG7163"/>
        </row>
        <row r="7164">
          <cell r="D7164"/>
          <cell r="E7164"/>
          <cell r="I7164"/>
          <cell r="J7164"/>
          <cell r="K7164"/>
          <cell r="L7164"/>
          <cell r="N7164"/>
          <cell r="R7164"/>
          <cell r="S7164"/>
          <cell r="T7164"/>
          <cell r="U7164"/>
          <cell r="V7164"/>
          <cell r="X7164"/>
          <cell r="Y7164"/>
          <cell r="Z7164"/>
          <cell r="AG7164"/>
        </row>
        <row r="7165">
          <cell r="D7165"/>
          <cell r="E7165"/>
          <cell r="I7165"/>
          <cell r="J7165"/>
          <cell r="K7165"/>
          <cell r="L7165"/>
          <cell r="N7165"/>
          <cell r="R7165"/>
          <cell r="S7165"/>
          <cell r="T7165"/>
          <cell r="U7165"/>
          <cell r="V7165"/>
          <cell r="X7165"/>
          <cell r="Y7165"/>
          <cell r="Z7165"/>
          <cell r="AG7165"/>
        </row>
        <row r="7166">
          <cell r="D7166"/>
          <cell r="E7166"/>
          <cell r="I7166"/>
          <cell r="J7166"/>
          <cell r="K7166"/>
          <cell r="L7166"/>
          <cell r="N7166"/>
          <cell r="R7166"/>
          <cell r="S7166"/>
          <cell r="T7166"/>
          <cell r="U7166"/>
          <cell r="V7166"/>
          <cell r="X7166"/>
          <cell r="Y7166"/>
          <cell r="Z7166"/>
          <cell r="AG7166"/>
        </row>
        <row r="7167">
          <cell r="D7167"/>
          <cell r="E7167"/>
          <cell r="I7167"/>
          <cell r="J7167"/>
          <cell r="K7167"/>
          <cell r="L7167"/>
          <cell r="N7167"/>
          <cell r="R7167"/>
          <cell r="S7167"/>
          <cell r="T7167"/>
          <cell r="U7167"/>
          <cell r="V7167"/>
          <cell r="X7167"/>
          <cell r="Y7167"/>
          <cell r="Z7167"/>
          <cell r="AG7167"/>
        </row>
        <row r="7168">
          <cell r="D7168"/>
          <cell r="E7168"/>
          <cell r="I7168"/>
          <cell r="J7168"/>
          <cell r="K7168"/>
          <cell r="L7168"/>
          <cell r="N7168"/>
          <cell r="R7168"/>
          <cell r="S7168"/>
          <cell r="T7168"/>
          <cell r="U7168"/>
          <cell r="V7168"/>
          <cell r="X7168"/>
          <cell r="Y7168"/>
          <cell r="Z7168"/>
          <cell r="AG7168"/>
        </row>
        <row r="7169">
          <cell r="D7169"/>
          <cell r="E7169"/>
          <cell r="I7169"/>
          <cell r="J7169"/>
          <cell r="K7169"/>
          <cell r="L7169"/>
          <cell r="N7169"/>
          <cell r="R7169"/>
          <cell r="S7169"/>
          <cell r="T7169"/>
          <cell r="U7169"/>
          <cell r="V7169"/>
          <cell r="X7169"/>
          <cell r="Y7169"/>
          <cell r="Z7169"/>
          <cell r="AG7169"/>
        </row>
        <row r="7170">
          <cell r="D7170"/>
          <cell r="E7170"/>
          <cell r="I7170"/>
          <cell r="J7170"/>
          <cell r="K7170"/>
          <cell r="L7170"/>
          <cell r="N7170"/>
          <cell r="R7170"/>
          <cell r="S7170"/>
          <cell r="T7170"/>
          <cell r="U7170"/>
          <cell r="V7170"/>
          <cell r="X7170"/>
          <cell r="Y7170"/>
          <cell r="Z7170"/>
          <cell r="AG7170"/>
        </row>
        <row r="7171">
          <cell r="D7171"/>
          <cell r="E7171"/>
          <cell r="I7171"/>
          <cell r="J7171"/>
          <cell r="K7171"/>
          <cell r="L7171"/>
          <cell r="N7171"/>
          <cell r="R7171"/>
          <cell r="S7171"/>
          <cell r="T7171"/>
          <cell r="U7171"/>
          <cell r="V7171"/>
          <cell r="X7171"/>
          <cell r="Y7171"/>
          <cell r="Z7171"/>
          <cell r="AG7171"/>
        </row>
        <row r="7172">
          <cell r="D7172"/>
          <cell r="E7172"/>
          <cell r="I7172"/>
          <cell r="J7172"/>
          <cell r="K7172"/>
          <cell r="L7172"/>
          <cell r="N7172"/>
          <cell r="R7172"/>
          <cell r="S7172"/>
          <cell r="T7172"/>
          <cell r="U7172"/>
          <cell r="V7172"/>
          <cell r="X7172"/>
          <cell r="Y7172"/>
          <cell r="Z7172"/>
          <cell r="AG7172"/>
        </row>
        <row r="7173">
          <cell r="D7173"/>
          <cell r="E7173"/>
          <cell r="I7173"/>
          <cell r="J7173"/>
          <cell r="K7173"/>
          <cell r="L7173"/>
          <cell r="N7173"/>
          <cell r="R7173"/>
          <cell r="S7173"/>
          <cell r="T7173"/>
          <cell r="U7173"/>
          <cell r="V7173"/>
          <cell r="X7173"/>
          <cell r="Y7173"/>
          <cell r="Z7173"/>
          <cell r="AG7173"/>
        </row>
        <row r="7174">
          <cell r="D7174"/>
          <cell r="E7174"/>
          <cell r="I7174"/>
          <cell r="J7174"/>
          <cell r="K7174"/>
          <cell r="L7174"/>
          <cell r="N7174"/>
          <cell r="R7174"/>
          <cell r="S7174"/>
          <cell r="T7174"/>
          <cell r="U7174"/>
          <cell r="V7174"/>
          <cell r="X7174"/>
          <cell r="Y7174"/>
          <cell r="Z7174"/>
          <cell r="AG7174"/>
        </row>
        <row r="7175">
          <cell r="D7175"/>
          <cell r="E7175"/>
          <cell r="I7175"/>
          <cell r="J7175"/>
          <cell r="K7175"/>
          <cell r="L7175"/>
          <cell r="N7175"/>
          <cell r="R7175"/>
          <cell r="S7175"/>
          <cell r="T7175"/>
          <cell r="U7175"/>
          <cell r="V7175"/>
          <cell r="X7175"/>
          <cell r="Y7175"/>
          <cell r="Z7175"/>
          <cell r="AG7175"/>
        </row>
        <row r="7176">
          <cell r="D7176"/>
          <cell r="E7176"/>
          <cell r="I7176"/>
          <cell r="J7176"/>
          <cell r="K7176"/>
          <cell r="L7176"/>
          <cell r="N7176"/>
          <cell r="R7176"/>
          <cell r="S7176"/>
          <cell r="T7176"/>
          <cell r="U7176"/>
          <cell r="V7176"/>
          <cell r="X7176"/>
          <cell r="Y7176"/>
          <cell r="Z7176"/>
          <cell r="AG7176"/>
        </row>
        <row r="7177">
          <cell r="D7177"/>
          <cell r="E7177"/>
          <cell r="I7177"/>
          <cell r="J7177"/>
          <cell r="K7177"/>
          <cell r="L7177"/>
          <cell r="N7177"/>
          <cell r="R7177"/>
          <cell r="S7177"/>
          <cell r="T7177"/>
          <cell r="U7177"/>
          <cell r="V7177"/>
          <cell r="X7177"/>
          <cell r="Y7177"/>
          <cell r="Z7177"/>
          <cell r="AG7177"/>
        </row>
        <row r="7178">
          <cell r="D7178"/>
          <cell r="E7178"/>
          <cell r="I7178"/>
          <cell r="J7178"/>
          <cell r="K7178"/>
          <cell r="L7178"/>
          <cell r="N7178"/>
          <cell r="R7178"/>
          <cell r="S7178"/>
          <cell r="T7178"/>
          <cell r="U7178"/>
          <cell r="V7178"/>
          <cell r="X7178"/>
          <cell r="Y7178"/>
          <cell r="Z7178"/>
          <cell r="AG7178"/>
        </row>
        <row r="7179">
          <cell r="D7179"/>
          <cell r="E7179"/>
          <cell r="I7179"/>
          <cell r="J7179"/>
          <cell r="K7179"/>
          <cell r="L7179"/>
          <cell r="N7179"/>
          <cell r="R7179"/>
          <cell r="S7179"/>
          <cell r="T7179"/>
          <cell r="U7179"/>
          <cell r="V7179"/>
          <cell r="X7179"/>
          <cell r="Y7179"/>
          <cell r="Z7179"/>
          <cell r="AG7179"/>
        </row>
        <row r="7180">
          <cell r="D7180"/>
          <cell r="E7180"/>
          <cell r="I7180"/>
          <cell r="J7180"/>
          <cell r="K7180"/>
          <cell r="L7180"/>
          <cell r="N7180"/>
          <cell r="R7180"/>
          <cell r="S7180"/>
          <cell r="T7180"/>
          <cell r="U7180"/>
          <cell r="V7180"/>
          <cell r="X7180"/>
          <cell r="Y7180"/>
          <cell r="Z7180"/>
          <cell r="AG7180"/>
        </row>
        <row r="7181">
          <cell r="D7181"/>
          <cell r="E7181"/>
          <cell r="I7181"/>
          <cell r="J7181"/>
          <cell r="K7181"/>
          <cell r="L7181"/>
          <cell r="N7181"/>
          <cell r="R7181"/>
          <cell r="S7181"/>
          <cell r="T7181"/>
          <cell r="U7181"/>
          <cell r="V7181"/>
          <cell r="X7181"/>
          <cell r="Y7181"/>
          <cell r="Z7181"/>
          <cell r="AG7181"/>
        </row>
        <row r="7182">
          <cell r="D7182"/>
          <cell r="E7182"/>
          <cell r="I7182"/>
          <cell r="J7182"/>
          <cell r="K7182"/>
          <cell r="L7182"/>
          <cell r="N7182"/>
          <cell r="R7182"/>
          <cell r="S7182"/>
          <cell r="T7182"/>
          <cell r="U7182"/>
          <cell r="V7182"/>
          <cell r="X7182"/>
          <cell r="Y7182"/>
          <cell r="Z7182"/>
          <cell r="AG7182"/>
        </row>
        <row r="7183">
          <cell r="D7183"/>
          <cell r="E7183"/>
          <cell r="I7183"/>
          <cell r="J7183"/>
          <cell r="K7183"/>
          <cell r="L7183"/>
          <cell r="N7183"/>
          <cell r="R7183"/>
          <cell r="S7183"/>
          <cell r="T7183"/>
          <cell r="U7183"/>
          <cell r="V7183"/>
          <cell r="X7183"/>
          <cell r="Y7183"/>
          <cell r="Z7183"/>
          <cell r="AG7183"/>
        </row>
        <row r="7184">
          <cell r="D7184"/>
          <cell r="E7184"/>
          <cell r="I7184"/>
          <cell r="J7184"/>
          <cell r="K7184"/>
          <cell r="L7184"/>
          <cell r="N7184"/>
          <cell r="R7184"/>
          <cell r="S7184"/>
          <cell r="T7184"/>
          <cell r="U7184"/>
          <cell r="V7184"/>
          <cell r="X7184"/>
          <cell r="Y7184"/>
          <cell r="Z7184"/>
          <cell r="AG7184"/>
        </row>
        <row r="7185">
          <cell r="D7185"/>
          <cell r="E7185"/>
          <cell r="I7185"/>
          <cell r="J7185"/>
          <cell r="K7185"/>
          <cell r="L7185"/>
          <cell r="N7185"/>
          <cell r="R7185"/>
          <cell r="S7185"/>
          <cell r="T7185"/>
          <cell r="U7185"/>
          <cell r="V7185"/>
          <cell r="X7185"/>
          <cell r="Y7185"/>
          <cell r="Z7185"/>
          <cell r="AG7185"/>
        </row>
        <row r="7186">
          <cell r="D7186"/>
          <cell r="E7186"/>
          <cell r="I7186"/>
          <cell r="J7186"/>
          <cell r="K7186"/>
          <cell r="L7186"/>
          <cell r="N7186"/>
          <cell r="R7186"/>
          <cell r="S7186"/>
          <cell r="T7186"/>
          <cell r="U7186"/>
          <cell r="V7186"/>
          <cell r="X7186"/>
          <cell r="Y7186"/>
          <cell r="Z7186"/>
          <cell r="AG7186"/>
        </row>
        <row r="7187">
          <cell r="D7187"/>
          <cell r="E7187"/>
          <cell r="I7187"/>
          <cell r="J7187"/>
          <cell r="K7187"/>
          <cell r="L7187"/>
          <cell r="N7187"/>
          <cell r="R7187"/>
          <cell r="S7187"/>
          <cell r="T7187"/>
          <cell r="U7187"/>
          <cell r="V7187"/>
          <cell r="X7187"/>
          <cell r="Y7187"/>
          <cell r="Z7187"/>
          <cell r="AG7187"/>
        </row>
        <row r="7188">
          <cell r="D7188"/>
          <cell r="E7188"/>
          <cell r="I7188"/>
          <cell r="J7188"/>
          <cell r="K7188"/>
          <cell r="L7188"/>
          <cell r="N7188"/>
          <cell r="R7188"/>
          <cell r="S7188"/>
          <cell r="T7188"/>
          <cell r="U7188"/>
          <cell r="V7188"/>
          <cell r="X7188"/>
          <cell r="Y7188"/>
          <cell r="Z7188"/>
          <cell r="AG7188"/>
        </row>
        <row r="7189">
          <cell r="D7189"/>
          <cell r="E7189"/>
          <cell r="I7189"/>
          <cell r="J7189"/>
          <cell r="K7189"/>
          <cell r="L7189"/>
          <cell r="N7189"/>
          <cell r="R7189"/>
          <cell r="S7189"/>
          <cell r="T7189"/>
          <cell r="U7189"/>
          <cell r="V7189"/>
          <cell r="X7189"/>
          <cell r="Y7189"/>
          <cell r="Z7189"/>
          <cell r="AG7189"/>
        </row>
        <row r="7190">
          <cell r="D7190"/>
          <cell r="E7190"/>
          <cell r="I7190"/>
          <cell r="J7190"/>
          <cell r="K7190"/>
          <cell r="L7190"/>
          <cell r="N7190"/>
          <cell r="R7190"/>
          <cell r="S7190"/>
          <cell r="T7190"/>
          <cell r="U7190"/>
          <cell r="V7190"/>
          <cell r="X7190"/>
          <cell r="Y7190"/>
          <cell r="Z7190"/>
          <cell r="AG7190"/>
        </row>
        <row r="7191">
          <cell r="D7191"/>
          <cell r="E7191"/>
          <cell r="I7191"/>
          <cell r="J7191"/>
          <cell r="K7191"/>
          <cell r="L7191"/>
          <cell r="N7191"/>
          <cell r="R7191"/>
          <cell r="S7191"/>
          <cell r="T7191"/>
          <cell r="U7191"/>
          <cell r="V7191"/>
          <cell r="X7191"/>
          <cell r="Y7191"/>
          <cell r="Z7191"/>
          <cell r="AG7191"/>
        </row>
        <row r="7192">
          <cell r="D7192"/>
          <cell r="E7192"/>
          <cell r="I7192"/>
          <cell r="J7192"/>
          <cell r="K7192"/>
          <cell r="L7192"/>
          <cell r="N7192"/>
          <cell r="R7192"/>
          <cell r="S7192"/>
          <cell r="T7192"/>
          <cell r="U7192"/>
          <cell r="V7192"/>
          <cell r="X7192"/>
          <cell r="Y7192"/>
          <cell r="Z7192"/>
          <cell r="AG7192"/>
        </row>
        <row r="7193">
          <cell r="D7193"/>
          <cell r="E7193"/>
          <cell r="I7193"/>
          <cell r="J7193"/>
          <cell r="K7193"/>
          <cell r="L7193"/>
          <cell r="N7193"/>
          <cell r="R7193"/>
          <cell r="S7193"/>
          <cell r="T7193"/>
          <cell r="U7193"/>
          <cell r="V7193"/>
          <cell r="X7193"/>
          <cell r="Y7193"/>
          <cell r="Z7193"/>
          <cell r="AG7193"/>
        </row>
        <row r="7194">
          <cell r="D7194"/>
          <cell r="E7194"/>
          <cell r="I7194"/>
          <cell r="J7194"/>
          <cell r="K7194"/>
          <cell r="L7194"/>
          <cell r="N7194"/>
          <cell r="R7194"/>
          <cell r="S7194"/>
          <cell r="T7194"/>
          <cell r="U7194"/>
          <cell r="V7194"/>
          <cell r="X7194"/>
          <cell r="Y7194"/>
          <cell r="Z7194"/>
          <cell r="AG7194"/>
        </row>
        <row r="7195">
          <cell r="D7195"/>
          <cell r="E7195"/>
          <cell r="I7195"/>
          <cell r="J7195"/>
          <cell r="K7195"/>
          <cell r="L7195"/>
          <cell r="N7195"/>
          <cell r="R7195"/>
          <cell r="S7195"/>
          <cell r="T7195"/>
          <cell r="U7195"/>
          <cell r="V7195"/>
          <cell r="X7195"/>
          <cell r="Y7195"/>
          <cell r="Z7195"/>
          <cell r="AG7195"/>
        </row>
        <row r="7196">
          <cell r="D7196"/>
          <cell r="E7196"/>
          <cell r="I7196"/>
          <cell r="J7196"/>
          <cell r="K7196"/>
          <cell r="L7196"/>
          <cell r="N7196"/>
          <cell r="R7196"/>
          <cell r="S7196"/>
          <cell r="T7196"/>
          <cell r="U7196"/>
          <cell r="V7196"/>
          <cell r="X7196"/>
          <cell r="Y7196"/>
          <cell r="Z7196"/>
          <cell r="AG7196"/>
        </row>
        <row r="7197">
          <cell r="D7197"/>
          <cell r="E7197"/>
          <cell r="I7197"/>
          <cell r="J7197"/>
          <cell r="K7197"/>
          <cell r="L7197"/>
          <cell r="N7197"/>
          <cell r="R7197"/>
          <cell r="S7197"/>
          <cell r="T7197"/>
          <cell r="U7197"/>
          <cell r="V7197"/>
          <cell r="X7197"/>
          <cell r="Y7197"/>
          <cell r="Z7197"/>
          <cell r="AG7197"/>
        </row>
        <row r="7198">
          <cell r="D7198"/>
          <cell r="E7198"/>
          <cell r="I7198"/>
          <cell r="J7198"/>
          <cell r="K7198"/>
          <cell r="L7198"/>
          <cell r="N7198"/>
          <cell r="R7198"/>
          <cell r="S7198"/>
          <cell r="T7198"/>
          <cell r="U7198"/>
          <cell r="V7198"/>
          <cell r="X7198"/>
          <cell r="Y7198"/>
          <cell r="Z7198"/>
          <cell r="AG7198"/>
        </row>
        <row r="7199">
          <cell r="D7199"/>
          <cell r="E7199"/>
          <cell r="I7199"/>
          <cell r="J7199"/>
          <cell r="K7199"/>
          <cell r="L7199"/>
          <cell r="N7199"/>
          <cell r="R7199"/>
          <cell r="S7199"/>
          <cell r="T7199"/>
          <cell r="U7199"/>
          <cell r="V7199"/>
          <cell r="X7199"/>
          <cell r="Y7199"/>
          <cell r="Z7199"/>
          <cell r="AG7199"/>
        </row>
        <row r="7200">
          <cell r="D7200"/>
          <cell r="E7200"/>
          <cell r="I7200"/>
          <cell r="J7200"/>
          <cell r="K7200"/>
          <cell r="L7200"/>
          <cell r="N7200"/>
          <cell r="R7200"/>
          <cell r="S7200"/>
          <cell r="T7200"/>
          <cell r="U7200"/>
          <cell r="V7200"/>
          <cell r="X7200"/>
          <cell r="Y7200"/>
          <cell r="Z7200"/>
          <cell r="AG7200"/>
        </row>
        <row r="7201">
          <cell r="D7201"/>
          <cell r="E7201"/>
          <cell r="I7201"/>
          <cell r="J7201"/>
          <cell r="K7201"/>
          <cell r="L7201"/>
          <cell r="N7201"/>
          <cell r="R7201"/>
          <cell r="S7201"/>
          <cell r="T7201"/>
          <cell r="U7201"/>
          <cell r="V7201"/>
          <cell r="X7201"/>
          <cell r="Y7201"/>
          <cell r="Z7201"/>
          <cell r="AG7201"/>
        </row>
        <row r="7202">
          <cell r="D7202"/>
          <cell r="E7202"/>
          <cell r="I7202"/>
          <cell r="J7202"/>
          <cell r="K7202"/>
          <cell r="L7202"/>
          <cell r="N7202"/>
          <cell r="R7202"/>
          <cell r="S7202"/>
          <cell r="T7202"/>
          <cell r="U7202"/>
          <cell r="V7202"/>
          <cell r="X7202"/>
          <cell r="Y7202"/>
          <cell r="Z7202"/>
          <cell r="AG7202"/>
        </row>
        <row r="7203">
          <cell r="D7203"/>
          <cell r="E7203"/>
          <cell r="I7203"/>
          <cell r="J7203"/>
          <cell r="K7203"/>
          <cell r="L7203"/>
          <cell r="N7203"/>
          <cell r="R7203"/>
          <cell r="S7203"/>
          <cell r="T7203"/>
          <cell r="U7203"/>
          <cell r="V7203"/>
          <cell r="X7203"/>
          <cell r="Y7203"/>
          <cell r="Z7203"/>
          <cell r="AG7203"/>
        </row>
        <row r="7204">
          <cell r="D7204"/>
          <cell r="E7204"/>
          <cell r="I7204"/>
          <cell r="J7204"/>
          <cell r="K7204"/>
          <cell r="L7204"/>
          <cell r="N7204"/>
          <cell r="R7204"/>
          <cell r="S7204"/>
          <cell r="T7204"/>
          <cell r="U7204"/>
          <cell r="V7204"/>
          <cell r="X7204"/>
          <cell r="Y7204"/>
          <cell r="Z7204"/>
          <cell r="AG7204"/>
        </row>
        <row r="7205">
          <cell r="D7205"/>
          <cell r="E7205"/>
          <cell r="I7205"/>
          <cell r="J7205"/>
          <cell r="K7205"/>
          <cell r="L7205"/>
          <cell r="N7205"/>
          <cell r="R7205"/>
          <cell r="S7205"/>
          <cell r="T7205"/>
          <cell r="U7205"/>
          <cell r="V7205"/>
          <cell r="X7205"/>
          <cell r="Y7205"/>
          <cell r="Z7205"/>
          <cell r="AG7205"/>
        </row>
        <row r="7206">
          <cell r="D7206"/>
          <cell r="E7206"/>
          <cell r="I7206"/>
          <cell r="J7206"/>
          <cell r="K7206"/>
          <cell r="L7206"/>
          <cell r="N7206"/>
          <cell r="R7206"/>
          <cell r="S7206"/>
          <cell r="T7206"/>
          <cell r="U7206"/>
          <cell r="V7206"/>
          <cell r="X7206"/>
          <cell r="Y7206"/>
          <cell r="Z7206"/>
          <cell r="AG7206"/>
        </row>
        <row r="7207">
          <cell r="D7207"/>
          <cell r="E7207"/>
          <cell r="I7207"/>
          <cell r="J7207"/>
          <cell r="K7207"/>
          <cell r="L7207"/>
          <cell r="N7207"/>
          <cell r="R7207"/>
          <cell r="S7207"/>
          <cell r="T7207"/>
          <cell r="U7207"/>
          <cell r="V7207"/>
          <cell r="X7207"/>
          <cell r="Y7207"/>
          <cell r="Z7207"/>
          <cell r="AG7207"/>
        </row>
        <row r="7208">
          <cell r="D7208"/>
          <cell r="E7208"/>
          <cell r="I7208"/>
          <cell r="J7208"/>
          <cell r="K7208"/>
          <cell r="L7208"/>
          <cell r="N7208"/>
          <cell r="R7208"/>
          <cell r="S7208"/>
          <cell r="T7208"/>
          <cell r="U7208"/>
          <cell r="V7208"/>
          <cell r="X7208"/>
          <cell r="Y7208"/>
          <cell r="Z7208"/>
          <cell r="AG7208"/>
        </row>
        <row r="7209">
          <cell r="D7209"/>
          <cell r="E7209"/>
          <cell r="I7209"/>
          <cell r="J7209"/>
          <cell r="K7209"/>
          <cell r="L7209"/>
          <cell r="N7209"/>
          <cell r="R7209"/>
          <cell r="S7209"/>
          <cell r="T7209"/>
          <cell r="U7209"/>
          <cell r="V7209"/>
          <cell r="X7209"/>
          <cell r="Y7209"/>
          <cell r="Z7209"/>
          <cell r="AG7209"/>
        </row>
        <row r="7210">
          <cell r="D7210"/>
          <cell r="E7210"/>
          <cell r="I7210"/>
          <cell r="J7210"/>
          <cell r="K7210"/>
          <cell r="L7210"/>
          <cell r="N7210"/>
          <cell r="R7210"/>
          <cell r="S7210"/>
          <cell r="T7210"/>
          <cell r="U7210"/>
          <cell r="V7210"/>
          <cell r="X7210"/>
          <cell r="Y7210"/>
          <cell r="Z7210"/>
          <cell r="AG7210"/>
        </row>
        <row r="7211">
          <cell r="D7211"/>
          <cell r="E7211"/>
          <cell r="I7211"/>
          <cell r="J7211"/>
          <cell r="K7211"/>
          <cell r="L7211"/>
          <cell r="N7211"/>
          <cell r="R7211"/>
          <cell r="S7211"/>
          <cell r="T7211"/>
          <cell r="U7211"/>
          <cell r="V7211"/>
          <cell r="X7211"/>
          <cell r="Y7211"/>
          <cell r="Z7211"/>
          <cell r="AG7211"/>
        </row>
        <row r="7212">
          <cell r="D7212"/>
          <cell r="E7212"/>
          <cell r="I7212"/>
          <cell r="J7212"/>
          <cell r="K7212"/>
          <cell r="L7212"/>
          <cell r="N7212"/>
          <cell r="R7212"/>
          <cell r="S7212"/>
          <cell r="T7212"/>
          <cell r="U7212"/>
          <cell r="V7212"/>
          <cell r="X7212"/>
          <cell r="Y7212"/>
          <cell r="Z7212"/>
          <cell r="AG7212"/>
        </row>
        <row r="7213">
          <cell r="D7213"/>
          <cell r="E7213"/>
          <cell r="I7213"/>
          <cell r="J7213"/>
          <cell r="K7213"/>
          <cell r="L7213"/>
          <cell r="N7213"/>
          <cell r="R7213"/>
          <cell r="S7213"/>
          <cell r="T7213"/>
          <cell r="U7213"/>
          <cell r="V7213"/>
          <cell r="X7213"/>
          <cell r="Y7213"/>
          <cell r="Z7213"/>
          <cell r="AG7213"/>
        </row>
        <row r="7214">
          <cell r="D7214"/>
          <cell r="E7214"/>
          <cell r="I7214"/>
          <cell r="J7214"/>
          <cell r="K7214"/>
          <cell r="L7214"/>
          <cell r="N7214"/>
          <cell r="R7214"/>
          <cell r="S7214"/>
          <cell r="T7214"/>
          <cell r="U7214"/>
          <cell r="V7214"/>
          <cell r="X7214"/>
          <cell r="Y7214"/>
          <cell r="Z7214"/>
          <cell r="AG7214"/>
        </row>
        <row r="7215">
          <cell r="D7215"/>
          <cell r="E7215"/>
          <cell r="I7215"/>
          <cell r="J7215"/>
          <cell r="K7215"/>
          <cell r="L7215"/>
          <cell r="N7215"/>
          <cell r="R7215"/>
          <cell r="S7215"/>
          <cell r="T7215"/>
          <cell r="U7215"/>
          <cell r="V7215"/>
          <cell r="X7215"/>
          <cell r="Y7215"/>
          <cell r="Z7215"/>
          <cell r="AG7215"/>
        </row>
        <row r="7216">
          <cell r="D7216"/>
          <cell r="E7216"/>
          <cell r="I7216"/>
          <cell r="J7216"/>
          <cell r="K7216"/>
          <cell r="L7216"/>
          <cell r="N7216"/>
          <cell r="R7216"/>
          <cell r="S7216"/>
          <cell r="T7216"/>
          <cell r="U7216"/>
          <cell r="V7216"/>
          <cell r="X7216"/>
          <cell r="Y7216"/>
          <cell r="Z7216"/>
          <cell r="AG7216"/>
        </row>
        <row r="7217">
          <cell r="D7217"/>
          <cell r="E7217"/>
          <cell r="I7217"/>
          <cell r="J7217"/>
          <cell r="K7217"/>
          <cell r="L7217"/>
          <cell r="N7217"/>
          <cell r="R7217"/>
          <cell r="S7217"/>
          <cell r="T7217"/>
          <cell r="U7217"/>
          <cell r="V7217"/>
          <cell r="X7217"/>
          <cell r="Y7217"/>
          <cell r="Z7217"/>
          <cell r="AG7217"/>
        </row>
        <row r="7218">
          <cell r="D7218"/>
          <cell r="E7218"/>
          <cell r="I7218"/>
          <cell r="J7218"/>
          <cell r="K7218"/>
          <cell r="L7218"/>
          <cell r="N7218"/>
          <cell r="R7218"/>
          <cell r="S7218"/>
          <cell r="T7218"/>
          <cell r="U7218"/>
          <cell r="V7218"/>
          <cell r="X7218"/>
          <cell r="Y7218"/>
          <cell r="Z7218"/>
          <cell r="AG7218"/>
        </row>
        <row r="7219">
          <cell r="D7219"/>
          <cell r="E7219"/>
          <cell r="I7219"/>
          <cell r="J7219"/>
          <cell r="K7219"/>
          <cell r="L7219"/>
          <cell r="N7219"/>
          <cell r="R7219"/>
          <cell r="S7219"/>
          <cell r="T7219"/>
          <cell r="U7219"/>
          <cell r="V7219"/>
          <cell r="X7219"/>
          <cell r="Y7219"/>
          <cell r="Z7219"/>
          <cell r="AG7219"/>
        </row>
        <row r="7220">
          <cell r="D7220"/>
          <cell r="E7220"/>
          <cell r="I7220"/>
          <cell r="J7220"/>
          <cell r="K7220"/>
          <cell r="L7220"/>
          <cell r="N7220"/>
          <cell r="R7220"/>
          <cell r="S7220"/>
          <cell r="T7220"/>
          <cell r="U7220"/>
          <cell r="V7220"/>
          <cell r="X7220"/>
          <cell r="Y7220"/>
          <cell r="Z7220"/>
          <cell r="AG7220"/>
        </row>
        <row r="7221">
          <cell r="D7221"/>
          <cell r="E7221"/>
          <cell r="I7221"/>
          <cell r="J7221"/>
          <cell r="K7221"/>
          <cell r="L7221"/>
          <cell r="N7221"/>
          <cell r="R7221"/>
          <cell r="S7221"/>
          <cell r="T7221"/>
          <cell r="U7221"/>
          <cell r="V7221"/>
          <cell r="X7221"/>
          <cell r="Y7221"/>
          <cell r="Z7221"/>
          <cell r="AG7221"/>
        </row>
        <row r="7222">
          <cell r="D7222"/>
          <cell r="E7222"/>
          <cell r="I7222"/>
          <cell r="J7222"/>
          <cell r="K7222"/>
          <cell r="L7222"/>
          <cell r="N7222"/>
          <cell r="R7222"/>
          <cell r="S7222"/>
          <cell r="T7222"/>
          <cell r="U7222"/>
          <cell r="V7222"/>
          <cell r="X7222"/>
          <cell r="Y7222"/>
          <cell r="Z7222"/>
          <cell r="AG7222"/>
        </row>
        <row r="7223">
          <cell r="D7223"/>
          <cell r="E7223"/>
          <cell r="I7223"/>
          <cell r="J7223"/>
          <cell r="K7223"/>
          <cell r="L7223"/>
          <cell r="N7223"/>
          <cell r="R7223"/>
          <cell r="S7223"/>
          <cell r="T7223"/>
          <cell r="U7223"/>
          <cell r="V7223"/>
          <cell r="X7223"/>
          <cell r="Y7223"/>
          <cell r="Z7223"/>
          <cell r="AG7223"/>
        </row>
        <row r="7224">
          <cell r="D7224"/>
          <cell r="E7224"/>
          <cell r="I7224"/>
          <cell r="J7224"/>
          <cell r="K7224"/>
          <cell r="L7224"/>
          <cell r="N7224"/>
          <cell r="R7224"/>
          <cell r="S7224"/>
          <cell r="T7224"/>
          <cell r="U7224"/>
          <cell r="V7224"/>
          <cell r="X7224"/>
          <cell r="Y7224"/>
          <cell r="Z7224"/>
          <cell r="AG7224"/>
        </row>
        <row r="7225">
          <cell r="D7225"/>
          <cell r="E7225"/>
          <cell r="I7225"/>
          <cell r="J7225"/>
          <cell r="K7225"/>
          <cell r="L7225"/>
          <cell r="N7225"/>
          <cell r="R7225"/>
          <cell r="S7225"/>
          <cell r="T7225"/>
          <cell r="U7225"/>
          <cell r="V7225"/>
          <cell r="X7225"/>
          <cell r="Y7225"/>
          <cell r="Z7225"/>
          <cell r="AG7225"/>
        </row>
        <row r="7226">
          <cell r="D7226"/>
          <cell r="E7226"/>
          <cell r="I7226"/>
          <cell r="J7226"/>
          <cell r="K7226"/>
          <cell r="L7226"/>
          <cell r="N7226"/>
          <cell r="R7226"/>
          <cell r="S7226"/>
          <cell r="T7226"/>
          <cell r="U7226"/>
          <cell r="V7226"/>
          <cell r="X7226"/>
          <cell r="Y7226"/>
          <cell r="Z7226"/>
          <cell r="AG7226"/>
        </row>
        <row r="7227">
          <cell r="D7227"/>
          <cell r="E7227"/>
          <cell r="I7227"/>
          <cell r="J7227"/>
          <cell r="K7227"/>
          <cell r="L7227"/>
          <cell r="N7227"/>
          <cell r="R7227"/>
          <cell r="S7227"/>
          <cell r="T7227"/>
          <cell r="U7227"/>
          <cell r="V7227"/>
          <cell r="X7227"/>
          <cell r="Y7227"/>
          <cell r="Z7227"/>
          <cell r="AG7227"/>
        </row>
        <row r="7228">
          <cell r="D7228"/>
          <cell r="E7228"/>
          <cell r="I7228"/>
          <cell r="J7228"/>
          <cell r="K7228"/>
          <cell r="L7228"/>
          <cell r="N7228"/>
          <cell r="R7228"/>
          <cell r="S7228"/>
          <cell r="T7228"/>
          <cell r="U7228"/>
          <cell r="V7228"/>
          <cell r="X7228"/>
          <cell r="Y7228"/>
          <cell r="Z7228"/>
          <cell r="AG7228"/>
        </row>
        <row r="7229">
          <cell r="D7229"/>
          <cell r="E7229"/>
          <cell r="I7229"/>
          <cell r="J7229"/>
          <cell r="K7229"/>
          <cell r="L7229"/>
          <cell r="N7229"/>
          <cell r="R7229"/>
          <cell r="S7229"/>
          <cell r="T7229"/>
          <cell r="U7229"/>
          <cell r="V7229"/>
          <cell r="X7229"/>
          <cell r="Y7229"/>
          <cell r="Z7229"/>
          <cell r="AG7229"/>
        </row>
        <row r="7230">
          <cell r="D7230"/>
          <cell r="E7230"/>
          <cell r="I7230"/>
          <cell r="J7230"/>
          <cell r="K7230"/>
          <cell r="L7230"/>
          <cell r="N7230"/>
          <cell r="R7230"/>
          <cell r="S7230"/>
          <cell r="T7230"/>
          <cell r="U7230"/>
          <cell r="V7230"/>
          <cell r="X7230"/>
          <cell r="Y7230"/>
          <cell r="Z7230"/>
          <cell r="AG7230"/>
        </row>
        <row r="7231">
          <cell r="D7231"/>
          <cell r="E7231"/>
          <cell r="I7231"/>
          <cell r="J7231"/>
          <cell r="K7231"/>
          <cell r="L7231"/>
          <cell r="N7231"/>
          <cell r="R7231"/>
          <cell r="S7231"/>
          <cell r="T7231"/>
          <cell r="U7231"/>
          <cell r="V7231"/>
          <cell r="X7231"/>
          <cell r="Y7231"/>
          <cell r="Z7231"/>
          <cell r="AG7231"/>
        </row>
        <row r="7232">
          <cell r="D7232"/>
          <cell r="E7232"/>
          <cell r="I7232"/>
          <cell r="J7232"/>
          <cell r="K7232"/>
          <cell r="L7232"/>
          <cell r="N7232"/>
          <cell r="R7232"/>
          <cell r="S7232"/>
          <cell r="T7232"/>
          <cell r="U7232"/>
          <cell r="V7232"/>
          <cell r="X7232"/>
          <cell r="Y7232"/>
          <cell r="Z7232"/>
          <cell r="AG7232"/>
        </row>
        <row r="7233">
          <cell r="D7233"/>
          <cell r="E7233"/>
          <cell r="I7233"/>
          <cell r="J7233"/>
          <cell r="K7233"/>
          <cell r="L7233"/>
          <cell r="N7233"/>
          <cell r="R7233"/>
          <cell r="S7233"/>
          <cell r="T7233"/>
          <cell r="U7233"/>
          <cell r="V7233"/>
          <cell r="X7233"/>
          <cell r="Y7233"/>
          <cell r="Z7233"/>
          <cell r="AG7233"/>
        </row>
        <row r="7234">
          <cell r="D7234"/>
          <cell r="E7234"/>
          <cell r="I7234"/>
          <cell r="J7234"/>
          <cell r="K7234"/>
          <cell r="L7234"/>
          <cell r="N7234"/>
          <cell r="R7234"/>
          <cell r="S7234"/>
          <cell r="T7234"/>
          <cell r="U7234"/>
          <cell r="V7234"/>
          <cell r="X7234"/>
          <cell r="Y7234"/>
          <cell r="Z7234"/>
          <cell r="AG7234"/>
        </row>
        <row r="7235">
          <cell r="D7235"/>
          <cell r="E7235"/>
          <cell r="I7235"/>
          <cell r="J7235"/>
          <cell r="K7235"/>
          <cell r="L7235"/>
          <cell r="N7235"/>
          <cell r="R7235"/>
          <cell r="S7235"/>
          <cell r="T7235"/>
          <cell r="U7235"/>
          <cell r="V7235"/>
          <cell r="X7235"/>
          <cell r="Y7235"/>
          <cell r="Z7235"/>
          <cell r="AG7235"/>
        </row>
        <row r="7236">
          <cell r="D7236"/>
          <cell r="E7236"/>
          <cell r="I7236"/>
          <cell r="J7236"/>
          <cell r="K7236"/>
          <cell r="L7236"/>
          <cell r="N7236"/>
          <cell r="R7236"/>
          <cell r="S7236"/>
          <cell r="T7236"/>
          <cell r="U7236"/>
          <cell r="V7236"/>
          <cell r="X7236"/>
          <cell r="Y7236"/>
          <cell r="Z7236"/>
          <cell r="AG7236"/>
        </row>
        <row r="7237">
          <cell r="D7237"/>
          <cell r="E7237"/>
          <cell r="I7237"/>
          <cell r="J7237"/>
          <cell r="K7237"/>
          <cell r="L7237"/>
          <cell r="N7237"/>
          <cell r="R7237"/>
          <cell r="S7237"/>
          <cell r="T7237"/>
          <cell r="U7237"/>
          <cell r="V7237"/>
          <cell r="X7237"/>
          <cell r="Y7237"/>
          <cell r="Z7237"/>
          <cell r="AG7237"/>
        </row>
        <row r="7238">
          <cell r="D7238"/>
          <cell r="E7238"/>
          <cell r="I7238"/>
          <cell r="J7238"/>
          <cell r="K7238"/>
          <cell r="L7238"/>
          <cell r="N7238"/>
          <cell r="R7238"/>
          <cell r="S7238"/>
          <cell r="T7238"/>
          <cell r="U7238"/>
          <cell r="V7238"/>
          <cell r="X7238"/>
          <cell r="Y7238"/>
          <cell r="Z7238"/>
          <cell r="AG7238"/>
        </row>
        <row r="7239">
          <cell r="D7239"/>
          <cell r="E7239"/>
          <cell r="I7239"/>
          <cell r="J7239"/>
          <cell r="K7239"/>
          <cell r="L7239"/>
          <cell r="N7239"/>
          <cell r="R7239"/>
          <cell r="S7239"/>
          <cell r="T7239"/>
          <cell r="U7239"/>
          <cell r="V7239"/>
          <cell r="X7239"/>
          <cell r="Y7239"/>
          <cell r="Z7239"/>
          <cell r="AG7239"/>
        </row>
        <row r="7240">
          <cell r="D7240"/>
          <cell r="E7240"/>
          <cell r="I7240"/>
          <cell r="J7240"/>
          <cell r="K7240"/>
          <cell r="L7240"/>
          <cell r="N7240"/>
          <cell r="R7240"/>
          <cell r="S7240"/>
          <cell r="T7240"/>
          <cell r="U7240"/>
          <cell r="V7240"/>
          <cell r="X7240"/>
          <cell r="Y7240"/>
          <cell r="Z7240"/>
          <cell r="AG7240"/>
        </row>
        <row r="7241">
          <cell r="D7241"/>
          <cell r="E7241"/>
          <cell r="I7241"/>
          <cell r="J7241"/>
          <cell r="K7241"/>
          <cell r="L7241"/>
          <cell r="N7241"/>
          <cell r="R7241"/>
          <cell r="S7241"/>
          <cell r="T7241"/>
          <cell r="U7241"/>
          <cell r="V7241"/>
          <cell r="X7241"/>
          <cell r="Y7241"/>
          <cell r="Z7241"/>
          <cell r="AG7241"/>
        </row>
        <row r="7242">
          <cell r="D7242"/>
          <cell r="E7242"/>
          <cell r="I7242"/>
          <cell r="J7242"/>
          <cell r="K7242"/>
          <cell r="L7242"/>
          <cell r="N7242"/>
          <cell r="R7242"/>
          <cell r="S7242"/>
          <cell r="T7242"/>
          <cell r="U7242"/>
          <cell r="V7242"/>
          <cell r="X7242"/>
          <cell r="Y7242"/>
          <cell r="Z7242"/>
          <cell r="AG7242"/>
        </row>
        <row r="7243">
          <cell r="D7243"/>
          <cell r="E7243"/>
          <cell r="I7243"/>
          <cell r="J7243"/>
          <cell r="K7243"/>
          <cell r="L7243"/>
          <cell r="N7243"/>
          <cell r="R7243"/>
          <cell r="S7243"/>
          <cell r="T7243"/>
          <cell r="U7243"/>
          <cell r="V7243"/>
          <cell r="X7243"/>
          <cell r="Y7243"/>
          <cell r="Z7243"/>
          <cell r="AG7243"/>
        </row>
        <row r="7244">
          <cell r="D7244"/>
          <cell r="E7244"/>
          <cell r="I7244"/>
          <cell r="J7244"/>
          <cell r="K7244"/>
          <cell r="L7244"/>
          <cell r="N7244"/>
          <cell r="R7244"/>
          <cell r="S7244"/>
          <cell r="T7244"/>
          <cell r="U7244"/>
          <cell r="V7244"/>
          <cell r="X7244"/>
          <cell r="Y7244"/>
          <cell r="Z7244"/>
          <cell r="AG7244"/>
        </row>
        <row r="7245">
          <cell r="D7245"/>
          <cell r="E7245"/>
          <cell r="I7245"/>
          <cell r="J7245"/>
          <cell r="K7245"/>
          <cell r="L7245"/>
          <cell r="N7245"/>
          <cell r="R7245"/>
          <cell r="S7245"/>
          <cell r="T7245"/>
          <cell r="U7245"/>
          <cell r="V7245"/>
          <cell r="X7245"/>
          <cell r="Y7245"/>
          <cell r="Z7245"/>
          <cell r="AG7245"/>
        </row>
        <row r="7246">
          <cell r="D7246"/>
          <cell r="E7246"/>
          <cell r="I7246"/>
          <cell r="J7246"/>
          <cell r="K7246"/>
          <cell r="L7246"/>
          <cell r="N7246"/>
          <cell r="R7246"/>
          <cell r="S7246"/>
          <cell r="T7246"/>
          <cell r="U7246"/>
          <cell r="V7246"/>
          <cell r="X7246"/>
          <cell r="Y7246"/>
          <cell r="Z7246"/>
          <cell r="AG7246"/>
        </row>
        <row r="7247">
          <cell r="D7247"/>
          <cell r="E7247"/>
          <cell r="I7247"/>
          <cell r="J7247"/>
          <cell r="K7247"/>
          <cell r="L7247"/>
          <cell r="N7247"/>
          <cell r="R7247"/>
          <cell r="S7247"/>
          <cell r="T7247"/>
          <cell r="U7247"/>
          <cell r="V7247"/>
          <cell r="X7247"/>
          <cell r="Y7247"/>
          <cell r="Z7247"/>
          <cell r="AG7247"/>
        </row>
        <row r="7248">
          <cell r="D7248"/>
          <cell r="E7248"/>
          <cell r="I7248"/>
          <cell r="J7248"/>
          <cell r="K7248"/>
          <cell r="L7248"/>
          <cell r="N7248"/>
          <cell r="R7248"/>
          <cell r="S7248"/>
          <cell r="T7248"/>
          <cell r="U7248"/>
          <cell r="V7248"/>
          <cell r="X7248"/>
          <cell r="Y7248"/>
          <cell r="Z7248"/>
          <cell r="AG7248"/>
        </row>
        <row r="7249">
          <cell r="D7249"/>
          <cell r="E7249"/>
          <cell r="I7249"/>
          <cell r="J7249"/>
          <cell r="K7249"/>
          <cell r="L7249"/>
          <cell r="N7249"/>
          <cell r="R7249"/>
          <cell r="S7249"/>
          <cell r="T7249"/>
          <cell r="U7249"/>
          <cell r="V7249"/>
          <cell r="X7249"/>
          <cell r="Y7249"/>
          <cell r="Z7249"/>
          <cell r="AG7249"/>
        </row>
        <row r="7250">
          <cell r="D7250"/>
          <cell r="E7250"/>
          <cell r="I7250"/>
          <cell r="J7250"/>
          <cell r="K7250"/>
          <cell r="L7250"/>
          <cell r="N7250"/>
          <cell r="R7250"/>
          <cell r="S7250"/>
          <cell r="T7250"/>
          <cell r="U7250"/>
          <cell r="V7250"/>
          <cell r="X7250"/>
          <cell r="Y7250"/>
          <cell r="Z7250"/>
          <cell r="AG7250"/>
        </row>
        <row r="7251">
          <cell r="D7251"/>
          <cell r="E7251"/>
          <cell r="I7251"/>
          <cell r="J7251"/>
          <cell r="K7251"/>
          <cell r="L7251"/>
          <cell r="N7251"/>
          <cell r="R7251"/>
          <cell r="S7251"/>
          <cell r="T7251"/>
          <cell r="U7251"/>
          <cell r="V7251"/>
          <cell r="X7251"/>
          <cell r="Y7251"/>
          <cell r="Z7251"/>
          <cell r="AG7251"/>
        </row>
        <row r="7252">
          <cell r="D7252"/>
          <cell r="E7252"/>
          <cell r="I7252"/>
          <cell r="J7252"/>
          <cell r="K7252"/>
          <cell r="L7252"/>
          <cell r="N7252"/>
          <cell r="R7252"/>
          <cell r="S7252"/>
          <cell r="T7252"/>
          <cell r="U7252"/>
          <cell r="V7252"/>
          <cell r="X7252"/>
          <cell r="Y7252"/>
          <cell r="Z7252"/>
          <cell r="AG7252"/>
        </row>
        <row r="7253">
          <cell r="D7253"/>
          <cell r="E7253"/>
          <cell r="I7253"/>
          <cell r="J7253"/>
          <cell r="K7253"/>
          <cell r="L7253"/>
          <cell r="N7253"/>
          <cell r="R7253"/>
          <cell r="S7253"/>
          <cell r="T7253"/>
          <cell r="U7253"/>
          <cell r="V7253"/>
          <cell r="X7253"/>
          <cell r="Y7253"/>
          <cell r="Z7253"/>
          <cell r="AG7253"/>
        </row>
        <row r="7254">
          <cell r="D7254"/>
          <cell r="E7254"/>
          <cell r="I7254"/>
          <cell r="J7254"/>
          <cell r="K7254"/>
          <cell r="L7254"/>
          <cell r="N7254"/>
          <cell r="R7254"/>
          <cell r="S7254"/>
          <cell r="T7254"/>
          <cell r="U7254"/>
          <cell r="V7254"/>
          <cell r="X7254"/>
          <cell r="Y7254"/>
          <cell r="Z7254"/>
          <cell r="AG7254"/>
        </row>
        <row r="7255">
          <cell r="D7255"/>
          <cell r="E7255"/>
          <cell r="I7255"/>
          <cell r="J7255"/>
          <cell r="K7255"/>
          <cell r="L7255"/>
          <cell r="N7255"/>
          <cell r="R7255"/>
          <cell r="S7255"/>
          <cell r="T7255"/>
          <cell r="U7255"/>
          <cell r="V7255"/>
          <cell r="X7255"/>
          <cell r="Y7255"/>
          <cell r="Z7255"/>
          <cell r="AG7255"/>
        </row>
        <row r="7256">
          <cell r="D7256"/>
          <cell r="E7256"/>
          <cell r="I7256"/>
          <cell r="J7256"/>
          <cell r="K7256"/>
          <cell r="L7256"/>
          <cell r="N7256"/>
          <cell r="R7256"/>
          <cell r="S7256"/>
          <cell r="T7256"/>
          <cell r="U7256"/>
          <cell r="V7256"/>
          <cell r="X7256"/>
          <cell r="Y7256"/>
          <cell r="Z7256"/>
          <cell r="AG7256"/>
        </row>
        <row r="7257">
          <cell r="D7257"/>
          <cell r="E7257"/>
          <cell r="I7257"/>
          <cell r="J7257"/>
          <cell r="K7257"/>
          <cell r="L7257"/>
          <cell r="N7257"/>
          <cell r="R7257"/>
          <cell r="S7257"/>
          <cell r="T7257"/>
          <cell r="U7257"/>
          <cell r="V7257"/>
          <cell r="X7257"/>
          <cell r="Y7257"/>
          <cell r="Z7257"/>
          <cell r="AG7257"/>
        </row>
        <row r="7258">
          <cell r="D7258"/>
          <cell r="E7258"/>
          <cell r="I7258"/>
          <cell r="J7258"/>
          <cell r="K7258"/>
          <cell r="L7258"/>
          <cell r="N7258"/>
          <cell r="R7258"/>
          <cell r="S7258"/>
          <cell r="T7258"/>
          <cell r="U7258"/>
          <cell r="V7258"/>
          <cell r="X7258"/>
          <cell r="Y7258"/>
          <cell r="Z7258"/>
          <cell r="AG7258"/>
        </row>
        <row r="7259">
          <cell r="D7259"/>
          <cell r="E7259"/>
          <cell r="I7259"/>
          <cell r="J7259"/>
          <cell r="K7259"/>
          <cell r="L7259"/>
          <cell r="N7259"/>
          <cell r="R7259"/>
          <cell r="S7259"/>
          <cell r="T7259"/>
          <cell r="U7259"/>
          <cell r="V7259"/>
          <cell r="X7259"/>
          <cell r="Y7259"/>
          <cell r="Z7259"/>
          <cell r="AG7259"/>
        </row>
        <row r="7260">
          <cell r="D7260"/>
          <cell r="E7260"/>
          <cell r="I7260"/>
          <cell r="J7260"/>
          <cell r="K7260"/>
          <cell r="L7260"/>
          <cell r="N7260"/>
          <cell r="R7260"/>
          <cell r="S7260"/>
          <cell r="T7260"/>
          <cell r="U7260"/>
          <cell r="V7260"/>
          <cell r="X7260"/>
          <cell r="Y7260"/>
          <cell r="Z7260"/>
          <cell r="AG7260"/>
        </row>
        <row r="7261">
          <cell r="D7261"/>
          <cell r="E7261"/>
          <cell r="I7261"/>
          <cell r="J7261"/>
          <cell r="K7261"/>
          <cell r="L7261"/>
          <cell r="N7261"/>
          <cell r="R7261"/>
          <cell r="S7261"/>
          <cell r="T7261"/>
          <cell r="U7261"/>
          <cell r="V7261"/>
          <cell r="X7261"/>
          <cell r="Y7261"/>
          <cell r="Z7261"/>
          <cell r="AG7261"/>
        </row>
        <row r="7262">
          <cell r="D7262"/>
          <cell r="E7262"/>
          <cell r="I7262"/>
          <cell r="J7262"/>
          <cell r="K7262"/>
          <cell r="L7262"/>
          <cell r="N7262"/>
          <cell r="R7262"/>
          <cell r="S7262"/>
          <cell r="T7262"/>
          <cell r="U7262"/>
          <cell r="V7262"/>
          <cell r="X7262"/>
          <cell r="Y7262"/>
          <cell r="Z7262"/>
          <cell r="AG7262"/>
        </row>
        <row r="7263">
          <cell r="D7263"/>
          <cell r="E7263"/>
          <cell r="I7263"/>
          <cell r="J7263"/>
          <cell r="K7263"/>
          <cell r="L7263"/>
          <cell r="N7263"/>
          <cell r="R7263"/>
          <cell r="S7263"/>
          <cell r="T7263"/>
          <cell r="U7263"/>
          <cell r="V7263"/>
          <cell r="X7263"/>
          <cell r="Y7263"/>
          <cell r="Z7263"/>
          <cell r="AG7263"/>
        </row>
        <row r="7264">
          <cell r="D7264"/>
          <cell r="E7264"/>
          <cell r="I7264"/>
          <cell r="J7264"/>
          <cell r="K7264"/>
          <cell r="L7264"/>
          <cell r="N7264"/>
          <cell r="R7264"/>
          <cell r="S7264"/>
          <cell r="T7264"/>
          <cell r="U7264"/>
          <cell r="V7264"/>
          <cell r="X7264"/>
          <cell r="Y7264"/>
          <cell r="Z7264"/>
          <cell r="AG7264"/>
        </row>
        <row r="7265">
          <cell r="D7265"/>
          <cell r="E7265"/>
          <cell r="I7265"/>
          <cell r="J7265"/>
          <cell r="K7265"/>
          <cell r="L7265"/>
          <cell r="N7265"/>
          <cell r="R7265"/>
          <cell r="S7265"/>
          <cell r="T7265"/>
          <cell r="U7265"/>
          <cell r="V7265"/>
          <cell r="X7265"/>
          <cell r="Y7265"/>
          <cell r="Z7265"/>
          <cell r="AG7265"/>
        </row>
        <row r="7266">
          <cell r="D7266"/>
          <cell r="E7266"/>
          <cell r="I7266"/>
          <cell r="J7266"/>
          <cell r="K7266"/>
          <cell r="L7266"/>
          <cell r="N7266"/>
          <cell r="R7266"/>
          <cell r="S7266"/>
          <cell r="T7266"/>
          <cell r="U7266"/>
          <cell r="V7266"/>
          <cell r="X7266"/>
          <cell r="Y7266"/>
          <cell r="Z7266"/>
          <cell r="AG7266"/>
        </row>
        <row r="7267">
          <cell r="D7267"/>
          <cell r="E7267"/>
          <cell r="I7267"/>
          <cell r="J7267"/>
          <cell r="K7267"/>
          <cell r="L7267"/>
          <cell r="N7267"/>
          <cell r="R7267"/>
          <cell r="S7267"/>
          <cell r="T7267"/>
          <cell r="U7267"/>
          <cell r="V7267"/>
          <cell r="X7267"/>
          <cell r="Y7267"/>
          <cell r="Z7267"/>
          <cell r="AG7267"/>
        </row>
        <row r="7268">
          <cell r="D7268"/>
          <cell r="E7268"/>
          <cell r="I7268"/>
          <cell r="J7268"/>
          <cell r="K7268"/>
          <cell r="L7268"/>
          <cell r="N7268"/>
          <cell r="R7268"/>
          <cell r="S7268"/>
          <cell r="T7268"/>
          <cell r="U7268"/>
          <cell r="V7268"/>
          <cell r="X7268"/>
          <cell r="Y7268"/>
          <cell r="Z7268"/>
          <cell r="AG7268"/>
        </row>
        <row r="7269">
          <cell r="D7269"/>
          <cell r="E7269"/>
          <cell r="I7269"/>
          <cell r="J7269"/>
          <cell r="K7269"/>
          <cell r="L7269"/>
          <cell r="N7269"/>
          <cell r="R7269"/>
          <cell r="S7269"/>
          <cell r="T7269"/>
          <cell r="U7269"/>
          <cell r="V7269"/>
          <cell r="X7269"/>
          <cell r="Y7269"/>
          <cell r="Z7269"/>
          <cell r="AG7269"/>
        </row>
        <row r="7270">
          <cell r="D7270"/>
          <cell r="E7270"/>
          <cell r="I7270"/>
          <cell r="J7270"/>
          <cell r="K7270"/>
          <cell r="L7270"/>
          <cell r="N7270"/>
          <cell r="R7270"/>
          <cell r="S7270"/>
          <cell r="T7270"/>
          <cell r="U7270"/>
          <cell r="V7270"/>
          <cell r="X7270"/>
          <cell r="Y7270"/>
          <cell r="Z7270"/>
          <cell r="AG7270"/>
        </row>
        <row r="7271">
          <cell r="D7271"/>
          <cell r="E7271"/>
          <cell r="I7271"/>
          <cell r="J7271"/>
          <cell r="K7271"/>
          <cell r="L7271"/>
          <cell r="N7271"/>
          <cell r="R7271"/>
          <cell r="S7271"/>
          <cell r="T7271"/>
          <cell r="U7271"/>
          <cell r="V7271"/>
          <cell r="X7271"/>
          <cell r="Y7271"/>
          <cell r="Z7271"/>
          <cell r="AG7271"/>
        </row>
        <row r="7272">
          <cell r="D7272"/>
          <cell r="E7272"/>
          <cell r="I7272"/>
          <cell r="J7272"/>
          <cell r="K7272"/>
          <cell r="L7272"/>
          <cell r="N7272"/>
          <cell r="R7272"/>
          <cell r="S7272"/>
          <cell r="T7272"/>
          <cell r="U7272"/>
          <cell r="V7272"/>
          <cell r="X7272"/>
          <cell r="Y7272"/>
          <cell r="Z7272"/>
          <cell r="AG7272"/>
        </row>
        <row r="7273">
          <cell r="D7273"/>
          <cell r="E7273"/>
          <cell r="I7273"/>
          <cell r="J7273"/>
          <cell r="K7273"/>
          <cell r="L7273"/>
          <cell r="N7273"/>
          <cell r="R7273"/>
          <cell r="S7273"/>
          <cell r="T7273"/>
          <cell r="U7273"/>
          <cell r="V7273"/>
          <cell r="X7273"/>
          <cell r="Y7273"/>
          <cell r="Z7273"/>
          <cell r="AG7273"/>
        </row>
        <row r="7274">
          <cell r="D7274"/>
          <cell r="E7274"/>
          <cell r="I7274"/>
          <cell r="J7274"/>
          <cell r="K7274"/>
          <cell r="L7274"/>
          <cell r="N7274"/>
          <cell r="R7274"/>
          <cell r="S7274"/>
          <cell r="T7274"/>
          <cell r="U7274"/>
          <cell r="V7274"/>
          <cell r="X7274"/>
          <cell r="Y7274"/>
          <cell r="Z7274"/>
          <cell r="AG7274"/>
        </row>
        <row r="7275">
          <cell r="D7275"/>
          <cell r="E7275"/>
          <cell r="I7275"/>
          <cell r="J7275"/>
          <cell r="K7275"/>
          <cell r="L7275"/>
          <cell r="N7275"/>
          <cell r="R7275"/>
          <cell r="S7275"/>
          <cell r="T7275"/>
          <cell r="U7275"/>
          <cell r="V7275"/>
          <cell r="X7275"/>
          <cell r="Y7275"/>
          <cell r="Z7275"/>
          <cell r="AG7275"/>
        </row>
        <row r="7276">
          <cell r="D7276"/>
          <cell r="E7276"/>
          <cell r="I7276"/>
          <cell r="J7276"/>
          <cell r="K7276"/>
          <cell r="L7276"/>
          <cell r="N7276"/>
          <cell r="R7276"/>
          <cell r="S7276"/>
          <cell r="T7276"/>
          <cell r="U7276"/>
          <cell r="V7276"/>
          <cell r="X7276"/>
          <cell r="Y7276"/>
          <cell r="Z7276"/>
          <cell r="AG7276"/>
        </row>
        <row r="7277">
          <cell r="D7277"/>
          <cell r="E7277"/>
          <cell r="I7277"/>
          <cell r="J7277"/>
          <cell r="K7277"/>
          <cell r="L7277"/>
          <cell r="N7277"/>
          <cell r="R7277"/>
          <cell r="S7277"/>
          <cell r="T7277"/>
          <cell r="U7277"/>
          <cell r="V7277"/>
          <cell r="X7277"/>
          <cell r="Y7277"/>
          <cell r="Z7277"/>
          <cell r="AG7277"/>
        </row>
        <row r="7278">
          <cell r="D7278"/>
          <cell r="E7278"/>
          <cell r="I7278"/>
          <cell r="J7278"/>
          <cell r="K7278"/>
          <cell r="L7278"/>
          <cell r="N7278"/>
          <cell r="R7278"/>
          <cell r="S7278"/>
          <cell r="T7278"/>
          <cell r="U7278"/>
          <cell r="V7278"/>
          <cell r="X7278"/>
          <cell r="Y7278"/>
          <cell r="Z7278"/>
          <cell r="AG7278"/>
        </row>
        <row r="7279">
          <cell r="D7279"/>
          <cell r="E7279"/>
          <cell r="I7279"/>
          <cell r="J7279"/>
          <cell r="K7279"/>
          <cell r="L7279"/>
          <cell r="N7279"/>
          <cell r="R7279"/>
          <cell r="S7279"/>
          <cell r="T7279"/>
          <cell r="U7279"/>
          <cell r="V7279"/>
          <cell r="X7279"/>
          <cell r="Y7279"/>
          <cell r="Z7279"/>
          <cell r="AG7279"/>
        </row>
        <row r="7280">
          <cell r="D7280"/>
          <cell r="E7280"/>
          <cell r="I7280"/>
          <cell r="J7280"/>
          <cell r="K7280"/>
          <cell r="L7280"/>
          <cell r="N7280"/>
          <cell r="R7280"/>
          <cell r="S7280"/>
          <cell r="T7280"/>
          <cell r="U7280"/>
          <cell r="V7280"/>
          <cell r="X7280"/>
          <cell r="Y7280"/>
          <cell r="Z7280"/>
          <cell r="AG7280"/>
        </row>
        <row r="7281">
          <cell r="D7281"/>
          <cell r="E7281"/>
          <cell r="I7281"/>
          <cell r="J7281"/>
          <cell r="K7281"/>
          <cell r="L7281"/>
          <cell r="N7281"/>
          <cell r="R7281"/>
          <cell r="S7281"/>
          <cell r="T7281"/>
          <cell r="U7281"/>
          <cell r="V7281"/>
          <cell r="X7281"/>
          <cell r="Y7281"/>
          <cell r="Z7281"/>
          <cell r="AG7281"/>
        </row>
        <row r="7282">
          <cell r="D7282"/>
          <cell r="E7282"/>
          <cell r="I7282"/>
          <cell r="J7282"/>
          <cell r="K7282"/>
          <cell r="L7282"/>
          <cell r="N7282"/>
          <cell r="R7282"/>
          <cell r="S7282"/>
          <cell r="T7282"/>
          <cell r="U7282"/>
          <cell r="V7282"/>
          <cell r="X7282"/>
          <cell r="Y7282"/>
          <cell r="Z7282"/>
          <cell r="AG7282"/>
        </row>
        <row r="7283">
          <cell r="D7283"/>
          <cell r="E7283"/>
          <cell r="I7283"/>
          <cell r="J7283"/>
          <cell r="K7283"/>
          <cell r="L7283"/>
          <cell r="N7283"/>
          <cell r="R7283"/>
          <cell r="S7283"/>
          <cell r="T7283"/>
          <cell r="U7283"/>
          <cell r="V7283"/>
          <cell r="X7283"/>
          <cell r="Y7283"/>
          <cell r="Z7283"/>
          <cell r="AG7283"/>
        </row>
        <row r="7284">
          <cell r="D7284"/>
          <cell r="E7284"/>
          <cell r="I7284"/>
          <cell r="J7284"/>
          <cell r="K7284"/>
          <cell r="L7284"/>
          <cell r="N7284"/>
          <cell r="R7284"/>
          <cell r="S7284"/>
          <cell r="T7284"/>
          <cell r="U7284"/>
          <cell r="V7284"/>
          <cell r="X7284"/>
          <cell r="Y7284"/>
          <cell r="Z7284"/>
          <cell r="AG7284"/>
        </row>
        <row r="7285">
          <cell r="D7285"/>
          <cell r="E7285"/>
          <cell r="I7285"/>
          <cell r="J7285"/>
          <cell r="K7285"/>
          <cell r="L7285"/>
          <cell r="N7285"/>
          <cell r="R7285"/>
          <cell r="S7285"/>
          <cell r="T7285"/>
          <cell r="U7285"/>
          <cell r="V7285"/>
          <cell r="X7285"/>
          <cell r="Y7285"/>
          <cell r="Z7285"/>
          <cell r="AG7285"/>
        </row>
        <row r="7286">
          <cell r="D7286"/>
          <cell r="E7286"/>
          <cell r="I7286"/>
          <cell r="J7286"/>
          <cell r="K7286"/>
          <cell r="L7286"/>
          <cell r="N7286"/>
          <cell r="R7286"/>
          <cell r="S7286"/>
          <cell r="T7286"/>
          <cell r="U7286"/>
          <cell r="V7286"/>
          <cell r="X7286"/>
          <cell r="Y7286"/>
          <cell r="Z7286"/>
          <cell r="AG7286"/>
        </row>
        <row r="7287">
          <cell r="D7287"/>
          <cell r="E7287"/>
          <cell r="I7287"/>
          <cell r="J7287"/>
          <cell r="K7287"/>
          <cell r="L7287"/>
          <cell r="N7287"/>
          <cell r="R7287"/>
          <cell r="S7287"/>
          <cell r="T7287"/>
          <cell r="U7287"/>
          <cell r="V7287"/>
          <cell r="X7287"/>
          <cell r="Y7287"/>
          <cell r="Z7287"/>
          <cell r="AG7287"/>
        </row>
        <row r="7288">
          <cell r="D7288"/>
          <cell r="E7288"/>
          <cell r="I7288"/>
          <cell r="J7288"/>
          <cell r="K7288"/>
          <cell r="L7288"/>
          <cell r="N7288"/>
          <cell r="R7288"/>
          <cell r="S7288"/>
          <cell r="T7288"/>
          <cell r="U7288"/>
          <cell r="V7288"/>
          <cell r="X7288"/>
          <cell r="Y7288"/>
          <cell r="Z7288"/>
          <cell r="AG7288"/>
        </row>
        <row r="7289">
          <cell r="D7289"/>
          <cell r="E7289"/>
          <cell r="I7289"/>
          <cell r="J7289"/>
          <cell r="K7289"/>
          <cell r="L7289"/>
          <cell r="N7289"/>
          <cell r="R7289"/>
          <cell r="S7289"/>
          <cell r="T7289"/>
          <cell r="U7289"/>
          <cell r="V7289"/>
          <cell r="X7289"/>
          <cell r="Y7289"/>
          <cell r="Z7289"/>
          <cell r="AG7289"/>
        </row>
        <row r="7290">
          <cell r="D7290"/>
          <cell r="E7290"/>
          <cell r="I7290"/>
          <cell r="J7290"/>
          <cell r="K7290"/>
          <cell r="L7290"/>
          <cell r="N7290"/>
          <cell r="R7290"/>
          <cell r="S7290"/>
          <cell r="T7290"/>
          <cell r="U7290"/>
          <cell r="V7290"/>
          <cell r="X7290"/>
          <cell r="Y7290"/>
          <cell r="Z7290"/>
          <cell r="AG7290"/>
        </row>
        <row r="7291">
          <cell r="D7291"/>
          <cell r="E7291"/>
          <cell r="I7291"/>
          <cell r="J7291"/>
          <cell r="K7291"/>
          <cell r="L7291"/>
          <cell r="N7291"/>
          <cell r="R7291"/>
          <cell r="S7291"/>
          <cell r="T7291"/>
          <cell r="U7291"/>
          <cell r="V7291"/>
          <cell r="X7291"/>
          <cell r="Y7291"/>
          <cell r="Z7291"/>
          <cell r="AG7291"/>
        </row>
        <row r="7292">
          <cell r="D7292"/>
          <cell r="E7292"/>
          <cell r="I7292"/>
          <cell r="J7292"/>
          <cell r="K7292"/>
          <cell r="L7292"/>
          <cell r="N7292"/>
          <cell r="R7292"/>
          <cell r="S7292"/>
          <cell r="T7292"/>
          <cell r="U7292"/>
          <cell r="V7292"/>
          <cell r="X7292"/>
          <cell r="Y7292"/>
          <cell r="Z7292"/>
          <cell r="AG7292"/>
        </row>
        <row r="7293">
          <cell r="D7293"/>
          <cell r="E7293"/>
          <cell r="I7293"/>
          <cell r="J7293"/>
          <cell r="K7293"/>
          <cell r="L7293"/>
          <cell r="N7293"/>
          <cell r="R7293"/>
          <cell r="S7293"/>
          <cell r="T7293"/>
          <cell r="U7293"/>
          <cell r="V7293"/>
          <cell r="X7293"/>
          <cell r="Y7293"/>
          <cell r="Z7293"/>
          <cell r="AG7293"/>
        </row>
        <row r="7294">
          <cell r="D7294"/>
          <cell r="E7294"/>
          <cell r="I7294"/>
          <cell r="J7294"/>
          <cell r="K7294"/>
          <cell r="L7294"/>
          <cell r="N7294"/>
          <cell r="R7294"/>
          <cell r="S7294"/>
          <cell r="T7294"/>
          <cell r="U7294"/>
          <cell r="V7294"/>
          <cell r="X7294"/>
          <cell r="Y7294"/>
          <cell r="Z7294"/>
          <cell r="AG7294"/>
        </row>
        <row r="7295">
          <cell r="D7295"/>
          <cell r="E7295"/>
          <cell r="I7295"/>
          <cell r="J7295"/>
          <cell r="K7295"/>
          <cell r="L7295"/>
          <cell r="N7295"/>
          <cell r="R7295"/>
          <cell r="S7295"/>
          <cell r="T7295"/>
          <cell r="U7295"/>
          <cell r="V7295"/>
          <cell r="X7295"/>
          <cell r="Y7295"/>
          <cell r="Z7295"/>
          <cell r="AG7295"/>
        </row>
        <row r="7296">
          <cell r="D7296"/>
          <cell r="E7296"/>
          <cell r="I7296"/>
          <cell r="J7296"/>
          <cell r="K7296"/>
          <cell r="L7296"/>
          <cell r="N7296"/>
          <cell r="R7296"/>
          <cell r="S7296"/>
          <cell r="T7296"/>
          <cell r="U7296"/>
          <cell r="V7296"/>
          <cell r="X7296"/>
          <cell r="Y7296"/>
          <cell r="Z7296"/>
          <cell r="AG7296"/>
        </row>
        <row r="7297">
          <cell r="D7297"/>
          <cell r="E7297"/>
          <cell r="I7297"/>
          <cell r="J7297"/>
          <cell r="K7297"/>
          <cell r="L7297"/>
          <cell r="N7297"/>
          <cell r="R7297"/>
          <cell r="S7297"/>
          <cell r="T7297"/>
          <cell r="U7297"/>
          <cell r="V7297"/>
          <cell r="X7297"/>
          <cell r="Y7297"/>
          <cell r="Z7297"/>
          <cell r="AG7297"/>
        </row>
        <row r="7298">
          <cell r="D7298"/>
          <cell r="E7298"/>
          <cell r="I7298"/>
          <cell r="J7298"/>
          <cell r="K7298"/>
          <cell r="L7298"/>
          <cell r="N7298"/>
          <cell r="R7298"/>
          <cell r="S7298"/>
          <cell r="T7298"/>
          <cell r="U7298"/>
          <cell r="V7298"/>
          <cell r="X7298"/>
          <cell r="Y7298"/>
          <cell r="Z7298"/>
          <cell r="AG7298"/>
        </row>
        <row r="7299">
          <cell r="D7299"/>
          <cell r="E7299"/>
          <cell r="I7299"/>
          <cell r="J7299"/>
          <cell r="K7299"/>
          <cell r="L7299"/>
          <cell r="N7299"/>
          <cell r="R7299"/>
          <cell r="S7299"/>
          <cell r="T7299"/>
          <cell r="U7299"/>
          <cell r="V7299"/>
          <cell r="X7299"/>
          <cell r="Y7299"/>
          <cell r="Z7299"/>
          <cell r="AG7299"/>
        </row>
        <row r="7300">
          <cell r="D7300"/>
          <cell r="E7300"/>
          <cell r="I7300"/>
          <cell r="J7300"/>
          <cell r="K7300"/>
          <cell r="L7300"/>
          <cell r="N7300"/>
          <cell r="R7300"/>
          <cell r="S7300"/>
          <cell r="T7300"/>
          <cell r="U7300"/>
          <cell r="V7300"/>
          <cell r="X7300"/>
          <cell r="Y7300"/>
          <cell r="Z7300"/>
          <cell r="AG7300"/>
        </row>
        <row r="7301">
          <cell r="D7301"/>
          <cell r="E7301"/>
          <cell r="I7301"/>
          <cell r="J7301"/>
          <cell r="K7301"/>
          <cell r="L7301"/>
          <cell r="N7301"/>
          <cell r="R7301"/>
          <cell r="S7301"/>
          <cell r="T7301"/>
          <cell r="U7301"/>
          <cell r="V7301"/>
          <cell r="X7301"/>
          <cell r="Y7301"/>
          <cell r="Z7301"/>
          <cell r="AG7301"/>
        </row>
        <row r="7302">
          <cell r="D7302"/>
          <cell r="E7302"/>
          <cell r="I7302"/>
          <cell r="J7302"/>
          <cell r="K7302"/>
          <cell r="L7302"/>
          <cell r="N7302"/>
          <cell r="R7302"/>
          <cell r="S7302"/>
          <cell r="T7302"/>
          <cell r="U7302"/>
          <cell r="V7302"/>
          <cell r="X7302"/>
          <cell r="Y7302"/>
          <cell r="Z7302"/>
          <cell r="AG7302"/>
        </row>
        <row r="7303">
          <cell r="D7303"/>
          <cell r="E7303"/>
          <cell r="I7303"/>
          <cell r="J7303"/>
          <cell r="K7303"/>
          <cell r="L7303"/>
          <cell r="N7303"/>
          <cell r="R7303"/>
          <cell r="S7303"/>
          <cell r="T7303"/>
          <cell r="U7303"/>
          <cell r="V7303"/>
          <cell r="X7303"/>
          <cell r="Y7303"/>
          <cell r="Z7303"/>
          <cell r="AG7303"/>
        </row>
        <row r="7304">
          <cell r="D7304"/>
          <cell r="E7304"/>
          <cell r="I7304"/>
          <cell r="J7304"/>
          <cell r="K7304"/>
          <cell r="L7304"/>
          <cell r="N7304"/>
          <cell r="R7304"/>
          <cell r="S7304"/>
          <cell r="T7304"/>
          <cell r="U7304"/>
          <cell r="V7304"/>
          <cell r="X7304"/>
          <cell r="Y7304"/>
          <cell r="Z7304"/>
          <cell r="AG7304"/>
        </row>
        <row r="7305">
          <cell r="D7305"/>
          <cell r="E7305"/>
          <cell r="I7305"/>
          <cell r="J7305"/>
          <cell r="K7305"/>
          <cell r="L7305"/>
          <cell r="N7305"/>
          <cell r="R7305"/>
          <cell r="S7305"/>
          <cell r="T7305"/>
          <cell r="U7305"/>
          <cell r="V7305"/>
          <cell r="X7305"/>
          <cell r="Y7305"/>
          <cell r="Z7305"/>
          <cell r="AG7305"/>
        </row>
        <row r="7306">
          <cell r="D7306"/>
          <cell r="E7306"/>
          <cell r="I7306"/>
          <cell r="J7306"/>
          <cell r="K7306"/>
          <cell r="L7306"/>
          <cell r="N7306"/>
          <cell r="R7306"/>
          <cell r="S7306"/>
          <cell r="T7306"/>
          <cell r="U7306"/>
          <cell r="V7306"/>
          <cell r="X7306"/>
          <cell r="Y7306"/>
          <cell r="Z7306"/>
          <cell r="AG7306"/>
        </row>
        <row r="7307">
          <cell r="D7307"/>
          <cell r="E7307"/>
          <cell r="I7307"/>
          <cell r="J7307"/>
          <cell r="K7307"/>
          <cell r="L7307"/>
          <cell r="N7307"/>
          <cell r="R7307"/>
          <cell r="S7307"/>
          <cell r="T7307"/>
          <cell r="U7307"/>
          <cell r="V7307"/>
          <cell r="X7307"/>
          <cell r="Y7307"/>
          <cell r="Z7307"/>
          <cell r="AG7307"/>
        </row>
        <row r="7308">
          <cell r="D7308"/>
          <cell r="E7308"/>
          <cell r="I7308"/>
          <cell r="J7308"/>
          <cell r="K7308"/>
          <cell r="L7308"/>
          <cell r="N7308"/>
          <cell r="R7308"/>
          <cell r="S7308"/>
          <cell r="T7308"/>
          <cell r="U7308"/>
          <cell r="V7308"/>
          <cell r="X7308"/>
          <cell r="Y7308"/>
          <cell r="Z7308"/>
          <cell r="AG7308"/>
        </row>
        <row r="7309">
          <cell r="D7309"/>
          <cell r="E7309"/>
          <cell r="I7309"/>
          <cell r="J7309"/>
          <cell r="K7309"/>
          <cell r="L7309"/>
          <cell r="N7309"/>
          <cell r="R7309"/>
          <cell r="S7309"/>
          <cell r="T7309"/>
          <cell r="U7309"/>
          <cell r="V7309"/>
          <cell r="X7309"/>
          <cell r="Y7309"/>
          <cell r="Z7309"/>
          <cell r="AG7309"/>
        </row>
        <row r="7310">
          <cell r="D7310"/>
          <cell r="E7310"/>
          <cell r="I7310"/>
          <cell r="J7310"/>
          <cell r="K7310"/>
          <cell r="L7310"/>
          <cell r="N7310"/>
          <cell r="R7310"/>
          <cell r="S7310"/>
          <cell r="T7310"/>
          <cell r="U7310"/>
          <cell r="V7310"/>
          <cell r="X7310"/>
          <cell r="Y7310"/>
          <cell r="Z7310"/>
          <cell r="AG7310"/>
        </row>
        <row r="7311">
          <cell r="D7311"/>
          <cell r="E7311"/>
          <cell r="I7311"/>
          <cell r="J7311"/>
          <cell r="K7311"/>
          <cell r="L7311"/>
          <cell r="N7311"/>
          <cell r="R7311"/>
          <cell r="S7311"/>
          <cell r="T7311"/>
          <cell r="U7311"/>
          <cell r="V7311"/>
          <cell r="X7311"/>
          <cell r="Y7311"/>
          <cell r="Z7311"/>
          <cell r="AG7311"/>
        </row>
        <row r="7312">
          <cell r="D7312"/>
          <cell r="E7312"/>
          <cell r="I7312"/>
          <cell r="J7312"/>
          <cell r="K7312"/>
          <cell r="L7312"/>
          <cell r="N7312"/>
          <cell r="R7312"/>
          <cell r="S7312"/>
          <cell r="T7312"/>
          <cell r="U7312"/>
          <cell r="V7312"/>
          <cell r="X7312"/>
          <cell r="Y7312"/>
          <cell r="Z7312"/>
          <cell r="AG7312"/>
        </row>
        <row r="7313">
          <cell r="D7313"/>
          <cell r="E7313"/>
          <cell r="I7313"/>
          <cell r="J7313"/>
          <cell r="K7313"/>
          <cell r="L7313"/>
          <cell r="N7313"/>
          <cell r="R7313"/>
          <cell r="S7313"/>
          <cell r="T7313"/>
          <cell r="U7313"/>
          <cell r="V7313"/>
          <cell r="X7313"/>
          <cell r="Y7313"/>
          <cell r="Z7313"/>
          <cell r="AG7313"/>
        </row>
        <row r="7314">
          <cell r="D7314"/>
          <cell r="E7314"/>
          <cell r="I7314"/>
          <cell r="J7314"/>
          <cell r="K7314"/>
          <cell r="L7314"/>
          <cell r="N7314"/>
          <cell r="R7314"/>
          <cell r="S7314"/>
          <cell r="T7314"/>
          <cell r="U7314"/>
          <cell r="V7314"/>
          <cell r="X7314"/>
          <cell r="Y7314"/>
          <cell r="Z7314"/>
          <cell r="AG7314"/>
        </row>
        <row r="7315">
          <cell r="D7315"/>
          <cell r="E7315"/>
          <cell r="I7315"/>
          <cell r="J7315"/>
          <cell r="K7315"/>
          <cell r="L7315"/>
          <cell r="N7315"/>
          <cell r="R7315"/>
          <cell r="S7315"/>
          <cell r="T7315"/>
          <cell r="U7315"/>
          <cell r="V7315"/>
          <cell r="X7315"/>
          <cell r="Y7315"/>
          <cell r="Z7315"/>
          <cell r="AG7315"/>
        </row>
        <row r="7316">
          <cell r="D7316"/>
          <cell r="E7316"/>
          <cell r="I7316"/>
          <cell r="J7316"/>
          <cell r="K7316"/>
          <cell r="L7316"/>
          <cell r="N7316"/>
          <cell r="R7316"/>
          <cell r="S7316"/>
          <cell r="T7316"/>
          <cell r="U7316"/>
          <cell r="V7316"/>
          <cell r="X7316"/>
          <cell r="Y7316"/>
          <cell r="Z7316"/>
          <cell r="AG7316"/>
        </row>
        <row r="7317">
          <cell r="D7317"/>
          <cell r="E7317"/>
          <cell r="I7317"/>
          <cell r="J7317"/>
          <cell r="K7317"/>
          <cell r="L7317"/>
          <cell r="N7317"/>
          <cell r="R7317"/>
          <cell r="S7317"/>
          <cell r="T7317"/>
          <cell r="U7317"/>
          <cell r="V7317"/>
          <cell r="X7317"/>
          <cell r="Y7317"/>
          <cell r="Z7317"/>
          <cell r="AG7317"/>
        </row>
        <row r="7318">
          <cell r="D7318"/>
          <cell r="E7318"/>
          <cell r="I7318"/>
          <cell r="J7318"/>
          <cell r="K7318"/>
          <cell r="L7318"/>
          <cell r="N7318"/>
          <cell r="R7318"/>
          <cell r="S7318"/>
          <cell r="T7318"/>
          <cell r="U7318"/>
          <cell r="V7318"/>
          <cell r="X7318"/>
          <cell r="Y7318"/>
          <cell r="Z7318"/>
          <cell r="AG7318"/>
        </row>
        <row r="7319">
          <cell r="D7319"/>
          <cell r="E7319"/>
          <cell r="I7319"/>
          <cell r="J7319"/>
          <cell r="K7319"/>
          <cell r="L7319"/>
          <cell r="N7319"/>
          <cell r="R7319"/>
          <cell r="S7319"/>
          <cell r="T7319"/>
          <cell r="U7319"/>
          <cell r="V7319"/>
          <cell r="X7319"/>
          <cell r="Y7319"/>
          <cell r="Z7319"/>
          <cell r="AG7319"/>
        </row>
        <row r="7320">
          <cell r="D7320"/>
          <cell r="E7320"/>
          <cell r="I7320"/>
          <cell r="J7320"/>
          <cell r="K7320"/>
          <cell r="L7320"/>
          <cell r="N7320"/>
          <cell r="R7320"/>
          <cell r="S7320"/>
          <cell r="T7320"/>
          <cell r="U7320"/>
          <cell r="V7320"/>
          <cell r="X7320"/>
          <cell r="Y7320"/>
          <cell r="Z7320"/>
          <cell r="AG7320"/>
        </row>
        <row r="7321">
          <cell r="D7321"/>
          <cell r="E7321"/>
          <cell r="I7321"/>
          <cell r="J7321"/>
          <cell r="K7321"/>
          <cell r="L7321"/>
          <cell r="N7321"/>
          <cell r="R7321"/>
          <cell r="S7321"/>
          <cell r="T7321"/>
          <cell r="U7321"/>
          <cell r="V7321"/>
          <cell r="X7321"/>
          <cell r="Y7321"/>
          <cell r="Z7321"/>
          <cell r="AG7321"/>
        </row>
        <row r="7322">
          <cell r="D7322"/>
          <cell r="E7322"/>
          <cell r="I7322"/>
          <cell r="J7322"/>
          <cell r="K7322"/>
          <cell r="L7322"/>
          <cell r="N7322"/>
          <cell r="R7322"/>
          <cell r="S7322"/>
          <cell r="T7322"/>
          <cell r="U7322"/>
          <cell r="V7322"/>
          <cell r="X7322"/>
          <cell r="Y7322"/>
          <cell r="Z7322"/>
          <cell r="AG7322"/>
        </row>
        <row r="7323">
          <cell r="D7323"/>
          <cell r="E7323"/>
          <cell r="I7323"/>
          <cell r="J7323"/>
          <cell r="K7323"/>
          <cell r="L7323"/>
          <cell r="N7323"/>
          <cell r="R7323"/>
          <cell r="S7323"/>
          <cell r="T7323"/>
          <cell r="U7323"/>
          <cell r="V7323"/>
          <cell r="X7323"/>
          <cell r="Y7323"/>
          <cell r="Z7323"/>
          <cell r="AG7323"/>
        </row>
        <row r="7324">
          <cell r="D7324"/>
          <cell r="E7324"/>
          <cell r="I7324"/>
          <cell r="J7324"/>
          <cell r="K7324"/>
          <cell r="L7324"/>
          <cell r="N7324"/>
          <cell r="R7324"/>
          <cell r="S7324"/>
          <cell r="T7324"/>
          <cell r="U7324"/>
          <cell r="V7324"/>
          <cell r="X7324"/>
          <cell r="Y7324"/>
          <cell r="Z7324"/>
          <cell r="AG7324"/>
        </row>
        <row r="7325">
          <cell r="D7325"/>
          <cell r="E7325"/>
          <cell r="I7325"/>
          <cell r="J7325"/>
          <cell r="K7325"/>
          <cell r="L7325"/>
          <cell r="N7325"/>
          <cell r="R7325"/>
          <cell r="S7325"/>
          <cell r="T7325"/>
          <cell r="U7325"/>
          <cell r="V7325"/>
          <cell r="X7325"/>
          <cell r="Y7325"/>
          <cell r="Z7325"/>
          <cell r="AG7325"/>
        </row>
        <row r="7326">
          <cell r="D7326"/>
          <cell r="E7326"/>
          <cell r="I7326"/>
          <cell r="J7326"/>
          <cell r="K7326"/>
          <cell r="L7326"/>
          <cell r="N7326"/>
          <cell r="R7326"/>
          <cell r="S7326"/>
          <cell r="T7326"/>
          <cell r="U7326"/>
          <cell r="V7326"/>
          <cell r="X7326"/>
          <cell r="Y7326"/>
          <cell r="Z7326"/>
          <cell r="AG7326"/>
        </row>
        <row r="7327">
          <cell r="D7327"/>
          <cell r="E7327"/>
          <cell r="I7327"/>
          <cell r="J7327"/>
          <cell r="K7327"/>
          <cell r="L7327"/>
          <cell r="N7327"/>
          <cell r="R7327"/>
          <cell r="S7327"/>
          <cell r="T7327"/>
          <cell r="U7327"/>
          <cell r="V7327"/>
          <cell r="X7327"/>
          <cell r="Y7327"/>
          <cell r="Z7327"/>
          <cell r="AG7327"/>
        </row>
        <row r="7328">
          <cell r="D7328"/>
          <cell r="E7328"/>
          <cell r="I7328"/>
          <cell r="J7328"/>
          <cell r="K7328"/>
          <cell r="L7328"/>
          <cell r="N7328"/>
          <cell r="R7328"/>
          <cell r="S7328"/>
          <cell r="T7328"/>
          <cell r="U7328"/>
          <cell r="V7328"/>
          <cell r="X7328"/>
          <cell r="Y7328"/>
          <cell r="Z7328"/>
          <cell r="AG7328"/>
        </row>
        <row r="7329">
          <cell r="D7329"/>
          <cell r="E7329"/>
          <cell r="I7329"/>
          <cell r="J7329"/>
          <cell r="K7329"/>
          <cell r="L7329"/>
          <cell r="N7329"/>
          <cell r="R7329"/>
          <cell r="S7329"/>
          <cell r="T7329"/>
          <cell r="U7329"/>
          <cell r="V7329"/>
          <cell r="X7329"/>
          <cell r="Y7329"/>
          <cell r="Z7329"/>
          <cell r="AG7329"/>
        </row>
        <row r="7330">
          <cell r="D7330"/>
          <cell r="E7330"/>
          <cell r="I7330"/>
          <cell r="J7330"/>
          <cell r="K7330"/>
          <cell r="L7330"/>
          <cell r="N7330"/>
          <cell r="R7330"/>
          <cell r="S7330"/>
          <cell r="T7330"/>
          <cell r="U7330"/>
          <cell r="V7330"/>
          <cell r="X7330"/>
          <cell r="Y7330"/>
          <cell r="Z7330"/>
          <cell r="AG7330"/>
        </row>
        <row r="7331">
          <cell r="D7331"/>
          <cell r="E7331"/>
          <cell r="I7331"/>
          <cell r="J7331"/>
          <cell r="K7331"/>
          <cell r="L7331"/>
          <cell r="N7331"/>
          <cell r="R7331"/>
          <cell r="S7331"/>
          <cell r="T7331"/>
          <cell r="U7331"/>
          <cell r="V7331"/>
          <cell r="X7331"/>
          <cell r="Y7331"/>
          <cell r="Z7331"/>
          <cell r="AG7331"/>
        </row>
        <row r="7332">
          <cell r="D7332"/>
          <cell r="E7332"/>
          <cell r="I7332"/>
          <cell r="J7332"/>
          <cell r="K7332"/>
          <cell r="L7332"/>
          <cell r="N7332"/>
          <cell r="R7332"/>
          <cell r="S7332"/>
          <cell r="T7332"/>
          <cell r="U7332"/>
          <cell r="V7332"/>
          <cell r="X7332"/>
          <cell r="Y7332"/>
          <cell r="Z7332"/>
          <cell r="AG7332"/>
        </row>
        <row r="7333">
          <cell r="D7333"/>
          <cell r="E7333"/>
          <cell r="I7333"/>
          <cell r="J7333"/>
          <cell r="K7333"/>
          <cell r="L7333"/>
          <cell r="N7333"/>
          <cell r="R7333"/>
          <cell r="S7333"/>
          <cell r="T7333"/>
          <cell r="U7333"/>
          <cell r="V7333"/>
          <cell r="X7333"/>
          <cell r="Y7333"/>
          <cell r="Z7333"/>
          <cell r="AG7333"/>
        </row>
        <row r="7334">
          <cell r="D7334"/>
          <cell r="E7334"/>
          <cell r="I7334"/>
          <cell r="J7334"/>
          <cell r="K7334"/>
          <cell r="L7334"/>
          <cell r="N7334"/>
          <cell r="R7334"/>
          <cell r="S7334"/>
          <cell r="T7334"/>
          <cell r="U7334"/>
          <cell r="V7334"/>
          <cell r="X7334"/>
          <cell r="Y7334"/>
          <cell r="Z7334"/>
          <cell r="AG7334"/>
        </row>
        <row r="7335">
          <cell r="D7335"/>
          <cell r="E7335"/>
          <cell r="I7335"/>
          <cell r="J7335"/>
          <cell r="K7335"/>
          <cell r="L7335"/>
          <cell r="N7335"/>
          <cell r="R7335"/>
          <cell r="S7335"/>
          <cell r="T7335"/>
          <cell r="U7335"/>
          <cell r="V7335"/>
          <cell r="X7335"/>
          <cell r="Y7335"/>
          <cell r="Z7335"/>
          <cell r="AG7335"/>
        </row>
        <row r="7336">
          <cell r="D7336"/>
          <cell r="E7336"/>
          <cell r="I7336"/>
          <cell r="J7336"/>
          <cell r="K7336"/>
          <cell r="L7336"/>
          <cell r="N7336"/>
          <cell r="R7336"/>
          <cell r="S7336"/>
          <cell r="T7336"/>
          <cell r="U7336"/>
          <cell r="V7336"/>
          <cell r="X7336"/>
          <cell r="Y7336"/>
          <cell r="Z7336"/>
          <cell r="AG7336"/>
        </row>
        <row r="7337">
          <cell r="D7337"/>
          <cell r="E7337"/>
          <cell r="I7337"/>
          <cell r="J7337"/>
          <cell r="K7337"/>
          <cell r="L7337"/>
          <cell r="N7337"/>
          <cell r="R7337"/>
          <cell r="S7337"/>
          <cell r="T7337"/>
          <cell r="U7337"/>
          <cell r="V7337"/>
          <cell r="X7337"/>
          <cell r="Y7337"/>
          <cell r="Z7337"/>
          <cell r="AG7337"/>
        </row>
        <row r="7338">
          <cell r="D7338"/>
          <cell r="E7338"/>
          <cell r="I7338"/>
          <cell r="J7338"/>
          <cell r="K7338"/>
          <cell r="L7338"/>
          <cell r="N7338"/>
          <cell r="R7338"/>
          <cell r="S7338"/>
          <cell r="T7338"/>
          <cell r="U7338"/>
          <cell r="V7338"/>
          <cell r="X7338"/>
          <cell r="Y7338"/>
          <cell r="Z7338"/>
          <cell r="AG7338"/>
        </row>
        <row r="7339">
          <cell r="D7339"/>
          <cell r="E7339"/>
          <cell r="I7339"/>
          <cell r="J7339"/>
          <cell r="K7339"/>
          <cell r="L7339"/>
          <cell r="N7339"/>
          <cell r="R7339"/>
          <cell r="S7339"/>
          <cell r="T7339"/>
          <cell r="U7339"/>
          <cell r="V7339"/>
          <cell r="X7339"/>
          <cell r="Y7339"/>
          <cell r="Z7339"/>
          <cell r="AG7339"/>
        </row>
        <row r="7340">
          <cell r="D7340"/>
          <cell r="E7340"/>
          <cell r="I7340"/>
          <cell r="J7340"/>
          <cell r="K7340"/>
          <cell r="L7340"/>
          <cell r="N7340"/>
          <cell r="R7340"/>
          <cell r="S7340"/>
          <cell r="T7340"/>
          <cell r="U7340"/>
          <cell r="V7340"/>
          <cell r="X7340"/>
          <cell r="Y7340"/>
          <cell r="Z7340"/>
          <cell r="AG7340"/>
        </row>
        <row r="7341">
          <cell r="D7341"/>
          <cell r="E7341"/>
          <cell r="I7341"/>
          <cell r="J7341"/>
          <cell r="K7341"/>
          <cell r="L7341"/>
          <cell r="N7341"/>
          <cell r="R7341"/>
          <cell r="S7341"/>
          <cell r="T7341"/>
          <cell r="U7341"/>
          <cell r="V7341"/>
          <cell r="X7341"/>
          <cell r="Y7341"/>
          <cell r="Z7341"/>
          <cell r="AG7341"/>
        </row>
        <row r="7342">
          <cell r="D7342"/>
          <cell r="E7342"/>
          <cell r="I7342"/>
          <cell r="J7342"/>
          <cell r="K7342"/>
          <cell r="L7342"/>
          <cell r="N7342"/>
          <cell r="R7342"/>
          <cell r="S7342"/>
          <cell r="T7342"/>
          <cell r="U7342"/>
          <cell r="V7342"/>
          <cell r="X7342"/>
          <cell r="Y7342"/>
          <cell r="Z7342"/>
          <cell r="AG7342"/>
        </row>
        <row r="7343">
          <cell r="D7343"/>
          <cell r="E7343"/>
          <cell r="I7343"/>
          <cell r="J7343"/>
          <cell r="K7343"/>
          <cell r="L7343"/>
          <cell r="N7343"/>
          <cell r="R7343"/>
          <cell r="S7343"/>
          <cell r="T7343"/>
          <cell r="U7343"/>
          <cell r="V7343"/>
          <cell r="X7343"/>
          <cell r="Y7343"/>
          <cell r="Z7343"/>
          <cell r="AG7343"/>
        </row>
        <row r="7344">
          <cell r="D7344"/>
          <cell r="E7344"/>
          <cell r="I7344"/>
          <cell r="J7344"/>
          <cell r="K7344"/>
          <cell r="L7344"/>
          <cell r="N7344"/>
          <cell r="R7344"/>
          <cell r="S7344"/>
          <cell r="T7344"/>
          <cell r="U7344"/>
          <cell r="V7344"/>
          <cell r="X7344"/>
          <cell r="Y7344"/>
          <cell r="Z7344"/>
          <cell r="AG7344"/>
        </row>
        <row r="7345">
          <cell r="D7345"/>
          <cell r="E7345"/>
          <cell r="I7345"/>
          <cell r="J7345"/>
          <cell r="K7345"/>
          <cell r="L7345"/>
          <cell r="N7345"/>
          <cell r="R7345"/>
          <cell r="S7345"/>
          <cell r="T7345"/>
          <cell r="U7345"/>
          <cell r="V7345"/>
          <cell r="X7345"/>
          <cell r="Y7345"/>
          <cell r="Z7345"/>
          <cell r="AG7345"/>
        </row>
        <row r="7346">
          <cell r="D7346"/>
          <cell r="E7346"/>
          <cell r="I7346"/>
          <cell r="J7346"/>
          <cell r="K7346"/>
          <cell r="L7346"/>
          <cell r="N7346"/>
          <cell r="R7346"/>
          <cell r="S7346"/>
          <cell r="T7346"/>
          <cell r="U7346"/>
          <cell r="V7346"/>
          <cell r="X7346"/>
          <cell r="Y7346"/>
          <cell r="Z7346"/>
          <cell r="AG7346"/>
        </row>
        <row r="7347">
          <cell r="D7347"/>
          <cell r="E7347"/>
          <cell r="I7347"/>
          <cell r="J7347"/>
          <cell r="K7347"/>
          <cell r="L7347"/>
          <cell r="N7347"/>
          <cell r="R7347"/>
          <cell r="S7347"/>
          <cell r="T7347"/>
          <cell r="U7347"/>
          <cell r="V7347"/>
          <cell r="X7347"/>
          <cell r="Y7347"/>
          <cell r="Z7347"/>
          <cell r="AG7347"/>
        </row>
        <row r="7348">
          <cell r="D7348"/>
          <cell r="E7348"/>
          <cell r="I7348"/>
          <cell r="J7348"/>
          <cell r="K7348"/>
          <cell r="L7348"/>
          <cell r="N7348"/>
          <cell r="R7348"/>
          <cell r="S7348"/>
          <cell r="T7348"/>
          <cell r="U7348"/>
          <cell r="V7348"/>
          <cell r="X7348"/>
          <cell r="Y7348"/>
          <cell r="Z7348"/>
          <cell r="AG7348"/>
        </row>
        <row r="7349">
          <cell r="D7349"/>
          <cell r="E7349"/>
          <cell r="I7349"/>
          <cell r="J7349"/>
          <cell r="K7349"/>
          <cell r="L7349"/>
          <cell r="N7349"/>
          <cell r="R7349"/>
          <cell r="S7349"/>
          <cell r="T7349"/>
          <cell r="U7349"/>
          <cell r="V7349"/>
          <cell r="X7349"/>
          <cell r="Y7349"/>
          <cell r="Z7349"/>
          <cell r="AG7349"/>
        </row>
        <row r="7350">
          <cell r="D7350"/>
          <cell r="E7350"/>
          <cell r="I7350"/>
          <cell r="J7350"/>
          <cell r="K7350"/>
          <cell r="L7350"/>
          <cell r="N7350"/>
          <cell r="R7350"/>
          <cell r="S7350"/>
          <cell r="T7350"/>
          <cell r="U7350"/>
          <cell r="V7350"/>
          <cell r="X7350"/>
          <cell r="Y7350"/>
          <cell r="Z7350"/>
          <cell r="AG7350"/>
        </row>
        <row r="7351">
          <cell r="D7351"/>
          <cell r="E7351"/>
          <cell r="I7351"/>
          <cell r="J7351"/>
          <cell r="K7351"/>
          <cell r="L7351"/>
          <cell r="N7351"/>
          <cell r="R7351"/>
          <cell r="S7351"/>
          <cell r="T7351"/>
          <cell r="U7351"/>
          <cell r="V7351"/>
          <cell r="X7351"/>
          <cell r="Y7351"/>
          <cell r="Z7351"/>
          <cell r="AG7351"/>
        </row>
        <row r="7352">
          <cell r="D7352"/>
          <cell r="E7352"/>
          <cell r="I7352"/>
          <cell r="J7352"/>
          <cell r="K7352"/>
          <cell r="L7352"/>
          <cell r="N7352"/>
          <cell r="R7352"/>
          <cell r="S7352"/>
          <cell r="T7352"/>
          <cell r="U7352"/>
          <cell r="V7352"/>
          <cell r="X7352"/>
          <cell r="Y7352"/>
          <cell r="Z7352"/>
          <cell r="AG7352"/>
        </row>
        <row r="7353">
          <cell r="D7353"/>
          <cell r="E7353"/>
          <cell r="I7353"/>
          <cell r="J7353"/>
          <cell r="K7353"/>
          <cell r="L7353"/>
          <cell r="N7353"/>
          <cell r="R7353"/>
          <cell r="S7353"/>
          <cell r="T7353"/>
          <cell r="U7353"/>
          <cell r="V7353"/>
          <cell r="X7353"/>
          <cell r="Y7353"/>
          <cell r="Z7353"/>
          <cell r="AG7353"/>
        </row>
        <row r="7354">
          <cell r="D7354"/>
          <cell r="E7354"/>
          <cell r="I7354"/>
          <cell r="J7354"/>
          <cell r="K7354"/>
          <cell r="L7354"/>
          <cell r="N7354"/>
          <cell r="R7354"/>
          <cell r="S7354"/>
          <cell r="T7354"/>
          <cell r="U7354"/>
          <cell r="V7354"/>
          <cell r="X7354"/>
          <cell r="Y7354"/>
          <cell r="Z7354"/>
          <cell r="AG7354"/>
        </row>
        <row r="7355">
          <cell r="D7355"/>
          <cell r="E7355"/>
          <cell r="I7355"/>
          <cell r="J7355"/>
          <cell r="K7355"/>
          <cell r="L7355"/>
          <cell r="N7355"/>
          <cell r="R7355"/>
          <cell r="S7355"/>
          <cell r="T7355"/>
          <cell r="U7355"/>
          <cell r="V7355"/>
          <cell r="X7355"/>
          <cell r="Y7355"/>
          <cell r="Z7355"/>
          <cell r="AG7355"/>
        </row>
        <row r="7356">
          <cell r="D7356"/>
          <cell r="E7356"/>
          <cell r="I7356"/>
          <cell r="J7356"/>
          <cell r="K7356"/>
          <cell r="L7356"/>
          <cell r="N7356"/>
          <cell r="R7356"/>
          <cell r="S7356"/>
          <cell r="T7356"/>
          <cell r="U7356"/>
          <cell r="V7356"/>
          <cell r="X7356"/>
          <cell r="Y7356"/>
          <cell r="Z7356"/>
          <cell r="AG7356"/>
        </row>
        <row r="7357">
          <cell r="D7357"/>
          <cell r="E7357"/>
          <cell r="I7357"/>
          <cell r="J7357"/>
          <cell r="K7357"/>
          <cell r="L7357"/>
          <cell r="N7357"/>
          <cell r="R7357"/>
          <cell r="S7357"/>
          <cell r="T7357"/>
          <cell r="U7357"/>
          <cell r="V7357"/>
          <cell r="X7357"/>
          <cell r="Y7357"/>
          <cell r="Z7357"/>
          <cell r="AG7357"/>
        </row>
        <row r="7358">
          <cell r="D7358"/>
          <cell r="E7358"/>
          <cell r="I7358"/>
          <cell r="J7358"/>
          <cell r="K7358"/>
          <cell r="L7358"/>
          <cell r="N7358"/>
          <cell r="R7358"/>
          <cell r="S7358"/>
          <cell r="T7358"/>
          <cell r="U7358"/>
          <cell r="V7358"/>
          <cell r="X7358"/>
          <cell r="Y7358"/>
          <cell r="Z7358"/>
          <cell r="AG7358"/>
        </row>
        <row r="7359">
          <cell r="D7359"/>
          <cell r="E7359"/>
          <cell r="I7359"/>
          <cell r="J7359"/>
          <cell r="K7359"/>
          <cell r="L7359"/>
          <cell r="N7359"/>
          <cell r="R7359"/>
          <cell r="S7359"/>
          <cell r="T7359"/>
          <cell r="U7359"/>
          <cell r="V7359"/>
          <cell r="X7359"/>
          <cell r="Y7359"/>
          <cell r="Z7359"/>
          <cell r="AG7359"/>
        </row>
        <row r="7360">
          <cell r="D7360"/>
          <cell r="E7360"/>
          <cell r="I7360"/>
          <cell r="J7360"/>
          <cell r="K7360"/>
          <cell r="L7360"/>
          <cell r="N7360"/>
          <cell r="R7360"/>
          <cell r="S7360"/>
          <cell r="T7360"/>
          <cell r="U7360"/>
          <cell r="V7360"/>
          <cell r="X7360"/>
          <cell r="Y7360"/>
          <cell r="Z7360"/>
          <cell r="AG7360"/>
        </row>
        <row r="7361">
          <cell r="D7361"/>
          <cell r="E7361"/>
          <cell r="I7361"/>
          <cell r="J7361"/>
          <cell r="K7361"/>
          <cell r="L7361"/>
          <cell r="N7361"/>
          <cell r="R7361"/>
          <cell r="S7361"/>
          <cell r="T7361"/>
          <cell r="U7361"/>
          <cell r="V7361"/>
          <cell r="X7361"/>
          <cell r="Y7361"/>
          <cell r="Z7361"/>
          <cell r="AG7361"/>
        </row>
        <row r="7362">
          <cell r="D7362"/>
          <cell r="E7362"/>
          <cell r="I7362"/>
          <cell r="J7362"/>
          <cell r="K7362"/>
          <cell r="L7362"/>
          <cell r="N7362"/>
          <cell r="R7362"/>
          <cell r="S7362"/>
          <cell r="T7362"/>
          <cell r="U7362"/>
          <cell r="V7362"/>
          <cell r="X7362"/>
          <cell r="Y7362"/>
          <cell r="Z7362"/>
          <cell r="AG7362"/>
        </row>
        <row r="7363">
          <cell r="D7363"/>
          <cell r="E7363"/>
          <cell r="I7363"/>
          <cell r="J7363"/>
          <cell r="K7363"/>
          <cell r="L7363"/>
          <cell r="N7363"/>
          <cell r="R7363"/>
          <cell r="S7363"/>
          <cell r="T7363"/>
          <cell r="U7363"/>
          <cell r="V7363"/>
          <cell r="X7363"/>
          <cell r="Y7363"/>
          <cell r="Z7363"/>
          <cell r="AG7363"/>
        </row>
        <row r="7364">
          <cell r="D7364"/>
          <cell r="E7364"/>
          <cell r="I7364"/>
          <cell r="J7364"/>
          <cell r="K7364"/>
          <cell r="L7364"/>
          <cell r="N7364"/>
          <cell r="R7364"/>
          <cell r="S7364"/>
          <cell r="T7364"/>
          <cell r="U7364"/>
          <cell r="V7364"/>
          <cell r="X7364"/>
          <cell r="Y7364"/>
          <cell r="Z7364"/>
          <cell r="AG7364"/>
        </row>
        <row r="7365">
          <cell r="D7365"/>
          <cell r="E7365"/>
          <cell r="I7365"/>
          <cell r="J7365"/>
          <cell r="K7365"/>
          <cell r="L7365"/>
          <cell r="N7365"/>
          <cell r="R7365"/>
          <cell r="S7365"/>
          <cell r="T7365"/>
          <cell r="U7365"/>
          <cell r="V7365"/>
          <cell r="X7365"/>
          <cell r="Y7365"/>
          <cell r="Z7365"/>
          <cell r="AG7365"/>
        </row>
        <row r="7366">
          <cell r="D7366"/>
          <cell r="E7366"/>
          <cell r="I7366"/>
          <cell r="J7366"/>
          <cell r="K7366"/>
          <cell r="L7366"/>
          <cell r="N7366"/>
          <cell r="R7366"/>
          <cell r="S7366"/>
          <cell r="T7366"/>
          <cell r="U7366"/>
          <cell r="V7366"/>
          <cell r="X7366"/>
          <cell r="Y7366"/>
          <cell r="Z7366"/>
          <cell r="AG7366"/>
        </row>
        <row r="7367">
          <cell r="D7367"/>
          <cell r="E7367"/>
          <cell r="I7367"/>
          <cell r="J7367"/>
          <cell r="K7367"/>
          <cell r="L7367"/>
          <cell r="N7367"/>
          <cell r="R7367"/>
          <cell r="S7367"/>
          <cell r="T7367"/>
          <cell r="U7367"/>
          <cell r="V7367"/>
          <cell r="X7367"/>
          <cell r="Y7367"/>
          <cell r="Z7367"/>
          <cell r="AG7367"/>
        </row>
        <row r="7368">
          <cell r="D7368"/>
          <cell r="E7368"/>
          <cell r="I7368"/>
          <cell r="J7368"/>
          <cell r="K7368"/>
          <cell r="L7368"/>
          <cell r="N7368"/>
          <cell r="R7368"/>
          <cell r="S7368"/>
          <cell r="T7368"/>
          <cell r="U7368"/>
          <cell r="V7368"/>
          <cell r="X7368"/>
          <cell r="Y7368"/>
          <cell r="Z7368"/>
          <cell r="AG7368"/>
        </row>
        <row r="7369">
          <cell r="D7369"/>
          <cell r="E7369"/>
          <cell r="I7369"/>
          <cell r="J7369"/>
          <cell r="K7369"/>
          <cell r="L7369"/>
          <cell r="N7369"/>
          <cell r="R7369"/>
          <cell r="S7369"/>
          <cell r="T7369"/>
          <cell r="U7369"/>
          <cell r="V7369"/>
          <cell r="X7369"/>
          <cell r="Y7369"/>
          <cell r="Z7369"/>
          <cell r="AG7369"/>
        </row>
        <row r="7370">
          <cell r="D7370"/>
          <cell r="E7370"/>
          <cell r="I7370"/>
          <cell r="J7370"/>
          <cell r="K7370"/>
          <cell r="L7370"/>
          <cell r="N7370"/>
          <cell r="R7370"/>
          <cell r="S7370"/>
          <cell r="T7370"/>
          <cell r="U7370"/>
          <cell r="V7370"/>
          <cell r="X7370"/>
          <cell r="Y7370"/>
          <cell r="Z7370"/>
          <cell r="AG7370"/>
        </row>
        <row r="7371">
          <cell r="D7371"/>
          <cell r="E7371"/>
          <cell r="I7371"/>
          <cell r="J7371"/>
          <cell r="K7371"/>
          <cell r="L7371"/>
          <cell r="N7371"/>
          <cell r="R7371"/>
          <cell r="S7371"/>
          <cell r="T7371"/>
          <cell r="U7371"/>
          <cell r="V7371"/>
          <cell r="X7371"/>
          <cell r="Y7371"/>
          <cell r="Z7371"/>
          <cell r="AG7371"/>
        </row>
        <row r="7372">
          <cell r="D7372"/>
          <cell r="E7372"/>
          <cell r="I7372"/>
          <cell r="J7372"/>
          <cell r="K7372"/>
          <cell r="L7372"/>
          <cell r="N7372"/>
          <cell r="R7372"/>
          <cell r="S7372"/>
          <cell r="T7372"/>
          <cell r="U7372"/>
          <cell r="V7372"/>
          <cell r="X7372"/>
          <cell r="Y7372"/>
          <cell r="Z7372"/>
          <cell r="AG7372"/>
        </row>
        <row r="7373">
          <cell r="D7373"/>
          <cell r="E7373"/>
          <cell r="I7373"/>
          <cell r="J7373"/>
          <cell r="K7373"/>
          <cell r="L7373"/>
          <cell r="N7373"/>
          <cell r="R7373"/>
          <cell r="S7373"/>
          <cell r="T7373"/>
          <cell r="U7373"/>
          <cell r="V7373"/>
          <cell r="X7373"/>
          <cell r="Y7373"/>
          <cell r="Z7373"/>
          <cell r="AG7373"/>
        </row>
        <row r="7374">
          <cell r="D7374"/>
          <cell r="E7374"/>
          <cell r="I7374"/>
          <cell r="J7374"/>
          <cell r="K7374"/>
          <cell r="L7374"/>
          <cell r="N7374"/>
          <cell r="R7374"/>
          <cell r="S7374"/>
          <cell r="T7374"/>
          <cell r="U7374"/>
          <cell r="V7374"/>
          <cell r="X7374"/>
          <cell r="Y7374"/>
          <cell r="Z7374"/>
          <cell r="AG7374"/>
        </row>
        <row r="7375">
          <cell r="D7375"/>
          <cell r="E7375"/>
          <cell r="I7375"/>
          <cell r="J7375"/>
          <cell r="K7375"/>
          <cell r="L7375"/>
          <cell r="N7375"/>
          <cell r="R7375"/>
          <cell r="S7375"/>
          <cell r="T7375"/>
          <cell r="U7375"/>
          <cell r="V7375"/>
          <cell r="X7375"/>
          <cell r="Y7375"/>
          <cell r="Z7375"/>
          <cell r="AG7375"/>
        </row>
        <row r="7376">
          <cell r="D7376"/>
          <cell r="E7376"/>
          <cell r="I7376"/>
          <cell r="J7376"/>
          <cell r="K7376"/>
          <cell r="L7376"/>
          <cell r="N7376"/>
          <cell r="R7376"/>
          <cell r="S7376"/>
          <cell r="T7376"/>
          <cell r="U7376"/>
          <cell r="V7376"/>
          <cell r="X7376"/>
          <cell r="Y7376"/>
          <cell r="Z7376"/>
          <cell r="AG7376"/>
        </row>
        <row r="7377">
          <cell r="D7377"/>
          <cell r="E7377"/>
          <cell r="I7377"/>
          <cell r="J7377"/>
          <cell r="K7377"/>
          <cell r="L7377"/>
          <cell r="N7377"/>
          <cell r="R7377"/>
          <cell r="S7377"/>
          <cell r="T7377"/>
          <cell r="U7377"/>
          <cell r="V7377"/>
          <cell r="X7377"/>
          <cell r="Y7377"/>
          <cell r="Z7377"/>
          <cell r="AG7377"/>
        </row>
        <row r="7378">
          <cell r="D7378"/>
          <cell r="E7378"/>
          <cell r="I7378"/>
          <cell r="J7378"/>
          <cell r="K7378"/>
          <cell r="L7378"/>
          <cell r="N7378"/>
          <cell r="R7378"/>
          <cell r="S7378"/>
          <cell r="T7378"/>
          <cell r="U7378"/>
          <cell r="V7378"/>
          <cell r="X7378"/>
          <cell r="Y7378"/>
          <cell r="Z7378"/>
          <cell r="AG7378"/>
        </row>
        <row r="7379">
          <cell r="D7379"/>
          <cell r="E7379"/>
          <cell r="I7379"/>
          <cell r="J7379"/>
          <cell r="K7379"/>
          <cell r="L7379"/>
          <cell r="N7379"/>
          <cell r="R7379"/>
          <cell r="S7379"/>
          <cell r="T7379"/>
          <cell r="U7379"/>
          <cell r="V7379"/>
          <cell r="X7379"/>
          <cell r="Y7379"/>
          <cell r="Z7379"/>
          <cell r="AG7379"/>
        </row>
        <row r="7380">
          <cell r="D7380"/>
          <cell r="E7380"/>
          <cell r="I7380"/>
          <cell r="J7380"/>
          <cell r="K7380"/>
          <cell r="L7380"/>
          <cell r="N7380"/>
          <cell r="R7380"/>
          <cell r="S7380"/>
          <cell r="T7380"/>
          <cell r="U7380"/>
          <cell r="V7380"/>
          <cell r="X7380"/>
          <cell r="Y7380"/>
          <cell r="Z7380"/>
          <cell r="AG7380"/>
        </row>
        <row r="7381">
          <cell r="D7381"/>
          <cell r="E7381"/>
          <cell r="I7381"/>
          <cell r="J7381"/>
          <cell r="K7381"/>
          <cell r="L7381"/>
          <cell r="N7381"/>
          <cell r="R7381"/>
          <cell r="S7381"/>
          <cell r="T7381"/>
          <cell r="U7381"/>
          <cell r="V7381"/>
          <cell r="X7381"/>
          <cell r="Y7381"/>
          <cell r="Z7381"/>
          <cell r="AG7381"/>
        </row>
        <row r="7382">
          <cell r="D7382"/>
          <cell r="E7382"/>
          <cell r="I7382"/>
          <cell r="J7382"/>
          <cell r="K7382"/>
          <cell r="L7382"/>
          <cell r="N7382"/>
          <cell r="R7382"/>
          <cell r="S7382"/>
          <cell r="T7382"/>
          <cell r="U7382"/>
          <cell r="V7382"/>
          <cell r="X7382"/>
          <cell r="Y7382"/>
          <cell r="Z7382"/>
          <cell r="AG7382"/>
        </row>
        <row r="7383">
          <cell r="D7383"/>
          <cell r="E7383"/>
          <cell r="I7383"/>
          <cell r="J7383"/>
          <cell r="K7383"/>
          <cell r="L7383"/>
          <cell r="N7383"/>
          <cell r="R7383"/>
          <cell r="S7383"/>
          <cell r="T7383"/>
          <cell r="U7383"/>
          <cell r="V7383"/>
          <cell r="X7383"/>
          <cell r="Y7383"/>
          <cell r="Z7383"/>
          <cell r="AG7383"/>
        </row>
        <row r="7384">
          <cell r="D7384"/>
          <cell r="E7384"/>
          <cell r="I7384"/>
          <cell r="J7384"/>
          <cell r="K7384"/>
          <cell r="L7384"/>
          <cell r="N7384"/>
          <cell r="R7384"/>
          <cell r="S7384"/>
          <cell r="T7384"/>
          <cell r="U7384"/>
          <cell r="V7384"/>
          <cell r="X7384"/>
          <cell r="Y7384"/>
          <cell r="Z7384"/>
          <cell r="AG7384"/>
        </row>
        <row r="7385">
          <cell r="D7385"/>
          <cell r="E7385"/>
          <cell r="I7385"/>
          <cell r="J7385"/>
          <cell r="K7385"/>
          <cell r="L7385"/>
          <cell r="N7385"/>
          <cell r="R7385"/>
          <cell r="S7385"/>
          <cell r="T7385"/>
          <cell r="U7385"/>
          <cell r="V7385"/>
          <cell r="X7385"/>
          <cell r="Y7385"/>
          <cell r="Z7385"/>
          <cell r="AG7385"/>
        </row>
        <row r="7386">
          <cell r="D7386"/>
          <cell r="E7386"/>
          <cell r="I7386"/>
          <cell r="J7386"/>
          <cell r="K7386"/>
          <cell r="L7386"/>
          <cell r="N7386"/>
          <cell r="R7386"/>
          <cell r="S7386"/>
          <cell r="T7386"/>
          <cell r="U7386"/>
          <cell r="V7386"/>
          <cell r="X7386"/>
          <cell r="Y7386"/>
          <cell r="Z7386"/>
          <cell r="AG7386"/>
        </row>
        <row r="7387">
          <cell r="D7387"/>
          <cell r="E7387"/>
          <cell r="I7387"/>
          <cell r="J7387"/>
          <cell r="K7387"/>
          <cell r="L7387"/>
          <cell r="N7387"/>
          <cell r="R7387"/>
          <cell r="S7387"/>
          <cell r="T7387"/>
          <cell r="U7387"/>
          <cell r="V7387"/>
          <cell r="X7387"/>
          <cell r="Y7387"/>
          <cell r="Z7387"/>
          <cell r="AG7387"/>
        </row>
        <row r="7388">
          <cell r="D7388"/>
          <cell r="E7388"/>
          <cell r="I7388"/>
          <cell r="J7388"/>
          <cell r="K7388"/>
          <cell r="L7388"/>
          <cell r="N7388"/>
          <cell r="R7388"/>
          <cell r="S7388"/>
          <cell r="T7388"/>
          <cell r="U7388"/>
          <cell r="V7388"/>
          <cell r="X7388"/>
          <cell r="Y7388"/>
          <cell r="Z7388"/>
          <cell r="AG7388"/>
        </row>
        <row r="7389">
          <cell r="D7389"/>
          <cell r="E7389"/>
          <cell r="I7389"/>
          <cell r="J7389"/>
          <cell r="K7389"/>
          <cell r="L7389"/>
          <cell r="N7389"/>
          <cell r="R7389"/>
          <cell r="S7389"/>
          <cell r="T7389"/>
          <cell r="U7389"/>
          <cell r="V7389"/>
          <cell r="X7389"/>
          <cell r="Y7389"/>
          <cell r="Z7389"/>
          <cell r="AG7389"/>
        </row>
        <row r="7390">
          <cell r="D7390"/>
          <cell r="E7390"/>
          <cell r="I7390"/>
          <cell r="J7390"/>
          <cell r="K7390"/>
          <cell r="L7390"/>
          <cell r="N7390"/>
          <cell r="R7390"/>
          <cell r="S7390"/>
          <cell r="T7390"/>
          <cell r="U7390"/>
          <cell r="V7390"/>
          <cell r="X7390"/>
          <cell r="Y7390"/>
          <cell r="Z7390"/>
          <cell r="AG7390"/>
        </row>
        <row r="7391">
          <cell r="D7391"/>
          <cell r="E7391"/>
          <cell r="I7391"/>
          <cell r="J7391"/>
          <cell r="K7391"/>
          <cell r="L7391"/>
          <cell r="N7391"/>
          <cell r="R7391"/>
          <cell r="S7391"/>
          <cell r="T7391"/>
          <cell r="U7391"/>
          <cell r="V7391"/>
          <cell r="X7391"/>
          <cell r="Y7391"/>
          <cell r="Z7391"/>
          <cell r="AG7391"/>
        </row>
        <row r="7392">
          <cell r="D7392"/>
          <cell r="E7392"/>
          <cell r="I7392"/>
          <cell r="J7392"/>
          <cell r="K7392"/>
          <cell r="L7392"/>
          <cell r="N7392"/>
          <cell r="R7392"/>
          <cell r="S7392"/>
          <cell r="T7392"/>
          <cell r="U7392"/>
          <cell r="V7392"/>
          <cell r="X7392"/>
          <cell r="Y7392"/>
          <cell r="Z7392"/>
          <cell r="AG7392"/>
        </row>
        <row r="7393">
          <cell r="D7393"/>
          <cell r="E7393"/>
          <cell r="I7393"/>
          <cell r="J7393"/>
          <cell r="K7393"/>
          <cell r="L7393"/>
          <cell r="N7393"/>
          <cell r="R7393"/>
          <cell r="S7393"/>
          <cell r="T7393"/>
          <cell r="U7393"/>
          <cell r="V7393"/>
          <cell r="X7393"/>
          <cell r="Y7393"/>
          <cell r="Z7393"/>
          <cell r="AG7393"/>
        </row>
        <row r="7394">
          <cell r="D7394"/>
          <cell r="E7394"/>
          <cell r="I7394"/>
          <cell r="J7394"/>
          <cell r="K7394"/>
          <cell r="L7394"/>
          <cell r="N7394"/>
          <cell r="R7394"/>
          <cell r="S7394"/>
          <cell r="T7394"/>
          <cell r="U7394"/>
          <cell r="V7394"/>
          <cell r="X7394"/>
          <cell r="Y7394"/>
          <cell r="Z7394"/>
          <cell r="AG7394"/>
        </row>
        <row r="7395">
          <cell r="D7395"/>
          <cell r="E7395"/>
          <cell r="I7395"/>
          <cell r="J7395"/>
          <cell r="K7395"/>
          <cell r="L7395"/>
          <cell r="N7395"/>
          <cell r="R7395"/>
          <cell r="S7395"/>
          <cell r="T7395"/>
          <cell r="U7395"/>
          <cell r="V7395"/>
          <cell r="X7395"/>
          <cell r="Y7395"/>
          <cell r="Z7395"/>
          <cell r="AG7395"/>
        </row>
        <row r="7396">
          <cell r="D7396"/>
          <cell r="E7396"/>
          <cell r="I7396"/>
          <cell r="J7396"/>
          <cell r="K7396"/>
          <cell r="L7396"/>
          <cell r="N7396"/>
          <cell r="R7396"/>
          <cell r="S7396"/>
          <cell r="T7396"/>
          <cell r="U7396"/>
          <cell r="V7396"/>
          <cell r="X7396"/>
          <cell r="Y7396"/>
          <cell r="Z7396"/>
          <cell r="AG7396"/>
        </row>
        <row r="7397">
          <cell r="D7397"/>
          <cell r="E7397"/>
          <cell r="I7397"/>
          <cell r="J7397"/>
          <cell r="K7397"/>
          <cell r="L7397"/>
          <cell r="N7397"/>
          <cell r="R7397"/>
          <cell r="S7397"/>
          <cell r="T7397"/>
          <cell r="U7397"/>
          <cell r="V7397"/>
          <cell r="X7397"/>
          <cell r="Y7397"/>
          <cell r="Z7397"/>
          <cell r="AG7397"/>
        </row>
        <row r="7398">
          <cell r="D7398"/>
          <cell r="E7398"/>
          <cell r="I7398"/>
          <cell r="J7398"/>
          <cell r="K7398"/>
          <cell r="L7398"/>
          <cell r="N7398"/>
          <cell r="R7398"/>
          <cell r="S7398"/>
          <cell r="T7398"/>
          <cell r="U7398"/>
          <cell r="V7398"/>
          <cell r="X7398"/>
          <cell r="Y7398"/>
          <cell r="Z7398"/>
          <cell r="AG7398"/>
        </row>
        <row r="7399">
          <cell r="D7399"/>
          <cell r="E7399"/>
          <cell r="I7399"/>
          <cell r="J7399"/>
          <cell r="K7399"/>
          <cell r="L7399"/>
          <cell r="N7399"/>
          <cell r="R7399"/>
          <cell r="S7399"/>
          <cell r="T7399"/>
          <cell r="U7399"/>
          <cell r="V7399"/>
          <cell r="X7399"/>
          <cell r="Y7399"/>
          <cell r="Z7399"/>
          <cell r="AG7399"/>
        </row>
        <row r="7400">
          <cell r="D7400"/>
          <cell r="E7400"/>
          <cell r="I7400"/>
          <cell r="J7400"/>
          <cell r="K7400"/>
          <cell r="L7400"/>
          <cell r="N7400"/>
          <cell r="R7400"/>
          <cell r="S7400"/>
          <cell r="T7400"/>
          <cell r="U7400"/>
          <cell r="V7400"/>
          <cell r="X7400"/>
          <cell r="Y7400"/>
          <cell r="Z7400"/>
          <cell r="AG7400"/>
        </row>
        <row r="7401">
          <cell r="D7401"/>
          <cell r="E7401"/>
          <cell r="I7401"/>
          <cell r="J7401"/>
          <cell r="K7401"/>
          <cell r="L7401"/>
          <cell r="N7401"/>
          <cell r="R7401"/>
          <cell r="S7401"/>
          <cell r="T7401"/>
          <cell r="U7401"/>
          <cell r="V7401"/>
          <cell r="X7401"/>
          <cell r="Y7401"/>
          <cell r="Z7401"/>
          <cell r="AG7401"/>
        </row>
        <row r="7402">
          <cell r="D7402"/>
          <cell r="E7402"/>
          <cell r="I7402"/>
          <cell r="J7402"/>
          <cell r="K7402"/>
          <cell r="L7402"/>
          <cell r="N7402"/>
          <cell r="R7402"/>
          <cell r="S7402"/>
          <cell r="T7402"/>
          <cell r="U7402"/>
          <cell r="V7402"/>
          <cell r="X7402"/>
          <cell r="Y7402"/>
          <cell r="Z7402"/>
          <cell r="AG7402"/>
        </row>
        <row r="7403">
          <cell r="D7403"/>
          <cell r="E7403"/>
          <cell r="I7403"/>
          <cell r="J7403"/>
          <cell r="K7403"/>
          <cell r="L7403"/>
          <cell r="N7403"/>
          <cell r="R7403"/>
          <cell r="S7403"/>
          <cell r="T7403"/>
          <cell r="U7403"/>
          <cell r="V7403"/>
          <cell r="X7403"/>
          <cell r="Y7403"/>
          <cell r="Z7403"/>
          <cell r="AG7403"/>
        </row>
        <row r="7404">
          <cell r="D7404"/>
          <cell r="E7404"/>
          <cell r="I7404"/>
          <cell r="J7404"/>
          <cell r="K7404"/>
          <cell r="L7404"/>
          <cell r="N7404"/>
          <cell r="R7404"/>
          <cell r="S7404"/>
          <cell r="T7404"/>
          <cell r="U7404"/>
          <cell r="V7404"/>
          <cell r="X7404"/>
          <cell r="Y7404"/>
          <cell r="Z7404"/>
          <cell r="AG7404"/>
        </row>
        <row r="7405">
          <cell r="D7405"/>
          <cell r="E7405"/>
          <cell r="I7405"/>
          <cell r="J7405"/>
          <cell r="K7405"/>
          <cell r="L7405"/>
          <cell r="N7405"/>
          <cell r="R7405"/>
          <cell r="S7405"/>
          <cell r="T7405"/>
          <cell r="U7405"/>
          <cell r="V7405"/>
          <cell r="X7405"/>
          <cell r="Y7405"/>
          <cell r="Z7405"/>
          <cell r="AG7405"/>
        </row>
        <row r="7406">
          <cell r="D7406"/>
          <cell r="E7406"/>
          <cell r="I7406"/>
          <cell r="J7406"/>
          <cell r="K7406"/>
          <cell r="L7406"/>
          <cell r="N7406"/>
          <cell r="R7406"/>
          <cell r="S7406"/>
          <cell r="T7406"/>
          <cell r="U7406"/>
          <cell r="V7406"/>
          <cell r="X7406"/>
          <cell r="Y7406"/>
          <cell r="Z7406"/>
          <cell r="AG7406"/>
        </row>
        <row r="7407">
          <cell r="D7407"/>
          <cell r="E7407"/>
          <cell r="I7407"/>
          <cell r="J7407"/>
          <cell r="K7407"/>
          <cell r="L7407"/>
          <cell r="N7407"/>
          <cell r="R7407"/>
          <cell r="S7407"/>
          <cell r="T7407"/>
          <cell r="U7407"/>
          <cell r="V7407"/>
          <cell r="X7407"/>
          <cell r="Y7407"/>
          <cell r="Z7407"/>
          <cell r="AG7407"/>
        </row>
        <row r="7408">
          <cell r="D7408"/>
          <cell r="E7408"/>
          <cell r="I7408"/>
          <cell r="J7408"/>
          <cell r="K7408"/>
          <cell r="L7408"/>
          <cell r="N7408"/>
          <cell r="R7408"/>
          <cell r="S7408"/>
          <cell r="T7408"/>
          <cell r="U7408"/>
          <cell r="V7408"/>
          <cell r="X7408"/>
          <cell r="Y7408"/>
          <cell r="Z7408"/>
          <cell r="AG7408"/>
        </row>
        <row r="7409">
          <cell r="D7409"/>
          <cell r="E7409"/>
          <cell r="I7409"/>
          <cell r="J7409"/>
          <cell r="K7409"/>
          <cell r="L7409"/>
          <cell r="N7409"/>
          <cell r="R7409"/>
          <cell r="S7409"/>
          <cell r="T7409"/>
          <cell r="U7409"/>
          <cell r="V7409"/>
          <cell r="X7409"/>
          <cell r="Y7409"/>
          <cell r="Z7409"/>
          <cell r="AG7409"/>
        </row>
        <row r="7410">
          <cell r="D7410"/>
          <cell r="E7410"/>
          <cell r="I7410"/>
          <cell r="J7410"/>
          <cell r="K7410"/>
          <cell r="L7410"/>
          <cell r="N7410"/>
          <cell r="R7410"/>
          <cell r="S7410"/>
          <cell r="T7410"/>
          <cell r="U7410"/>
          <cell r="V7410"/>
          <cell r="X7410"/>
          <cell r="Y7410"/>
          <cell r="Z7410"/>
          <cell r="AG7410"/>
        </row>
        <row r="7411">
          <cell r="D7411"/>
          <cell r="E7411"/>
          <cell r="I7411"/>
          <cell r="J7411"/>
          <cell r="K7411"/>
          <cell r="L7411"/>
          <cell r="N7411"/>
          <cell r="R7411"/>
          <cell r="S7411"/>
          <cell r="T7411"/>
          <cell r="U7411"/>
          <cell r="V7411"/>
          <cell r="X7411"/>
          <cell r="Y7411"/>
          <cell r="Z7411"/>
          <cell r="AG7411"/>
        </row>
        <row r="7412">
          <cell r="D7412"/>
          <cell r="E7412"/>
          <cell r="I7412"/>
          <cell r="J7412"/>
          <cell r="K7412"/>
          <cell r="L7412"/>
          <cell r="N7412"/>
          <cell r="R7412"/>
          <cell r="S7412"/>
          <cell r="T7412"/>
          <cell r="U7412"/>
          <cell r="V7412"/>
          <cell r="X7412"/>
          <cell r="Y7412"/>
          <cell r="Z7412"/>
          <cell r="AG7412"/>
        </row>
        <row r="7413">
          <cell r="D7413"/>
          <cell r="E7413"/>
          <cell r="I7413"/>
          <cell r="J7413"/>
          <cell r="K7413"/>
          <cell r="L7413"/>
          <cell r="N7413"/>
          <cell r="R7413"/>
          <cell r="S7413"/>
          <cell r="T7413"/>
          <cell r="U7413"/>
          <cell r="V7413"/>
          <cell r="X7413"/>
          <cell r="Y7413"/>
          <cell r="Z7413"/>
          <cell r="AG7413"/>
        </row>
        <row r="7414">
          <cell r="D7414"/>
          <cell r="E7414"/>
          <cell r="I7414"/>
          <cell r="J7414"/>
          <cell r="K7414"/>
          <cell r="L7414"/>
          <cell r="N7414"/>
          <cell r="R7414"/>
          <cell r="S7414"/>
          <cell r="T7414"/>
          <cell r="U7414"/>
          <cell r="V7414"/>
          <cell r="X7414"/>
          <cell r="Y7414"/>
          <cell r="Z7414"/>
          <cell r="AG7414"/>
        </row>
        <row r="7415">
          <cell r="D7415"/>
          <cell r="E7415"/>
          <cell r="I7415"/>
          <cell r="J7415"/>
          <cell r="K7415"/>
          <cell r="L7415"/>
          <cell r="N7415"/>
          <cell r="R7415"/>
          <cell r="S7415"/>
          <cell r="T7415"/>
          <cell r="U7415"/>
          <cell r="V7415"/>
          <cell r="X7415"/>
          <cell r="Y7415"/>
          <cell r="Z7415"/>
          <cell r="AG7415"/>
        </row>
        <row r="7416">
          <cell r="D7416"/>
          <cell r="E7416"/>
          <cell r="I7416"/>
          <cell r="J7416"/>
          <cell r="K7416"/>
          <cell r="L7416"/>
          <cell r="N7416"/>
          <cell r="R7416"/>
          <cell r="S7416"/>
          <cell r="T7416"/>
          <cell r="U7416"/>
          <cell r="V7416"/>
          <cell r="X7416"/>
          <cell r="Y7416"/>
          <cell r="Z7416"/>
          <cell r="AG7416"/>
        </row>
        <row r="7417">
          <cell r="D7417"/>
          <cell r="E7417"/>
          <cell r="I7417"/>
          <cell r="J7417"/>
          <cell r="K7417"/>
          <cell r="L7417"/>
          <cell r="N7417"/>
          <cell r="R7417"/>
          <cell r="S7417"/>
          <cell r="T7417"/>
          <cell r="U7417"/>
          <cell r="V7417"/>
          <cell r="X7417"/>
          <cell r="Y7417"/>
          <cell r="Z7417"/>
          <cell r="AG7417"/>
        </row>
        <row r="7418">
          <cell r="D7418"/>
          <cell r="E7418"/>
          <cell r="I7418"/>
          <cell r="J7418"/>
          <cell r="K7418"/>
          <cell r="L7418"/>
          <cell r="N7418"/>
          <cell r="R7418"/>
          <cell r="S7418"/>
          <cell r="T7418"/>
          <cell r="U7418"/>
          <cell r="V7418"/>
          <cell r="X7418"/>
          <cell r="Y7418"/>
          <cell r="Z7418"/>
          <cell r="AG7418"/>
        </row>
        <row r="7419">
          <cell r="D7419"/>
          <cell r="E7419"/>
          <cell r="I7419"/>
          <cell r="J7419"/>
          <cell r="K7419"/>
          <cell r="L7419"/>
          <cell r="N7419"/>
          <cell r="R7419"/>
          <cell r="S7419"/>
          <cell r="T7419"/>
          <cell r="U7419"/>
          <cell r="V7419"/>
          <cell r="X7419"/>
          <cell r="Y7419"/>
          <cell r="Z7419"/>
          <cell r="AG7419"/>
        </row>
        <row r="7420">
          <cell r="D7420"/>
          <cell r="E7420"/>
          <cell r="I7420"/>
          <cell r="J7420"/>
          <cell r="K7420"/>
          <cell r="L7420"/>
          <cell r="N7420"/>
          <cell r="R7420"/>
          <cell r="S7420"/>
          <cell r="T7420"/>
          <cell r="U7420"/>
          <cell r="V7420"/>
          <cell r="X7420"/>
          <cell r="Y7420"/>
          <cell r="Z7420"/>
          <cell r="AG7420"/>
        </row>
        <row r="7421">
          <cell r="D7421"/>
          <cell r="E7421"/>
          <cell r="I7421"/>
          <cell r="J7421"/>
          <cell r="K7421"/>
          <cell r="L7421"/>
          <cell r="N7421"/>
          <cell r="R7421"/>
          <cell r="S7421"/>
          <cell r="T7421"/>
          <cell r="U7421"/>
          <cell r="V7421"/>
          <cell r="X7421"/>
          <cell r="Y7421"/>
          <cell r="Z7421"/>
          <cell r="AG7421"/>
        </row>
        <row r="7422">
          <cell r="D7422"/>
          <cell r="E7422"/>
          <cell r="I7422"/>
          <cell r="J7422"/>
          <cell r="K7422"/>
          <cell r="L7422"/>
          <cell r="N7422"/>
          <cell r="R7422"/>
          <cell r="S7422"/>
          <cell r="T7422"/>
          <cell r="U7422"/>
          <cell r="V7422"/>
          <cell r="X7422"/>
          <cell r="Y7422"/>
          <cell r="Z7422"/>
          <cell r="AG7422"/>
        </row>
        <row r="7423">
          <cell r="D7423"/>
          <cell r="E7423"/>
          <cell r="I7423"/>
          <cell r="J7423"/>
          <cell r="K7423"/>
          <cell r="L7423"/>
          <cell r="N7423"/>
          <cell r="R7423"/>
          <cell r="S7423"/>
          <cell r="T7423"/>
          <cell r="U7423"/>
          <cell r="V7423"/>
          <cell r="X7423"/>
          <cell r="Y7423"/>
          <cell r="Z7423"/>
          <cell r="AG7423"/>
        </row>
        <row r="7424">
          <cell r="D7424"/>
          <cell r="E7424"/>
          <cell r="I7424"/>
          <cell r="J7424"/>
          <cell r="K7424"/>
          <cell r="L7424"/>
          <cell r="N7424"/>
          <cell r="R7424"/>
          <cell r="S7424"/>
          <cell r="T7424"/>
          <cell r="U7424"/>
          <cell r="V7424"/>
          <cell r="X7424"/>
          <cell r="Y7424"/>
          <cell r="Z7424"/>
          <cell r="AG7424"/>
        </row>
        <row r="7425">
          <cell r="D7425"/>
          <cell r="E7425"/>
          <cell r="I7425"/>
          <cell r="J7425"/>
          <cell r="K7425"/>
          <cell r="L7425"/>
          <cell r="N7425"/>
          <cell r="R7425"/>
          <cell r="S7425"/>
          <cell r="T7425"/>
          <cell r="U7425"/>
          <cell r="V7425"/>
          <cell r="X7425"/>
          <cell r="Y7425"/>
          <cell r="Z7425"/>
          <cell r="AG7425"/>
        </row>
        <row r="7426">
          <cell r="D7426"/>
          <cell r="E7426"/>
          <cell r="I7426"/>
          <cell r="J7426"/>
          <cell r="K7426"/>
          <cell r="L7426"/>
          <cell r="N7426"/>
          <cell r="R7426"/>
          <cell r="S7426"/>
          <cell r="T7426"/>
          <cell r="U7426"/>
          <cell r="V7426"/>
          <cell r="X7426"/>
          <cell r="Y7426"/>
          <cell r="Z7426"/>
          <cell r="AG7426"/>
        </row>
        <row r="7427">
          <cell r="D7427"/>
          <cell r="E7427"/>
          <cell r="I7427"/>
          <cell r="J7427"/>
          <cell r="K7427"/>
          <cell r="L7427"/>
          <cell r="N7427"/>
          <cell r="R7427"/>
          <cell r="S7427"/>
          <cell r="T7427"/>
          <cell r="U7427"/>
          <cell r="V7427"/>
          <cell r="X7427"/>
          <cell r="Y7427"/>
          <cell r="Z7427"/>
          <cell r="AG7427"/>
        </row>
        <row r="7428">
          <cell r="D7428"/>
          <cell r="E7428"/>
          <cell r="I7428"/>
          <cell r="J7428"/>
          <cell r="K7428"/>
          <cell r="L7428"/>
          <cell r="N7428"/>
          <cell r="R7428"/>
          <cell r="S7428"/>
          <cell r="T7428"/>
          <cell r="U7428"/>
          <cell r="V7428"/>
          <cell r="X7428"/>
          <cell r="Y7428"/>
          <cell r="Z7428"/>
          <cell r="AG7428"/>
        </row>
        <row r="7429">
          <cell r="D7429"/>
          <cell r="E7429"/>
          <cell r="I7429"/>
          <cell r="J7429"/>
          <cell r="K7429"/>
          <cell r="L7429"/>
          <cell r="N7429"/>
          <cell r="R7429"/>
          <cell r="S7429"/>
          <cell r="T7429"/>
          <cell r="U7429"/>
          <cell r="V7429"/>
          <cell r="X7429"/>
          <cell r="Y7429"/>
          <cell r="Z7429"/>
          <cell r="AG7429"/>
        </row>
        <row r="7430">
          <cell r="D7430"/>
          <cell r="E7430"/>
          <cell r="I7430"/>
          <cell r="J7430"/>
          <cell r="K7430"/>
          <cell r="L7430"/>
          <cell r="N7430"/>
          <cell r="R7430"/>
          <cell r="S7430"/>
          <cell r="T7430"/>
          <cell r="U7430"/>
          <cell r="V7430"/>
          <cell r="X7430"/>
          <cell r="Y7430"/>
          <cell r="Z7430"/>
          <cell r="AG7430"/>
        </row>
        <row r="7431">
          <cell r="D7431"/>
          <cell r="E7431"/>
          <cell r="I7431"/>
          <cell r="J7431"/>
          <cell r="K7431"/>
          <cell r="L7431"/>
          <cell r="N7431"/>
          <cell r="R7431"/>
          <cell r="S7431"/>
          <cell r="T7431"/>
          <cell r="U7431"/>
          <cell r="V7431"/>
          <cell r="X7431"/>
          <cell r="Y7431"/>
          <cell r="Z7431"/>
          <cell r="AG7431"/>
        </row>
        <row r="7432">
          <cell r="D7432"/>
          <cell r="E7432"/>
          <cell r="I7432"/>
          <cell r="J7432"/>
          <cell r="K7432"/>
          <cell r="L7432"/>
          <cell r="N7432"/>
          <cell r="R7432"/>
          <cell r="S7432"/>
          <cell r="T7432"/>
          <cell r="U7432"/>
          <cell r="V7432"/>
          <cell r="X7432"/>
          <cell r="Y7432"/>
          <cell r="Z7432"/>
          <cell r="AG7432"/>
        </row>
        <row r="7433">
          <cell r="D7433"/>
          <cell r="E7433"/>
          <cell r="I7433"/>
          <cell r="J7433"/>
          <cell r="K7433"/>
          <cell r="L7433"/>
          <cell r="N7433"/>
          <cell r="R7433"/>
          <cell r="S7433"/>
          <cell r="T7433"/>
          <cell r="U7433"/>
          <cell r="V7433"/>
          <cell r="X7433"/>
          <cell r="Y7433"/>
          <cell r="Z7433"/>
          <cell r="AG7433"/>
        </row>
        <row r="7434">
          <cell r="D7434"/>
          <cell r="E7434"/>
          <cell r="I7434"/>
          <cell r="J7434"/>
          <cell r="K7434"/>
          <cell r="L7434"/>
          <cell r="N7434"/>
          <cell r="R7434"/>
          <cell r="S7434"/>
          <cell r="T7434"/>
          <cell r="U7434"/>
          <cell r="V7434"/>
          <cell r="X7434"/>
          <cell r="Y7434"/>
          <cell r="Z7434"/>
          <cell r="AG7434"/>
        </row>
        <row r="7435">
          <cell r="D7435"/>
          <cell r="E7435"/>
          <cell r="I7435"/>
          <cell r="J7435"/>
          <cell r="K7435"/>
          <cell r="L7435"/>
          <cell r="N7435"/>
          <cell r="R7435"/>
          <cell r="S7435"/>
          <cell r="T7435"/>
          <cell r="U7435"/>
          <cell r="V7435"/>
          <cell r="X7435"/>
          <cell r="Y7435"/>
          <cell r="Z7435"/>
          <cell r="AG7435"/>
        </row>
        <row r="7436">
          <cell r="D7436"/>
          <cell r="E7436"/>
          <cell r="I7436"/>
          <cell r="J7436"/>
          <cell r="K7436"/>
          <cell r="L7436"/>
          <cell r="N7436"/>
          <cell r="R7436"/>
          <cell r="S7436"/>
          <cell r="T7436"/>
          <cell r="U7436"/>
          <cell r="V7436"/>
          <cell r="X7436"/>
          <cell r="Y7436"/>
          <cell r="Z7436"/>
          <cell r="AG7436"/>
        </row>
        <row r="7437">
          <cell r="D7437"/>
          <cell r="E7437"/>
          <cell r="I7437"/>
          <cell r="J7437"/>
          <cell r="K7437"/>
          <cell r="L7437"/>
          <cell r="N7437"/>
          <cell r="R7437"/>
          <cell r="S7437"/>
          <cell r="T7437"/>
          <cell r="U7437"/>
          <cell r="V7437"/>
          <cell r="X7437"/>
          <cell r="Y7437"/>
          <cell r="Z7437"/>
          <cell r="AG7437"/>
        </row>
        <row r="7438">
          <cell r="D7438"/>
          <cell r="E7438"/>
          <cell r="I7438"/>
          <cell r="J7438"/>
          <cell r="K7438"/>
          <cell r="L7438"/>
          <cell r="N7438"/>
          <cell r="R7438"/>
          <cell r="S7438"/>
          <cell r="T7438"/>
          <cell r="U7438"/>
          <cell r="V7438"/>
          <cell r="X7438"/>
          <cell r="Y7438"/>
          <cell r="Z7438"/>
          <cell r="AG7438"/>
        </row>
        <row r="7439">
          <cell r="D7439"/>
          <cell r="E7439"/>
          <cell r="I7439"/>
          <cell r="J7439"/>
          <cell r="K7439"/>
          <cell r="L7439"/>
          <cell r="N7439"/>
          <cell r="R7439"/>
          <cell r="S7439"/>
          <cell r="T7439"/>
          <cell r="U7439"/>
          <cell r="V7439"/>
          <cell r="X7439"/>
          <cell r="Y7439"/>
          <cell r="Z7439"/>
          <cell r="AG7439"/>
        </row>
        <row r="7440">
          <cell r="D7440"/>
          <cell r="E7440"/>
          <cell r="I7440"/>
          <cell r="J7440"/>
          <cell r="K7440"/>
          <cell r="L7440"/>
          <cell r="N7440"/>
          <cell r="R7440"/>
          <cell r="S7440"/>
          <cell r="T7440"/>
          <cell r="U7440"/>
          <cell r="V7440"/>
          <cell r="X7440"/>
          <cell r="Y7440"/>
          <cell r="Z7440"/>
          <cell r="AG7440"/>
        </row>
        <row r="7441">
          <cell r="D7441"/>
          <cell r="E7441"/>
          <cell r="I7441"/>
          <cell r="J7441"/>
          <cell r="K7441"/>
          <cell r="L7441"/>
          <cell r="N7441"/>
          <cell r="R7441"/>
          <cell r="S7441"/>
          <cell r="T7441"/>
          <cell r="U7441"/>
          <cell r="V7441"/>
          <cell r="X7441"/>
          <cell r="Y7441"/>
          <cell r="Z7441"/>
          <cell r="AG7441"/>
        </row>
        <row r="7442">
          <cell r="D7442"/>
          <cell r="E7442"/>
          <cell r="I7442"/>
          <cell r="J7442"/>
          <cell r="K7442"/>
          <cell r="L7442"/>
          <cell r="N7442"/>
          <cell r="R7442"/>
          <cell r="S7442"/>
          <cell r="T7442"/>
          <cell r="U7442"/>
          <cell r="V7442"/>
          <cell r="X7442"/>
          <cell r="Y7442"/>
          <cell r="Z7442"/>
          <cell r="AG7442"/>
        </row>
        <row r="7443">
          <cell r="D7443"/>
          <cell r="E7443"/>
          <cell r="I7443"/>
          <cell r="J7443"/>
          <cell r="K7443"/>
          <cell r="L7443"/>
          <cell r="N7443"/>
          <cell r="R7443"/>
          <cell r="S7443"/>
          <cell r="T7443"/>
          <cell r="U7443"/>
          <cell r="V7443"/>
          <cell r="X7443"/>
          <cell r="Y7443"/>
          <cell r="Z7443"/>
          <cell r="AG7443"/>
        </row>
        <row r="7444">
          <cell r="D7444"/>
          <cell r="E7444"/>
          <cell r="I7444"/>
          <cell r="J7444"/>
          <cell r="K7444"/>
          <cell r="L7444"/>
          <cell r="N7444"/>
          <cell r="R7444"/>
          <cell r="S7444"/>
          <cell r="T7444"/>
          <cell r="U7444"/>
          <cell r="V7444"/>
          <cell r="X7444"/>
          <cell r="Y7444"/>
          <cell r="Z7444"/>
          <cell r="AG7444"/>
        </row>
        <row r="7445">
          <cell r="D7445"/>
          <cell r="E7445"/>
          <cell r="I7445"/>
          <cell r="J7445"/>
          <cell r="K7445"/>
          <cell r="L7445"/>
          <cell r="N7445"/>
          <cell r="R7445"/>
          <cell r="S7445"/>
          <cell r="T7445"/>
          <cell r="U7445"/>
          <cell r="V7445"/>
          <cell r="X7445"/>
          <cell r="Y7445"/>
          <cell r="Z7445"/>
          <cell r="AG7445"/>
        </row>
        <row r="7446">
          <cell r="D7446"/>
          <cell r="E7446"/>
          <cell r="I7446"/>
          <cell r="J7446"/>
          <cell r="K7446"/>
          <cell r="L7446"/>
          <cell r="N7446"/>
          <cell r="R7446"/>
          <cell r="S7446"/>
          <cell r="T7446"/>
          <cell r="U7446"/>
          <cell r="V7446"/>
          <cell r="X7446"/>
          <cell r="Y7446"/>
          <cell r="Z7446"/>
          <cell r="AG7446"/>
        </row>
        <row r="7447">
          <cell r="D7447"/>
          <cell r="E7447"/>
          <cell r="I7447"/>
          <cell r="J7447"/>
          <cell r="K7447"/>
          <cell r="L7447"/>
          <cell r="N7447"/>
          <cell r="R7447"/>
          <cell r="S7447"/>
          <cell r="T7447"/>
          <cell r="U7447"/>
          <cell r="V7447"/>
          <cell r="X7447"/>
          <cell r="Y7447"/>
          <cell r="Z7447"/>
          <cell r="AG7447"/>
        </row>
        <row r="7448">
          <cell r="D7448"/>
          <cell r="E7448"/>
          <cell r="I7448"/>
          <cell r="J7448"/>
          <cell r="K7448"/>
          <cell r="L7448"/>
          <cell r="N7448"/>
          <cell r="R7448"/>
          <cell r="S7448"/>
          <cell r="T7448"/>
          <cell r="U7448"/>
          <cell r="V7448"/>
          <cell r="X7448"/>
          <cell r="Y7448"/>
          <cell r="Z7448"/>
          <cell r="AG7448"/>
        </row>
        <row r="7449">
          <cell r="D7449"/>
          <cell r="E7449"/>
          <cell r="I7449"/>
          <cell r="J7449"/>
          <cell r="K7449"/>
          <cell r="L7449"/>
          <cell r="N7449"/>
          <cell r="R7449"/>
          <cell r="S7449"/>
          <cell r="T7449"/>
          <cell r="U7449"/>
          <cell r="V7449"/>
          <cell r="X7449"/>
          <cell r="Y7449"/>
          <cell r="Z7449"/>
          <cell r="AG7449"/>
        </row>
        <row r="7450">
          <cell r="D7450"/>
          <cell r="E7450"/>
          <cell r="I7450"/>
          <cell r="J7450"/>
          <cell r="K7450"/>
          <cell r="L7450"/>
          <cell r="N7450"/>
          <cell r="R7450"/>
          <cell r="S7450"/>
          <cell r="T7450"/>
          <cell r="U7450"/>
          <cell r="V7450"/>
          <cell r="X7450"/>
          <cell r="Y7450"/>
          <cell r="Z7450"/>
          <cell r="AG7450"/>
        </row>
        <row r="7451">
          <cell r="D7451"/>
          <cell r="E7451"/>
          <cell r="I7451"/>
          <cell r="J7451"/>
          <cell r="K7451"/>
          <cell r="L7451"/>
          <cell r="N7451"/>
          <cell r="R7451"/>
          <cell r="S7451"/>
          <cell r="T7451"/>
          <cell r="U7451"/>
          <cell r="V7451"/>
          <cell r="X7451"/>
          <cell r="Y7451"/>
          <cell r="Z7451"/>
          <cell r="AG7451"/>
        </row>
        <row r="7452">
          <cell r="D7452"/>
          <cell r="E7452"/>
          <cell r="I7452"/>
          <cell r="J7452"/>
          <cell r="K7452"/>
          <cell r="L7452"/>
          <cell r="N7452"/>
          <cell r="R7452"/>
          <cell r="S7452"/>
          <cell r="T7452"/>
          <cell r="U7452"/>
          <cell r="V7452"/>
          <cell r="X7452"/>
          <cell r="Y7452"/>
          <cell r="Z7452"/>
          <cell r="AG7452"/>
        </row>
        <row r="7453">
          <cell r="D7453"/>
          <cell r="E7453"/>
          <cell r="I7453"/>
          <cell r="J7453"/>
          <cell r="K7453"/>
          <cell r="L7453"/>
          <cell r="N7453"/>
          <cell r="R7453"/>
          <cell r="S7453"/>
          <cell r="T7453"/>
          <cell r="U7453"/>
          <cell r="V7453"/>
          <cell r="X7453"/>
          <cell r="Y7453"/>
          <cell r="Z7453"/>
          <cell r="AG7453"/>
        </row>
        <row r="7454">
          <cell r="D7454"/>
          <cell r="E7454"/>
          <cell r="I7454"/>
          <cell r="J7454"/>
          <cell r="K7454"/>
          <cell r="L7454"/>
          <cell r="N7454"/>
          <cell r="R7454"/>
          <cell r="S7454"/>
          <cell r="T7454"/>
          <cell r="U7454"/>
          <cell r="V7454"/>
          <cell r="X7454"/>
          <cell r="Y7454"/>
          <cell r="Z7454"/>
          <cell r="AG7454"/>
        </row>
        <row r="7455">
          <cell r="D7455"/>
          <cell r="E7455"/>
          <cell r="I7455"/>
          <cell r="J7455"/>
          <cell r="K7455"/>
          <cell r="L7455"/>
          <cell r="N7455"/>
          <cell r="R7455"/>
          <cell r="S7455"/>
          <cell r="T7455"/>
          <cell r="U7455"/>
          <cell r="V7455"/>
          <cell r="X7455"/>
          <cell r="Y7455"/>
          <cell r="Z7455"/>
          <cell r="AG7455"/>
        </row>
        <row r="7456">
          <cell r="D7456"/>
          <cell r="E7456"/>
          <cell r="I7456"/>
          <cell r="J7456"/>
          <cell r="K7456"/>
          <cell r="L7456"/>
          <cell r="N7456"/>
          <cell r="R7456"/>
          <cell r="S7456"/>
          <cell r="T7456"/>
          <cell r="U7456"/>
          <cell r="V7456"/>
          <cell r="X7456"/>
          <cell r="Y7456"/>
          <cell r="Z7456"/>
          <cell r="AG7456"/>
        </row>
        <row r="7457">
          <cell r="D7457"/>
          <cell r="E7457"/>
          <cell r="I7457"/>
          <cell r="J7457"/>
          <cell r="K7457"/>
          <cell r="L7457"/>
          <cell r="N7457"/>
          <cell r="R7457"/>
          <cell r="S7457"/>
          <cell r="T7457"/>
          <cell r="U7457"/>
          <cell r="V7457"/>
          <cell r="X7457"/>
          <cell r="Y7457"/>
          <cell r="Z7457"/>
          <cell r="AG7457"/>
        </row>
        <row r="7458">
          <cell r="D7458"/>
          <cell r="E7458"/>
          <cell r="I7458"/>
          <cell r="J7458"/>
          <cell r="K7458"/>
          <cell r="L7458"/>
          <cell r="N7458"/>
          <cell r="R7458"/>
          <cell r="S7458"/>
          <cell r="T7458"/>
          <cell r="U7458"/>
          <cell r="V7458"/>
          <cell r="X7458"/>
          <cell r="Y7458"/>
          <cell r="Z7458"/>
          <cell r="AG7458"/>
        </row>
        <row r="7459">
          <cell r="D7459"/>
          <cell r="E7459"/>
          <cell r="I7459"/>
          <cell r="J7459"/>
          <cell r="K7459"/>
          <cell r="L7459"/>
          <cell r="N7459"/>
          <cell r="R7459"/>
          <cell r="S7459"/>
          <cell r="T7459"/>
          <cell r="U7459"/>
          <cell r="V7459"/>
          <cell r="X7459"/>
          <cell r="Y7459"/>
          <cell r="Z7459"/>
          <cell r="AG7459"/>
        </row>
        <row r="7460">
          <cell r="D7460"/>
          <cell r="E7460"/>
          <cell r="I7460"/>
          <cell r="J7460"/>
          <cell r="K7460"/>
          <cell r="L7460"/>
          <cell r="N7460"/>
          <cell r="R7460"/>
          <cell r="S7460"/>
          <cell r="T7460"/>
          <cell r="U7460"/>
          <cell r="V7460"/>
          <cell r="X7460"/>
          <cell r="Y7460"/>
          <cell r="Z7460"/>
          <cell r="AG7460"/>
        </row>
        <row r="7461">
          <cell r="D7461"/>
          <cell r="E7461"/>
          <cell r="I7461"/>
          <cell r="J7461"/>
          <cell r="K7461"/>
          <cell r="L7461"/>
          <cell r="N7461"/>
          <cell r="R7461"/>
          <cell r="S7461"/>
          <cell r="T7461"/>
          <cell r="U7461"/>
          <cell r="V7461"/>
          <cell r="X7461"/>
          <cell r="Y7461"/>
          <cell r="Z7461"/>
          <cell r="AG7461"/>
        </row>
        <row r="7462">
          <cell r="D7462"/>
          <cell r="E7462"/>
          <cell r="I7462"/>
          <cell r="J7462"/>
          <cell r="K7462"/>
          <cell r="L7462"/>
          <cell r="N7462"/>
          <cell r="R7462"/>
          <cell r="S7462"/>
          <cell r="T7462"/>
          <cell r="U7462"/>
          <cell r="V7462"/>
          <cell r="X7462"/>
          <cell r="Y7462"/>
          <cell r="Z7462"/>
          <cell r="AG7462"/>
        </row>
        <row r="7463">
          <cell r="D7463"/>
          <cell r="E7463"/>
          <cell r="I7463"/>
          <cell r="J7463"/>
          <cell r="K7463"/>
          <cell r="L7463"/>
          <cell r="N7463"/>
          <cell r="R7463"/>
          <cell r="S7463"/>
          <cell r="T7463"/>
          <cell r="U7463"/>
          <cell r="V7463"/>
          <cell r="X7463"/>
          <cell r="Y7463"/>
          <cell r="Z7463"/>
          <cell r="AG7463"/>
        </row>
        <row r="7464">
          <cell r="D7464"/>
          <cell r="E7464"/>
          <cell r="I7464"/>
          <cell r="J7464"/>
          <cell r="K7464"/>
          <cell r="L7464"/>
          <cell r="N7464"/>
          <cell r="R7464"/>
          <cell r="S7464"/>
          <cell r="T7464"/>
          <cell r="U7464"/>
          <cell r="V7464"/>
          <cell r="X7464"/>
          <cell r="Y7464"/>
          <cell r="Z7464"/>
          <cell r="AG7464"/>
        </row>
        <row r="7465">
          <cell r="D7465"/>
          <cell r="E7465"/>
          <cell r="I7465"/>
          <cell r="J7465"/>
          <cell r="K7465"/>
          <cell r="L7465"/>
          <cell r="N7465"/>
          <cell r="R7465"/>
          <cell r="S7465"/>
          <cell r="T7465"/>
          <cell r="U7465"/>
          <cell r="V7465"/>
          <cell r="X7465"/>
          <cell r="Y7465"/>
          <cell r="Z7465"/>
          <cell r="AG7465"/>
        </row>
        <row r="7466">
          <cell r="D7466"/>
          <cell r="E7466"/>
          <cell r="I7466"/>
          <cell r="J7466"/>
          <cell r="K7466"/>
          <cell r="L7466"/>
          <cell r="N7466"/>
          <cell r="R7466"/>
          <cell r="S7466"/>
          <cell r="T7466"/>
          <cell r="U7466"/>
          <cell r="V7466"/>
          <cell r="X7466"/>
          <cell r="Y7466"/>
          <cell r="Z7466"/>
          <cell r="AG7466"/>
        </row>
        <row r="7467">
          <cell r="D7467"/>
          <cell r="E7467"/>
          <cell r="I7467"/>
          <cell r="J7467"/>
          <cell r="K7467"/>
          <cell r="L7467"/>
          <cell r="N7467"/>
          <cell r="R7467"/>
          <cell r="S7467"/>
          <cell r="T7467"/>
          <cell r="U7467"/>
          <cell r="V7467"/>
          <cell r="X7467"/>
          <cell r="Y7467"/>
          <cell r="Z7467"/>
          <cell r="AG7467"/>
        </row>
        <row r="7468">
          <cell r="D7468"/>
          <cell r="E7468"/>
          <cell r="I7468"/>
          <cell r="J7468"/>
          <cell r="K7468"/>
          <cell r="L7468"/>
          <cell r="N7468"/>
          <cell r="R7468"/>
          <cell r="S7468"/>
          <cell r="T7468"/>
          <cell r="U7468"/>
          <cell r="V7468"/>
          <cell r="X7468"/>
          <cell r="Y7468"/>
          <cell r="Z7468"/>
          <cell r="AG7468"/>
        </row>
        <row r="7469">
          <cell r="D7469"/>
          <cell r="E7469"/>
          <cell r="I7469"/>
          <cell r="J7469"/>
          <cell r="K7469"/>
          <cell r="L7469"/>
          <cell r="N7469"/>
          <cell r="R7469"/>
          <cell r="S7469"/>
          <cell r="T7469"/>
          <cell r="U7469"/>
          <cell r="V7469"/>
          <cell r="X7469"/>
          <cell r="Y7469"/>
          <cell r="Z7469"/>
          <cell r="AG7469"/>
        </row>
        <row r="7470">
          <cell r="D7470"/>
          <cell r="E7470"/>
          <cell r="I7470"/>
          <cell r="J7470"/>
          <cell r="K7470"/>
          <cell r="L7470"/>
          <cell r="N7470"/>
          <cell r="R7470"/>
          <cell r="S7470"/>
          <cell r="T7470"/>
          <cell r="U7470"/>
          <cell r="V7470"/>
          <cell r="X7470"/>
          <cell r="Y7470"/>
          <cell r="Z7470"/>
          <cell r="AG7470"/>
        </row>
        <row r="7471">
          <cell r="D7471"/>
          <cell r="E7471"/>
          <cell r="I7471"/>
          <cell r="J7471"/>
          <cell r="K7471"/>
          <cell r="L7471"/>
          <cell r="N7471"/>
          <cell r="R7471"/>
          <cell r="S7471"/>
          <cell r="T7471"/>
          <cell r="U7471"/>
          <cell r="V7471"/>
          <cell r="X7471"/>
          <cell r="Y7471"/>
          <cell r="Z7471"/>
          <cell r="AG7471"/>
        </row>
        <row r="7472">
          <cell r="D7472"/>
          <cell r="E7472"/>
          <cell r="I7472"/>
          <cell r="J7472"/>
          <cell r="K7472"/>
          <cell r="L7472"/>
          <cell r="N7472"/>
          <cell r="R7472"/>
          <cell r="S7472"/>
          <cell r="T7472"/>
          <cell r="U7472"/>
          <cell r="V7472"/>
          <cell r="X7472"/>
          <cell r="Y7472"/>
          <cell r="Z7472"/>
          <cell r="AG7472"/>
        </row>
        <row r="7473">
          <cell r="D7473"/>
          <cell r="E7473"/>
          <cell r="I7473"/>
          <cell r="J7473"/>
          <cell r="K7473"/>
          <cell r="L7473"/>
          <cell r="N7473"/>
          <cell r="R7473"/>
          <cell r="S7473"/>
          <cell r="T7473"/>
          <cell r="U7473"/>
          <cell r="V7473"/>
          <cell r="X7473"/>
          <cell r="Y7473"/>
          <cell r="Z7473"/>
          <cell r="AG7473"/>
        </row>
        <row r="7474">
          <cell r="D7474"/>
          <cell r="E7474"/>
          <cell r="I7474"/>
          <cell r="J7474"/>
          <cell r="K7474"/>
          <cell r="L7474"/>
          <cell r="N7474"/>
          <cell r="R7474"/>
          <cell r="S7474"/>
          <cell r="T7474"/>
          <cell r="U7474"/>
          <cell r="V7474"/>
          <cell r="X7474"/>
          <cell r="Y7474"/>
          <cell r="Z7474"/>
          <cell r="AG7474"/>
        </row>
        <row r="7475">
          <cell r="D7475"/>
          <cell r="E7475"/>
          <cell r="I7475"/>
          <cell r="J7475"/>
          <cell r="K7475"/>
          <cell r="L7475"/>
          <cell r="N7475"/>
          <cell r="R7475"/>
          <cell r="S7475"/>
          <cell r="T7475"/>
          <cell r="U7475"/>
          <cell r="V7475"/>
          <cell r="X7475"/>
          <cell r="Y7475"/>
          <cell r="Z7475"/>
          <cell r="AG7475"/>
        </row>
        <row r="7476">
          <cell r="D7476"/>
          <cell r="E7476"/>
          <cell r="I7476"/>
          <cell r="J7476"/>
          <cell r="K7476"/>
          <cell r="L7476"/>
          <cell r="N7476"/>
          <cell r="R7476"/>
          <cell r="S7476"/>
          <cell r="T7476"/>
          <cell r="U7476"/>
          <cell r="V7476"/>
          <cell r="X7476"/>
          <cell r="Y7476"/>
          <cell r="Z7476"/>
          <cell r="AG7476"/>
        </row>
        <row r="7477">
          <cell r="D7477"/>
          <cell r="E7477"/>
          <cell r="I7477"/>
          <cell r="J7477"/>
          <cell r="K7477"/>
          <cell r="L7477"/>
          <cell r="N7477"/>
          <cell r="R7477"/>
          <cell r="S7477"/>
          <cell r="T7477"/>
          <cell r="U7477"/>
          <cell r="V7477"/>
          <cell r="X7477"/>
          <cell r="Y7477"/>
          <cell r="Z7477"/>
          <cell r="AG7477"/>
        </row>
        <row r="7478">
          <cell r="D7478"/>
          <cell r="E7478"/>
          <cell r="I7478"/>
          <cell r="J7478"/>
          <cell r="K7478"/>
          <cell r="L7478"/>
          <cell r="N7478"/>
          <cell r="R7478"/>
          <cell r="S7478"/>
          <cell r="T7478"/>
          <cell r="U7478"/>
          <cell r="V7478"/>
          <cell r="X7478"/>
          <cell r="Y7478"/>
          <cell r="Z7478"/>
          <cell r="AG7478"/>
        </row>
        <row r="7479">
          <cell r="D7479"/>
          <cell r="E7479"/>
          <cell r="I7479"/>
          <cell r="J7479"/>
          <cell r="K7479"/>
          <cell r="L7479"/>
          <cell r="N7479"/>
          <cell r="R7479"/>
          <cell r="S7479"/>
          <cell r="T7479"/>
          <cell r="U7479"/>
          <cell r="V7479"/>
          <cell r="X7479"/>
          <cell r="Y7479"/>
          <cell r="Z7479"/>
          <cell r="AG7479"/>
        </row>
        <row r="7480">
          <cell r="D7480"/>
          <cell r="E7480"/>
          <cell r="I7480"/>
          <cell r="J7480"/>
          <cell r="K7480"/>
          <cell r="L7480"/>
          <cell r="N7480"/>
          <cell r="R7480"/>
          <cell r="S7480"/>
          <cell r="T7480"/>
          <cell r="U7480"/>
          <cell r="V7480"/>
          <cell r="X7480"/>
          <cell r="Y7480"/>
          <cell r="Z7480"/>
          <cell r="AG7480"/>
        </row>
        <row r="7481">
          <cell r="D7481"/>
          <cell r="E7481"/>
          <cell r="I7481"/>
          <cell r="J7481"/>
          <cell r="K7481"/>
          <cell r="L7481"/>
          <cell r="N7481"/>
          <cell r="R7481"/>
          <cell r="S7481"/>
          <cell r="T7481"/>
          <cell r="U7481"/>
          <cell r="V7481"/>
          <cell r="X7481"/>
          <cell r="Y7481"/>
          <cell r="Z7481"/>
          <cell r="AG7481"/>
        </row>
        <row r="7482">
          <cell r="D7482"/>
          <cell r="E7482"/>
          <cell r="I7482"/>
          <cell r="J7482"/>
          <cell r="K7482"/>
          <cell r="L7482"/>
          <cell r="N7482"/>
          <cell r="R7482"/>
          <cell r="S7482"/>
          <cell r="T7482"/>
          <cell r="U7482"/>
          <cell r="V7482"/>
          <cell r="X7482"/>
          <cell r="Y7482"/>
          <cell r="Z7482"/>
          <cell r="AG7482"/>
        </row>
        <row r="7483">
          <cell r="D7483"/>
          <cell r="E7483"/>
          <cell r="I7483"/>
          <cell r="J7483"/>
          <cell r="K7483"/>
          <cell r="L7483"/>
          <cell r="N7483"/>
          <cell r="R7483"/>
          <cell r="S7483"/>
          <cell r="T7483"/>
          <cell r="U7483"/>
          <cell r="V7483"/>
          <cell r="X7483"/>
          <cell r="Y7483"/>
          <cell r="Z7483"/>
          <cell r="AG7483"/>
        </row>
        <row r="7484">
          <cell r="D7484"/>
          <cell r="E7484"/>
          <cell r="I7484"/>
          <cell r="J7484"/>
          <cell r="K7484"/>
          <cell r="L7484"/>
          <cell r="N7484"/>
          <cell r="R7484"/>
          <cell r="S7484"/>
          <cell r="T7484"/>
          <cell r="U7484"/>
          <cell r="V7484"/>
          <cell r="X7484"/>
          <cell r="Y7484"/>
          <cell r="Z7484"/>
          <cell r="AG7484"/>
        </row>
        <row r="7485">
          <cell r="D7485"/>
          <cell r="E7485"/>
          <cell r="I7485"/>
          <cell r="J7485"/>
          <cell r="K7485"/>
          <cell r="L7485"/>
          <cell r="N7485"/>
          <cell r="R7485"/>
          <cell r="S7485"/>
          <cell r="T7485"/>
          <cell r="U7485"/>
          <cell r="V7485"/>
          <cell r="X7485"/>
          <cell r="Y7485"/>
          <cell r="Z7485"/>
          <cell r="AG7485"/>
        </row>
        <row r="7486">
          <cell r="D7486"/>
          <cell r="E7486"/>
          <cell r="I7486"/>
          <cell r="J7486"/>
          <cell r="K7486"/>
          <cell r="L7486"/>
          <cell r="N7486"/>
          <cell r="R7486"/>
          <cell r="S7486"/>
          <cell r="T7486"/>
          <cell r="U7486"/>
          <cell r="V7486"/>
          <cell r="X7486"/>
          <cell r="Y7486"/>
          <cell r="Z7486"/>
          <cell r="AG7486"/>
        </row>
        <row r="7487">
          <cell r="D7487"/>
          <cell r="E7487"/>
          <cell r="I7487"/>
          <cell r="J7487"/>
          <cell r="K7487"/>
          <cell r="L7487"/>
          <cell r="N7487"/>
          <cell r="R7487"/>
          <cell r="S7487"/>
          <cell r="T7487"/>
          <cell r="U7487"/>
          <cell r="V7487"/>
          <cell r="X7487"/>
          <cell r="Y7487"/>
          <cell r="Z7487"/>
          <cell r="AG7487"/>
        </row>
        <row r="7488">
          <cell r="D7488"/>
          <cell r="E7488"/>
          <cell r="I7488"/>
          <cell r="J7488"/>
          <cell r="K7488"/>
          <cell r="L7488"/>
          <cell r="N7488"/>
          <cell r="R7488"/>
          <cell r="S7488"/>
          <cell r="T7488"/>
          <cell r="U7488"/>
          <cell r="V7488"/>
          <cell r="X7488"/>
          <cell r="Y7488"/>
          <cell r="Z7488"/>
          <cell r="AG7488"/>
        </row>
        <row r="7489">
          <cell r="D7489"/>
          <cell r="E7489"/>
          <cell r="I7489"/>
          <cell r="J7489"/>
          <cell r="K7489"/>
          <cell r="L7489"/>
          <cell r="N7489"/>
          <cell r="R7489"/>
          <cell r="S7489"/>
          <cell r="T7489"/>
          <cell r="U7489"/>
          <cell r="V7489"/>
          <cell r="X7489"/>
          <cell r="Y7489"/>
          <cell r="Z7489"/>
          <cell r="AG7489"/>
        </row>
        <row r="7490">
          <cell r="D7490"/>
          <cell r="E7490"/>
          <cell r="I7490"/>
          <cell r="J7490"/>
          <cell r="K7490"/>
          <cell r="L7490"/>
          <cell r="N7490"/>
          <cell r="R7490"/>
          <cell r="S7490"/>
          <cell r="T7490"/>
          <cell r="U7490"/>
          <cell r="V7490"/>
          <cell r="X7490"/>
          <cell r="Y7490"/>
          <cell r="Z7490"/>
          <cell r="AG7490"/>
        </row>
        <row r="7491">
          <cell r="D7491"/>
          <cell r="E7491"/>
          <cell r="I7491"/>
          <cell r="J7491"/>
          <cell r="K7491"/>
          <cell r="L7491"/>
          <cell r="N7491"/>
          <cell r="R7491"/>
          <cell r="S7491"/>
          <cell r="T7491"/>
          <cell r="U7491"/>
          <cell r="V7491"/>
          <cell r="X7491"/>
          <cell r="Y7491"/>
          <cell r="Z7491"/>
          <cell r="AG7491"/>
        </row>
        <row r="7492">
          <cell r="D7492"/>
          <cell r="E7492"/>
          <cell r="I7492"/>
          <cell r="J7492"/>
          <cell r="K7492"/>
          <cell r="L7492"/>
          <cell r="N7492"/>
          <cell r="R7492"/>
          <cell r="S7492"/>
          <cell r="T7492"/>
          <cell r="U7492"/>
          <cell r="V7492"/>
          <cell r="X7492"/>
          <cell r="Y7492"/>
          <cell r="Z7492"/>
          <cell r="AG7492"/>
        </row>
        <row r="7493">
          <cell r="D7493"/>
          <cell r="E7493"/>
          <cell r="I7493"/>
          <cell r="J7493"/>
          <cell r="K7493"/>
          <cell r="L7493"/>
          <cell r="N7493"/>
          <cell r="R7493"/>
          <cell r="S7493"/>
          <cell r="T7493"/>
          <cell r="U7493"/>
          <cell r="V7493"/>
          <cell r="X7493"/>
          <cell r="Y7493"/>
          <cell r="Z7493"/>
          <cell r="AG7493"/>
        </row>
        <row r="7494">
          <cell r="D7494"/>
          <cell r="E7494"/>
          <cell r="I7494"/>
          <cell r="J7494"/>
          <cell r="K7494"/>
          <cell r="L7494"/>
          <cell r="N7494"/>
          <cell r="R7494"/>
          <cell r="S7494"/>
          <cell r="T7494"/>
          <cell r="U7494"/>
          <cell r="V7494"/>
          <cell r="X7494"/>
          <cell r="Y7494"/>
          <cell r="Z7494"/>
          <cell r="AG7494"/>
        </row>
        <row r="7495">
          <cell r="D7495"/>
          <cell r="E7495"/>
          <cell r="I7495"/>
          <cell r="J7495"/>
          <cell r="K7495"/>
          <cell r="L7495"/>
          <cell r="N7495"/>
          <cell r="R7495"/>
          <cell r="S7495"/>
          <cell r="T7495"/>
          <cell r="U7495"/>
          <cell r="V7495"/>
          <cell r="X7495"/>
          <cell r="Y7495"/>
          <cell r="Z7495"/>
          <cell r="AG7495"/>
        </row>
        <row r="7496">
          <cell r="D7496"/>
          <cell r="E7496"/>
          <cell r="I7496"/>
          <cell r="J7496"/>
          <cell r="K7496"/>
          <cell r="L7496"/>
          <cell r="N7496"/>
          <cell r="R7496"/>
          <cell r="S7496"/>
          <cell r="T7496"/>
          <cell r="U7496"/>
          <cell r="V7496"/>
          <cell r="X7496"/>
          <cell r="Y7496"/>
          <cell r="Z7496"/>
          <cell r="AG7496"/>
        </row>
        <row r="7497">
          <cell r="D7497"/>
          <cell r="E7497"/>
          <cell r="I7497"/>
          <cell r="J7497"/>
          <cell r="K7497"/>
          <cell r="L7497"/>
          <cell r="N7497"/>
          <cell r="R7497"/>
          <cell r="S7497"/>
          <cell r="T7497"/>
          <cell r="U7497"/>
          <cell r="V7497"/>
          <cell r="X7497"/>
          <cell r="Y7497"/>
          <cell r="Z7497"/>
          <cell r="AG7497"/>
        </row>
        <row r="7498">
          <cell r="D7498"/>
          <cell r="E7498"/>
          <cell r="I7498"/>
          <cell r="J7498"/>
          <cell r="K7498"/>
          <cell r="L7498"/>
          <cell r="N7498"/>
          <cell r="R7498"/>
          <cell r="S7498"/>
          <cell r="T7498"/>
          <cell r="U7498"/>
          <cell r="V7498"/>
          <cell r="X7498"/>
          <cell r="Y7498"/>
          <cell r="Z7498"/>
          <cell r="AG7498"/>
        </row>
        <row r="7499">
          <cell r="D7499"/>
          <cell r="E7499"/>
          <cell r="I7499"/>
          <cell r="J7499"/>
          <cell r="K7499"/>
          <cell r="L7499"/>
          <cell r="N7499"/>
          <cell r="R7499"/>
          <cell r="S7499"/>
          <cell r="T7499"/>
          <cell r="U7499"/>
          <cell r="V7499"/>
          <cell r="X7499"/>
          <cell r="Y7499"/>
          <cell r="Z7499"/>
          <cell r="AG7499"/>
        </row>
        <row r="7500">
          <cell r="D7500"/>
          <cell r="E7500"/>
          <cell r="I7500"/>
          <cell r="J7500"/>
          <cell r="K7500"/>
          <cell r="L7500"/>
          <cell r="N7500"/>
          <cell r="R7500"/>
          <cell r="S7500"/>
          <cell r="T7500"/>
          <cell r="U7500"/>
          <cell r="V7500"/>
          <cell r="X7500"/>
          <cell r="Y7500"/>
          <cell r="Z7500"/>
          <cell r="AG7500"/>
        </row>
        <row r="7501">
          <cell r="D7501"/>
          <cell r="E7501"/>
          <cell r="I7501"/>
          <cell r="J7501"/>
          <cell r="K7501"/>
          <cell r="L7501"/>
          <cell r="N7501"/>
          <cell r="R7501"/>
          <cell r="S7501"/>
          <cell r="T7501"/>
          <cell r="U7501"/>
          <cell r="V7501"/>
          <cell r="X7501"/>
          <cell r="Y7501"/>
          <cell r="Z7501"/>
          <cell r="AG7501"/>
        </row>
        <row r="7502">
          <cell r="D7502"/>
          <cell r="E7502"/>
          <cell r="I7502"/>
          <cell r="J7502"/>
          <cell r="K7502"/>
          <cell r="L7502"/>
          <cell r="N7502"/>
          <cell r="R7502"/>
          <cell r="S7502"/>
          <cell r="T7502"/>
          <cell r="U7502"/>
          <cell r="V7502"/>
          <cell r="X7502"/>
          <cell r="Y7502"/>
          <cell r="Z7502"/>
          <cell r="AG7502"/>
        </row>
        <row r="7503">
          <cell r="D7503"/>
          <cell r="E7503"/>
          <cell r="I7503"/>
          <cell r="J7503"/>
          <cell r="K7503"/>
          <cell r="L7503"/>
          <cell r="N7503"/>
          <cell r="R7503"/>
          <cell r="S7503"/>
          <cell r="T7503"/>
          <cell r="U7503"/>
          <cell r="V7503"/>
          <cell r="X7503"/>
          <cell r="Y7503"/>
          <cell r="Z7503"/>
          <cell r="AG7503"/>
        </row>
        <row r="7504">
          <cell r="D7504"/>
          <cell r="E7504"/>
          <cell r="I7504"/>
          <cell r="J7504"/>
          <cell r="K7504"/>
          <cell r="L7504"/>
          <cell r="N7504"/>
          <cell r="R7504"/>
          <cell r="S7504"/>
          <cell r="T7504"/>
          <cell r="U7504"/>
          <cell r="V7504"/>
          <cell r="X7504"/>
          <cell r="Y7504"/>
          <cell r="Z7504"/>
          <cell r="AG7504"/>
        </row>
        <row r="7505">
          <cell r="D7505"/>
          <cell r="E7505"/>
          <cell r="I7505"/>
          <cell r="J7505"/>
          <cell r="K7505"/>
          <cell r="L7505"/>
          <cell r="N7505"/>
          <cell r="R7505"/>
          <cell r="S7505"/>
          <cell r="T7505"/>
          <cell r="U7505"/>
          <cell r="V7505"/>
          <cell r="X7505"/>
          <cell r="Y7505"/>
          <cell r="Z7505"/>
          <cell r="AG7505"/>
        </row>
        <row r="7506">
          <cell r="D7506"/>
          <cell r="E7506"/>
          <cell r="I7506"/>
          <cell r="J7506"/>
          <cell r="K7506"/>
          <cell r="L7506"/>
          <cell r="N7506"/>
          <cell r="R7506"/>
          <cell r="S7506"/>
          <cell r="T7506"/>
          <cell r="U7506"/>
          <cell r="V7506"/>
          <cell r="X7506"/>
          <cell r="Y7506"/>
          <cell r="Z7506"/>
          <cell r="AG7506"/>
        </row>
        <row r="7507">
          <cell r="D7507"/>
          <cell r="E7507"/>
          <cell r="I7507"/>
          <cell r="J7507"/>
          <cell r="K7507"/>
          <cell r="L7507"/>
          <cell r="N7507"/>
          <cell r="R7507"/>
          <cell r="S7507"/>
          <cell r="T7507"/>
          <cell r="U7507"/>
          <cell r="V7507"/>
          <cell r="X7507"/>
          <cell r="Y7507"/>
          <cell r="Z7507"/>
          <cell r="AG7507"/>
        </row>
        <row r="7508">
          <cell r="D7508"/>
          <cell r="E7508"/>
          <cell r="I7508"/>
          <cell r="J7508"/>
          <cell r="K7508"/>
          <cell r="L7508"/>
          <cell r="N7508"/>
          <cell r="R7508"/>
          <cell r="S7508"/>
          <cell r="T7508"/>
          <cell r="U7508"/>
          <cell r="V7508"/>
          <cell r="X7508"/>
          <cell r="Y7508"/>
          <cell r="Z7508"/>
          <cell r="AG7508"/>
        </row>
        <row r="7509">
          <cell r="D7509"/>
          <cell r="E7509"/>
          <cell r="I7509"/>
          <cell r="J7509"/>
          <cell r="K7509"/>
          <cell r="L7509"/>
          <cell r="N7509"/>
          <cell r="R7509"/>
          <cell r="S7509"/>
          <cell r="T7509"/>
          <cell r="U7509"/>
          <cell r="V7509"/>
          <cell r="X7509"/>
          <cell r="Y7509"/>
          <cell r="Z7509"/>
          <cell r="AG7509"/>
        </row>
        <row r="7510">
          <cell r="D7510"/>
          <cell r="E7510"/>
          <cell r="I7510"/>
          <cell r="J7510"/>
          <cell r="K7510"/>
          <cell r="L7510"/>
          <cell r="N7510"/>
          <cell r="R7510"/>
          <cell r="S7510"/>
          <cell r="T7510"/>
          <cell r="U7510"/>
          <cell r="V7510"/>
          <cell r="X7510"/>
          <cell r="Y7510"/>
          <cell r="Z7510"/>
          <cell r="AG7510"/>
        </row>
        <row r="7511">
          <cell r="D7511"/>
          <cell r="E7511"/>
          <cell r="I7511"/>
          <cell r="J7511"/>
          <cell r="K7511"/>
          <cell r="L7511"/>
          <cell r="N7511"/>
          <cell r="R7511"/>
          <cell r="S7511"/>
          <cell r="T7511"/>
          <cell r="U7511"/>
          <cell r="V7511"/>
          <cell r="X7511"/>
          <cell r="Y7511"/>
          <cell r="Z7511"/>
          <cell r="AG7511"/>
        </row>
        <row r="7512">
          <cell r="D7512"/>
          <cell r="E7512"/>
          <cell r="I7512"/>
          <cell r="J7512"/>
          <cell r="K7512"/>
          <cell r="L7512"/>
          <cell r="N7512"/>
          <cell r="R7512"/>
          <cell r="S7512"/>
          <cell r="T7512"/>
          <cell r="U7512"/>
          <cell r="V7512"/>
          <cell r="X7512"/>
          <cell r="Y7512"/>
          <cell r="Z7512"/>
          <cell r="AG7512"/>
        </row>
        <row r="7513">
          <cell r="D7513"/>
          <cell r="E7513"/>
          <cell r="I7513"/>
          <cell r="J7513"/>
          <cell r="K7513"/>
          <cell r="L7513"/>
          <cell r="N7513"/>
          <cell r="R7513"/>
          <cell r="S7513"/>
          <cell r="T7513"/>
          <cell r="U7513"/>
          <cell r="V7513"/>
          <cell r="X7513"/>
          <cell r="Y7513"/>
          <cell r="Z7513"/>
          <cell r="AG7513"/>
        </row>
        <row r="7514">
          <cell r="D7514"/>
          <cell r="E7514"/>
          <cell r="I7514"/>
          <cell r="J7514"/>
          <cell r="K7514"/>
          <cell r="L7514"/>
          <cell r="N7514"/>
          <cell r="R7514"/>
          <cell r="S7514"/>
          <cell r="T7514"/>
          <cell r="U7514"/>
          <cell r="V7514"/>
          <cell r="X7514"/>
          <cell r="Y7514"/>
          <cell r="Z7514"/>
          <cell r="AG7514"/>
        </row>
        <row r="7515">
          <cell r="D7515"/>
          <cell r="E7515"/>
          <cell r="I7515"/>
          <cell r="J7515"/>
          <cell r="K7515"/>
          <cell r="L7515"/>
          <cell r="N7515"/>
          <cell r="R7515"/>
          <cell r="S7515"/>
          <cell r="T7515"/>
          <cell r="U7515"/>
          <cell r="V7515"/>
          <cell r="X7515"/>
          <cell r="Y7515"/>
          <cell r="Z7515"/>
          <cell r="AG7515"/>
        </row>
        <row r="7516">
          <cell r="D7516"/>
          <cell r="E7516"/>
          <cell r="I7516"/>
          <cell r="J7516"/>
          <cell r="K7516"/>
          <cell r="L7516"/>
          <cell r="N7516"/>
          <cell r="R7516"/>
          <cell r="S7516"/>
          <cell r="T7516"/>
          <cell r="U7516"/>
          <cell r="V7516"/>
          <cell r="X7516"/>
          <cell r="Y7516"/>
          <cell r="Z7516"/>
          <cell r="AG7516"/>
        </row>
        <row r="7517">
          <cell r="D7517"/>
          <cell r="E7517"/>
          <cell r="I7517"/>
          <cell r="J7517"/>
          <cell r="K7517"/>
          <cell r="L7517"/>
          <cell r="N7517"/>
          <cell r="R7517"/>
          <cell r="S7517"/>
          <cell r="T7517"/>
          <cell r="U7517"/>
          <cell r="V7517"/>
          <cell r="X7517"/>
          <cell r="Y7517"/>
          <cell r="Z7517"/>
          <cell r="AG7517"/>
        </row>
        <row r="7518">
          <cell r="D7518"/>
          <cell r="E7518"/>
          <cell r="I7518"/>
          <cell r="J7518"/>
          <cell r="K7518"/>
          <cell r="L7518"/>
          <cell r="N7518"/>
          <cell r="R7518"/>
          <cell r="S7518"/>
          <cell r="T7518"/>
          <cell r="U7518"/>
          <cell r="V7518"/>
          <cell r="X7518"/>
          <cell r="Y7518"/>
          <cell r="Z7518"/>
          <cell r="AG7518"/>
        </row>
        <row r="7519">
          <cell r="D7519"/>
          <cell r="E7519"/>
          <cell r="I7519"/>
          <cell r="J7519"/>
          <cell r="K7519"/>
          <cell r="L7519"/>
          <cell r="N7519"/>
          <cell r="R7519"/>
          <cell r="S7519"/>
          <cell r="T7519"/>
          <cell r="U7519"/>
          <cell r="V7519"/>
          <cell r="X7519"/>
          <cell r="Y7519"/>
          <cell r="Z7519"/>
          <cell r="AG7519"/>
        </row>
        <row r="7520">
          <cell r="D7520"/>
          <cell r="E7520"/>
          <cell r="I7520"/>
          <cell r="J7520"/>
          <cell r="K7520"/>
          <cell r="L7520"/>
          <cell r="N7520"/>
          <cell r="R7520"/>
          <cell r="S7520"/>
          <cell r="T7520"/>
          <cell r="U7520"/>
          <cell r="V7520"/>
          <cell r="X7520"/>
          <cell r="Y7520"/>
          <cell r="Z7520"/>
          <cell r="AG7520"/>
        </row>
        <row r="7521">
          <cell r="D7521"/>
          <cell r="E7521"/>
          <cell r="I7521"/>
          <cell r="J7521"/>
          <cell r="K7521"/>
          <cell r="L7521"/>
          <cell r="N7521"/>
          <cell r="R7521"/>
          <cell r="S7521"/>
          <cell r="T7521"/>
          <cell r="U7521"/>
          <cell r="V7521"/>
          <cell r="X7521"/>
          <cell r="Y7521"/>
          <cell r="Z7521"/>
          <cell r="AG7521"/>
        </row>
        <row r="7522">
          <cell r="D7522"/>
          <cell r="E7522"/>
          <cell r="I7522"/>
          <cell r="J7522"/>
          <cell r="K7522"/>
          <cell r="L7522"/>
          <cell r="N7522"/>
          <cell r="R7522"/>
          <cell r="S7522"/>
          <cell r="T7522"/>
          <cell r="U7522"/>
          <cell r="V7522"/>
          <cell r="X7522"/>
          <cell r="Y7522"/>
          <cell r="Z7522"/>
          <cell r="AG7522"/>
        </row>
        <row r="7523">
          <cell r="D7523"/>
          <cell r="E7523"/>
          <cell r="I7523"/>
          <cell r="J7523"/>
          <cell r="K7523"/>
          <cell r="L7523"/>
          <cell r="N7523"/>
          <cell r="R7523"/>
          <cell r="S7523"/>
          <cell r="T7523"/>
          <cell r="U7523"/>
          <cell r="V7523"/>
          <cell r="X7523"/>
          <cell r="Y7523"/>
          <cell r="Z7523"/>
          <cell r="AG7523"/>
        </row>
        <row r="7524">
          <cell r="D7524"/>
          <cell r="E7524"/>
          <cell r="I7524"/>
          <cell r="J7524"/>
          <cell r="K7524"/>
          <cell r="L7524"/>
          <cell r="N7524"/>
          <cell r="R7524"/>
          <cell r="S7524"/>
          <cell r="T7524"/>
          <cell r="U7524"/>
          <cell r="V7524"/>
          <cell r="X7524"/>
          <cell r="Y7524"/>
          <cell r="Z7524"/>
          <cell r="AG7524"/>
        </row>
        <row r="7525">
          <cell r="D7525"/>
          <cell r="E7525"/>
          <cell r="I7525"/>
          <cell r="J7525"/>
          <cell r="K7525"/>
          <cell r="L7525"/>
          <cell r="N7525"/>
          <cell r="R7525"/>
          <cell r="S7525"/>
          <cell r="T7525"/>
          <cell r="U7525"/>
          <cell r="V7525"/>
          <cell r="X7525"/>
          <cell r="Y7525"/>
          <cell r="Z7525"/>
          <cell r="AG7525"/>
        </row>
        <row r="7526">
          <cell r="D7526"/>
          <cell r="E7526"/>
          <cell r="I7526"/>
          <cell r="J7526"/>
          <cell r="K7526"/>
          <cell r="L7526"/>
          <cell r="N7526"/>
          <cell r="R7526"/>
          <cell r="S7526"/>
          <cell r="T7526"/>
          <cell r="U7526"/>
          <cell r="V7526"/>
          <cell r="X7526"/>
          <cell r="Y7526"/>
          <cell r="Z7526"/>
          <cell r="AG7526"/>
        </row>
        <row r="7527">
          <cell r="D7527"/>
          <cell r="E7527"/>
          <cell r="I7527"/>
          <cell r="J7527"/>
          <cell r="K7527"/>
          <cell r="L7527"/>
          <cell r="N7527"/>
          <cell r="R7527"/>
          <cell r="S7527"/>
          <cell r="T7527"/>
          <cell r="U7527"/>
          <cell r="V7527"/>
          <cell r="X7527"/>
          <cell r="Y7527"/>
          <cell r="Z7527"/>
          <cell r="AG7527"/>
        </row>
        <row r="7528">
          <cell r="D7528"/>
          <cell r="E7528"/>
          <cell r="I7528"/>
          <cell r="J7528"/>
          <cell r="K7528"/>
          <cell r="L7528"/>
          <cell r="N7528"/>
          <cell r="R7528"/>
          <cell r="S7528"/>
          <cell r="T7528"/>
          <cell r="U7528"/>
          <cell r="V7528"/>
          <cell r="X7528"/>
          <cell r="Y7528"/>
          <cell r="Z7528"/>
          <cell r="AG7528"/>
        </row>
        <row r="7529">
          <cell r="D7529"/>
          <cell r="E7529"/>
          <cell r="I7529"/>
          <cell r="J7529"/>
          <cell r="K7529"/>
          <cell r="L7529"/>
          <cell r="N7529"/>
          <cell r="R7529"/>
          <cell r="S7529"/>
          <cell r="T7529"/>
          <cell r="U7529"/>
          <cell r="V7529"/>
          <cell r="X7529"/>
          <cell r="Y7529"/>
          <cell r="Z7529"/>
          <cell r="AG7529"/>
        </row>
        <row r="7530">
          <cell r="D7530"/>
          <cell r="E7530"/>
          <cell r="I7530"/>
          <cell r="J7530"/>
          <cell r="K7530"/>
          <cell r="L7530"/>
          <cell r="N7530"/>
          <cell r="R7530"/>
          <cell r="S7530"/>
          <cell r="T7530"/>
          <cell r="U7530"/>
          <cell r="V7530"/>
          <cell r="X7530"/>
          <cell r="Y7530"/>
          <cell r="Z7530"/>
          <cell r="AG7530"/>
        </row>
        <row r="7531">
          <cell r="D7531"/>
          <cell r="E7531"/>
          <cell r="I7531"/>
          <cell r="J7531"/>
          <cell r="K7531"/>
          <cell r="L7531"/>
          <cell r="N7531"/>
          <cell r="R7531"/>
          <cell r="S7531"/>
          <cell r="T7531"/>
          <cell r="U7531"/>
          <cell r="V7531"/>
          <cell r="X7531"/>
          <cell r="Y7531"/>
          <cell r="Z7531"/>
          <cell r="AG7531"/>
        </row>
        <row r="7532">
          <cell r="D7532"/>
          <cell r="E7532"/>
          <cell r="I7532"/>
          <cell r="J7532"/>
          <cell r="K7532"/>
          <cell r="L7532"/>
          <cell r="N7532"/>
          <cell r="R7532"/>
          <cell r="S7532"/>
          <cell r="T7532"/>
          <cell r="U7532"/>
          <cell r="V7532"/>
          <cell r="X7532"/>
          <cell r="Y7532"/>
          <cell r="Z7532"/>
          <cell r="AG7532"/>
        </row>
        <row r="7533">
          <cell r="D7533"/>
          <cell r="E7533"/>
          <cell r="I7533"/>
          <cell r="J7533"/>
          <cell r="K7533"/>
          <cell r="L7533"/>
          <cell r="N7533"/>
          <cell r="R7533"/>
          <cell r="S7533"/>
          <cell r="T7533"/>
          <cell r="U7533"/>
          <cell r="V7533"/>
          <cell r="X7533"/>
          <cell r="Y7533"/>
          <cell r="Z7533"/>
          <cell r="AG7533"/>
        </row>
        <row r="7534">
          <cell r="D7534"/>
          <cell r="E7534"/>
          <cell r="I7534"/>
          <cell r="J7534"/>
          <cell r="K7534"/>
          <cell r="L7534"/>
          <cell r="N7534"/>
          <cell r="R7534"/>
          <cell r="S7534"/>
          <cell r="T7534"/>
          <cell r="U7534"/>
          <cell r="V7534"/>
          <cell r="X7534"/>
          <cell r="Y7534"/>
          <cell r="Z7534"/>
          <cell r="AG7534"/>
        </row>
        <row r="7535">
          <cell r="D7535"/>
          <cell r="E7535"/>
          <cell r="I7535"/>
          <cell r="J7535"/>
          <cell r="K7535"/>
          <cell r="L7535"/>
          <cell r="N7535"/>
          <cell r="R7535"/>
          <cell r="S7535"/>
          <cell r="T7535"/>
          <cell r="U7535"/>
          <cell r="V7535"/>
          <cell r="X7535"/>
          <cell r="Y7535"/>
          <cell r="Z7535"/>
          <cell r="AG7535"/>
        </row>
        <row r="7536">
          <cell r="D7536"/>
          <cell r="E7536"/>
          <cell r="I7536"/>
          <cell r="J7536"/>
          <cell r="K7536"/>
          <cell r="L7536"/>
          <cell r="N7536"/>
          <cell r="R7536"/>
          <cell r="S7536"/>
          <cell r="T7536"/>
          <cell r="U7536"/>
          <cell r="V7536"/>
          <cell r="X7536"/>
          <cell r="Y7536"/>
          <cell r="Z7536"/>
          <cell r="AG7536"/>
        </row>
        <row r="7537">
          <cell r="D7537"/>
          <cell r="E7537"/>
          <cell r="I7537"/>
          <cell r="J7537"/>
          <cell r="K7537"/>
          <cell r="L7537"/>
          <cell r="N7537"/>
          <cell r="R7537"/>
          <cell r="S7537"/>
          <cell r="T7537"/>
          <cell r="U7537"/>
          <cell r="V7537"/>
          <cell r="X7537"/>
          <cell r="Y7537"/>
          <cell r="Z7537"/>
          <cell r="AG7537"/>
        </row>
        <row r="7538">
          <cell r="D7538"/>
          <cell r="E7538"/>
          <cell r="I7538"/>
          <cell r="J7538"/>
          <cell r="K7538"/>
          <cell r="L7538"/>
          <cell r="N7538"/>
          <cell r="R7538"/>
          <cell r="S7538"/>
          <cell r="T7538"/>
          <cell r="U7538"/>
          <cell r="V7538"/>
          <cell r="X7538"/>
          <cell r="Y7538"/>
          <cell r="Z7538"/>
          <cell r="AG7538"/>
        </row>
        <row r="7539">
          <cell r="D7539"/>
          <cell r="E7539"/>
          <cell r="I7539"/>
          <cell r="J7539"/>
          <cell r="K7539"/>
          <cell r="L7539"/>
          <cell r="N7539"/>
          <cell r="R7539"/>
          <cell r="S7539"/>
          <cell r="T7539"/>
          <cell r="U7539"/>
          <cell r="V7539"/>
          <cell r="X7539"/>
          <cell r="Y7539"/>
          <cell r="Z7539"/>
          <cell r="AG7539"/>
        </row>
        <row r="7540">
          <cell r="D7540"/>
          <cell r="E7540"/>
          <cell r="I7540"/>
          <cell r="J7540"/>
          <cell r="K7540"/>
          <cell r="L7540"/>
          <cell r="N7540"/>
          <cell r="R7540"/>
          <cell r="S7540"/>
          <cell r="T7540"/>
          <cell r="U7540"/>
          <cell r="V7540"/>
          <cell r="X7540"/>
          <cell r="Y7540"/>
          <cell r="Z7540"/>
          <cell r="AG7540"/>
        </row>
        <row r="7541">
          <cell r="D7541"/>
          <cell r="E7541"/>
          <cell r="I7541"/>
          <cell r="J7541"/>
          <cell r="K7541"/>
          <cell r="L7541"/>
          <cell r="N7541"/>
          <cell r="R7541"/>
          <cell r="S7541"/>
          <cell r="T7541"/>
          <cell r="U7541"/>
          <cell r="V7541"/>
          <cell r="X7541"/>
          <cell r="Y7541"/>
          <cell r="Z7541"/>
          <cell r="AG7541"/>
        </row>
        <row r="7542">
          <cell r="D7542"/>
          <cell r="E7542"/>
          <cell r="I7542"/>
          <cell r="J7542"/>
          <cell r="K7542"/>
          <cell r="L7542"/>
          <cell r="N7542"/>
          <cell r="R7542"/>
          <cell r="S7542"/>
          <cell r="T7542"/>
          <cell r="U7542"/>
          <cell r="V7542"/>
          <cell r="X7542"/>
          <cell r="Y7542"/>
          <cell r="Z7542"/>
          <cell r="AG7542"/>
        </row>
        <row r="7543">
          <cell r="D7543"/>
          <cell r="E7543"/>
          <cell r="I7543"/>
          <cell r="J7543"/>
          <cell r="K7543"/>
          <cell r="L7543"/>
          <cell r="N7543"/>
          <cell r="R7543"/>
          <cell r="S7543"/>
          <cell r="T7543"/>
          <cell r="U7543"/>
          <cell r="V7543"/>
          <cell r="X7543"/>
          <cell r="Y7543"/>
          <cell r="Z7543"/>
          <cell r="AG7543"/>
        </row>
        <row r="7544">
          <cell r="D7544"/>
          <cell r="E7544"/>
          <cell r="I7544"/>
          <cell r="J7544"/>
          <cell r="K7544"/>
          <cell r="L7544"/>
          <cell r="N7544"/>
          <cell r="R7544"/>
          <cell r="S7544"/>
          <cell r="T7544"/>
          <cell r="U7544"/>
          <cell r="V7544"/>
          <cell r="X7544"/>
          <cell r="Y7544"/>
          <cell r="Z7544"/>
          <cell r="AG7544"/>
        </row>
        <row r="7545">
          <cell r="D7545"/>
          <cell r="E7545"/>
          <cell r="I7545"/>
          <cell r="J7545"/>
          <cell r="K7545"/>
          <cell r="L7545"/>
          <cell r="N7545"/>
          <cell r="R7545"/>
          <cell r="S7545"/>
          <cell r="T7545"/>
          <cell r="U7545"/>
          <cell r="V7545"/>
          <cell r="X7545"/>
          <cell r="Y7545"/>
          <cell r="Z7545"/>
          <cell r="AG7545"/>
        </row>
        <row r="7546">
          <cell r="D7546"/>
          <cell r="E7546"/>
          <cell r="I7546"/>
          <cell r="J7546"/>
          <cell r="K7546"/>
          <cell r="L7546"/>
          <cell r="N7546"/>
          <cell r="R7546"/>
          <cell r="S7546"/>
          <cell r="T7546"/>
          <cell r="U7546"/>
          <cell r="V7546"/>
          <cell r="X7546"/>
          <cell r="Y7546"/>
          <cell r="Z7546"/>
          <cell r="AG7546"/>
        </row>
        <row r="7547">
          <cell r="D7547"/>
          <cell r="E7547"/>
          <cell r="I7547"/>
          <cell r="J7547"/>
          <cell r="K7547"/>
          <cell r="L7547"/>
          <cell r="N7547"/>
          <cell r="R7547"/>
          <cell r="S7547"/>
          <cell r="T7547"/>
          <cell r="U7547"/>
          <cell r="V7547"/>
          <cell r="X7547"/>
          <cell r="Y7547"/>
          <cell r="Z7547"/>
          <cell r="AG7547"/>
        </row>
        <row r="7548">
          <cell r="D7548"/>
          <cell r="E7548"/>
          <cell r="I7548"/>
          <cell r="J7548"/>
          <cell r="K7548"/>
          <cell r="L7548"/>
          <cell r="N7548"/>
          <cell r="R7548"/>
          <cell r="S7548"/>
          <cell r="T7548"/>
          <cell r="U7548"/>
          <cell r="V7548"/>
          <cell r="X7548"/>
          <cell r="Y7548"/>
          <cell r="Z7548"/>
          <cell r="AG7548"/>
        </row>
        <row r="7549">
          <cell r="D7549"/>
          <cell r="E7549"/>
          <cell r="I7549"/>
          <cell r="J7549"/>
          <cell r="K7549"/>
          <cell r="L7549"/>
          <cell r="N7549"/>
          <cell r="R7549"/>
          <cell r="S7549"/>
          <cell r="T7549"/>
          <cell r="U7549"/>
          <cell r="V7549"/>
          <cell r="X7549"/>
          <cell r="Y7549"/>
          <cell r="Z7549"/>
          <cell r="AG7549"/>
        </row>
        <row r="7550">
          <cell r="D7550"/>
          <cell r="E7550"/>
          <cell r="I7550"/>
          <cell r="J7550"/>
          <cell r="K7550"/>
          <cell r="L7550"/>
          <cell r="N7550"/>
          <cell r="R7550"/>
          <cell r="S7550"/>
          <cell r="T7550"/>
          <cell r="U7550"/>
          <cell r="V7550"/>
          <cell r="X7550"/>
          <cell r="Y7550"/>
          <cell r="Z7550"/>
          <cell r="AG7550"/>
        </row>
        <row r="7551">
          <cell r="D7551"/>
          <cell r="E7551"/>
          <cell r="I7551"/>
          <cell r="J7551"/>
          <cell r="K7551"/>
          <cell r="L7551"/>
          <cell r="N7551"/>
          <cell r="R7551"/>
          <cell r="S7551"/>
          <cell r="T7551"/>
          <cell r="U7551"/>
          <cell r="V7551"/>
          <cell r="X7551"/>
          <cell r="Y7551"/>
          <cell r="Z7551"/>
          <cell r="AG7551"/>
        </row>
        <row r="7552">
          <cell r="D7552"/>
          <cell r="E7552"/>
          <cell r="I7552"/>
          <cell r="J7552"/>
          <cell r="K7552"/>
          <cell r="L7552"/>
          <cell r="N7552"/>
          <cell r="R7552"/>
          <cell r="S7552"/>
          <cell r="T7552"/>
          <cell r="U7552"/>
          <cell r="V7552"/>
          <cell r="X7552"/>
          <cell r="Y7552"/>
          <cell r="Z7552"/>
          <cell r="AG7552"/>
        </row>
        <row r="7553">
          <cell r="D7553"/>
          <cell r="E7553"/>
          <cell r="I7553"/>
          <cell r="J7553"/>
          <cell r="K7553"/>
          <cell r="L7553"/>
          <cell r="N7553"/>
          <cell r="R7553"/>
          <cell r="S7553"/>
          <cell r="T7553"/>
          <cell r="U7553"/>
          <cell r="V7553"/>
          <cell r="X7553"/>
          <cell r="Y7553"/>
          <cell r="Z7553"/>
          <cell r="AG7553"/>
        </row>
        <row r="7554">
          <cell r="D7554"/>
          <cell r="E7554"/>
          <cell r="I7554"/>
          <cell r="J7554"/>
          <cell r="K7554"/>
          <cell r="L7554"/>
          <cell r="N7554"/>
          <cell r="R7554"/>
          <cell r="S7554"/>
          <cell r="T7554"/>
          <cell r="U7554"/>
          <cell r="V7554"/>
          <cell r="X7554"/>
          <cell r="Y7554"/>
          <cell r="Z7554"/>
          <cell r="AG7554"/>
        </row>
        <row r="7555">
          <cell r="D7555"/>
          <cell r="E7555"/>
          <cell r="I7555"/>
          <cell r="J7555"/>
          <cell r="K7555"/>
          <cell r="L7555"/>
          <cell r="N7555"/>
          <cell r="R7555"/>
          <cell r="S7555"/>
          <cell r="T7555"/>
          <cell r="U7555"/>
          <cell r="V7555"/>
          <cell r="X7555"/>
          <cell r="Y7555"/>
          <cell r="Z7555"/>
          <cell r="AG7555"/>
        </row>
        <row r="7556">
          <cell r="D7556"/>
          <cell r="E7556"/>
          <cell r="I7556"/>
          <cell r="J7556"/>
          <cell r="K7556"/>
          <cell r="L7556"/>
          <cell r="N7556"/>
          <cell r="R7556"/>
          <cell r="S7556"/>
          <cell r="T7556"/>
          <cell r="U7556"/>
          <cell r="V7556"/>
          <cell r="X7556"/>
          <cell r="Y7556"/>
          <cell r="Z7556"/>
          <cell r="AG7556"/>
        </row>
        <row r="7557">
          <cell r="D7557"/>
          <cell r="E7557"/>
          <cell r="I7557"/>
          <cell r="J7557"/>
          <cell r="K7557"/>
          <cell r="L7557"/>
          <cell r="N7557"/>
          <cell r="R7557"/>
          <cell r="S7557"/>
          <cell r="T7557"/>
          <cell r="U7557"/>
          <cell r="V7557"/>
          <cell r="X7557"/>
          <cell r="Y7557"/>
          <cell r="Z7557"/>
          <cell r="AG7557"/>
        </row>
        <row r="7558">
          <cell r="D7558"/>
          <cell r="E7558"/>
          <cell r="I7558"/>
          <cell r="J7558"/>
          <cell r="K7558"/>
          <cell r="L7558"/>
          <cell r="N7558"/>
          <cell r="R7558"/>
          <cell r="S7558"/>
          <cell r="T7558"/>
          <cell r="U7558"/>
          <cell r="V7558"/>
          <cell r="X7558"/>
          <cell r="Y7558"/>
          <cell r="Z7558"/>
          <cell r="AG7558"/>
        </row>
        <row r="7559">
          <cell r="D7559"/>
          <cell r="E7559"/>
          <cell r="I7559"/>
          <cell r="J7559"/>
          <cell r="K7559"/>
          <cell r="L7559"/>
          <cell r="N7559"/>
          <cell r="R7559"/>
          <cell r="S7559"/>
          <cell r="T7559"/>
          <cell r="U7559"/>
          <cell r="V7559"/>
          <cell r="X7559"/>
          <cell r="Y7559"/>
          <cell r="Z7559"/>
          <cell r="AG7559"/>
        </row>
        <row r="7560">
          <cell r="D7560"/>
          <cell r="E7560"/>
          <cell r="I7560"/>
          <cell r="J7560"/>
          <cell r="K7560"/>
          <cell r="L7560"/>
          <cell r="N7560"/>
          <cell r="R7560"/>
          <cell r="S7560"/>
          <cell r="T7560"/>
          <cell r="U7560"/>
          <cell r="V7560"/>
          <cell r="X7560"/>
          <cell r="Y7560"/>
          <cell r="Z7560"/>
          <cell r="AG7560"/>
        </row>
        <row r="7561">
          <cell r="D7561"/>
          <cell r="E7561"/>
          <cell r="I7561"/>
          <cell r="J7561"/>
          <cell r="K7561"/>
          <cell r="L7561"/>
          <cell r="N7561"/>
          <cell r="R7561"/>
          <cell r="S7561"/>
          <cell r="T7561"/>
          <cell r="U7561"/>
          <cell r="V7561"/>
          <cell r="X7561"/>
          <cell r="Y7561"/>
          <cell r="Z7561"/>
          <cell r="AG7561"/>
        </row>
        <row r="7562">
          <cell r="D7562"/>
          <cell r="E7562"/>
          <cell r="I7562"/>
          <cell r="J7562"/>
          <cell r="K7562"/>
          <cell r="L7562"/>
          <cell r="N7562"/>
          <cell r="R7562"/>
          <cell r="S7562"/>
          <cell r="T7562"/>
          <cell r="U7562"/>
          <cell r="V7562"/>
          <cell r="X7562"/>
          <cell r="Y7562"/>
          <cell r="Z7562"/>
          <cell r="AG7562"/>
        </row>
        <row r="7563">
          <cell r="D7563"/>
          <cell r="E7563"/>
          <cell r="I7563"/>
          <cell r="J7563"/>
          <cell r="K7563"/>
          <cell r="L7563"/>
          <cell r="N7563"/>
          <cell r="R7563"/>
          <cell r="S7563"/>
          <cell r="T7563"/>
          <cell r="U7563"/>
          <cell r="V7563"/>
          <cell r="X7563"/>
          <cell r="Y7563"/>
          <cell r="Z7563"/>
          <cell r="AG7563"/>
        </row>
        <row r="7564">
          <cell r="D7564"/>
          <cell r="E7564"/>
          <cell r="I7564"/>
          <cell r="J7564"/>
          <cell r="K7564"/>
          <cell r="L7564"/>
          <cell r="N7564"/>
          <cell r="R7564"/>
          <cell r="S7564"/>
          <cell r="T7564"/>
          <cell r="U7564"/>
          <cell r="V7564"/>
          <cell r="X7564"/>
          <cell r="Y7564"/>
          <cell r="Z7564"/>
          <cell r="AG7564"/>
        </row>
        <row r="7565">
          <cell r="D7565"/>
          <cell r="E7565"/>
          <cell r="I7565"/>
          <cell r="J7565"/>
          <cell r="K7565"/>
          <cell r="L7565"/>
          <cell r="N7565"/>
          <cell r="R7565"/>
          <cell r="S7565"/>
          <cell r="T7565"/>
          <cell r="U7565"/>
          <cell r="V7565"/>
          <cell r="X7565"/>
          <cell r="Y7565"/>
          <cell r="Z7565"/>
          <cell r="AG7565"/>
        </row>
        <row r="7566">
          <cell r="D7566"/>
          <cell r="E7566"/>
          <cell r="I7566"/>
          <cell r="J7566"/>
          <cell r="K7566"/>
          <cell r="L7566"/>
          <cell r="N7566"/>
          <cell r="R7566"/>
          <cell r="S7566"/>
          <cell r="T7566"/>
          <cell r="U7566"/>
          <cell r="V7566"/>
          <cell r="X7566"/>
          <cell r="Y7566"/>
          <cell r="Z7566"/>
          <cell r="AG7566"/>
        </row>
        <row r="7567">
          <cell r="D7567"/>
          <cell r="E7567"/>
          <cell r="I7567"/>
          <cell r="J7567"/>
          <cell r="K7567"/>
          <cell r="L7567"/>
          <cell r="N7567"/>
          <cell r="R7567"/>
          <cell r="S7567"/>
          <cell r="T7567"/>
          <cell r="U7567"/>
          <cell r="V7567"/>
          <cell r="X7567"/>
          <cell r="Y7567"/>
          <cell r="Z7567"/>
          <cell r="AG7567"/>
        </row>
        <row r="7568">
          <cell r="D7568"/>
          <cell r="E7568"/>
          <cell r="I7568"/>
          <cell r="J7568"/>
          <cell r="K7568"/>
          <cell r="L7568"/>
          <cell r="N7568"/>
          <cell r="R7568"/>
          <cell r="S7568"/>
          <cell r="T7568"/>
          <cell r="U7568"/>
          <cell r="V7568"/>
          <cell r="X7568"/>
          <cell r="Y7568"/>
          <cell r="Z7568"/>
          <cell r="AG7568"/>
        </row>
        <row r="7569">
          <cell r="D7569"/>
          <cell r="E7569"/>
          <cell r="I7569"/>
          <cell r="J7569"/>
          <cell r="K7569"/>
          <cell r="L7569"/>
          <cell r="N7569"/>
          <cell r="R7569"/>
          <cell r="S7569"/>
          <cell r="T7569"/>
          <cell r="U7569"/>
          <cell r="V7569"/>
          <cell r="X7569"/>
          <cell r="Y7569"/>
          <cell r="Z7569"/>
          <cell r="AG7569"/>
        </row>
        <row r="7570">
          <cell r="D7570"/>
          <cell r="E7570"/>
          <cell r="I7570"/>
          <cell r="J7570"/>
          <cell r="K7570"/>
          <cell r="L7570"/>
          <cell r="N7570"/>
          <cell r="R7570"/>
          <cell r="S7570"/>
          <cell r="T7570"/>
          <cell r="U7570"/>
          <cell r="V7570"/>
          <cell r="X7570"/>
          <cell r="Y7570"/>
          <cell r="Z7570"/>
          <cell r="AG7570"/>
        </row>
        <row r="7571">
          <cell r="D7571"/>
          <cell r="E7571"/>
          <cell r="I7571"/>
          <cell r="J7571"/>
          <cell r="K7571"/>
          <cell r="L7571"/>
          <cell r="N7571"/>
          <cell r="R7571"/>
          <cell r="S7571"/>
          <cell r="T7571"/>
          <cell r="U7571"/>
          <cell r="V7571"/>
          <cell r="X7571"/>
          <cell r="Y7571"/>
          <cell r="Z7571"/>
          <cell r="AG7571"/>
        </row>
        <row r="7572">
          <cell r="D7572"/>
          <cell r="E7572"/>
          <cell r="I7572"/>
          <cell r="J7572"/>
          <cell r="K7572"/>
          <cell r="L7572"/>
          <cell r="N7572"/>
          <cell r="R7572"/>
          <cell r="S7572"/>
          <cell r="T7572"/>
          <cell r="U7572"/>
          <cell r="V7572"/>
          <cell r="X7572"/>
          <cell r="Y7572"/>
          <cell r="Z7572"/>
          <cell r="AG7572"/>
        </row>
        <row r="7573">
          <cell r="D7573"/>
          <cell r="E7573"/>
          <cell r="I7573"/>
          <cell r="J7573"/>
          <cell r="K7573"/>
          <cell r="L7573"/>
          <cell r="N7573"/>
          <cell r="R7573"/>
          <cell r="S7573"/>
          <cell r="T7573"/>
          <cell r="U7573"/>
          <cell r="V7573"/>
          <cell r="X7573"/>
          <cell r="Y7573"/>
          <cell r="Z7573"/>
          <cell r="AG7573"/>
        </row>
        <row r="7574">
          <cell r="D7574"/>
          <cell r="E7574"/>
          <cell r="I7574"/>
          <cell r="J7574"/>
          <cell r="K7574"/>
          <cell r="L7574"/>
          <cell r="N7574"/>
          <cell r="R7574"/>
          <cell r="S7574"/>
          <cell r="T7574"/>
          <cell r="U7574"/>
          <cell r="V7574"/>
          <cell r="X7574"/>
          <cell r="Y7574"/>
          <cell r="Z7574"/>
          <cell r="AG7574"/>
        </row>
        <row r="7575">
          <cell r="D7575"/>
          <cell r="E7575"/>
          <cell r="I7575"/>
          <cell r="J7575"/>
          <cell r="K7575"/>
          <cell r="L7575"/>
          <cell r="N7575"/>
          <cell r="R7575"/>
          <cell r="S7575"/>
          <cell r="T7575"/>
          <cell r="U7575"/>
          <cell r="V7575"/>
          <cell r="X7575"/>
          <cell r="Y7575"/>
          <cell r="Z7575"/>
          <cell r="AG7575"/>
        </row>
        <row r="7576">
          <cell r="D7576"/>
          <cell r="E7576"/>
          <cell r="I7576"/>
          <cell r="J7576"/>
          <cell r="K7576"/>
          <cell r="L7576"/>
          <cell r="N7576"/>
          <cell r="R7576"/>
          <cell r="S7576"/>
          <cell r="T7576"/>
          <cell r="U7576"/>
          <cell r="V7576"/>
          <cell r="X7576"/>
          <cell r="Y7576"/>
          <cell r="Z7576"/>
          <cell r="AG7576"/>
        </row>
        <row r="7577">
          <cell r="D7577"/>
          <cell r="E7577"/>
          <cell r="I7577"/>
          <cell r="J7577"/>
          <cell r="K7577"/>
          <cell r="L7577"/>
          <cell r="N7577"/>
          <cell r="R7577"/>
          <cell r="S7577"/>
          <cell r="T7577"/>
          <cell r="U7577"/>
          <cell r="V7577"/>
          <cell r="X7577"/>
          <cell r="Y7577"/>
          <cell r="Z7577"/>
          <cell r="AG7577"/>
        </row>
        <row r="7578">
          <cell r="D7578"/>
          <cell r="E7578"/>
          <cell r="I7578"/>
          <cell r="J7578"/>
          <cell r="K7578"/>
          <cell r="L7578"/>
          <cell r="N7578"/>
          <cell r="R7578"/>
          <cell r="S7578"/>
          <cell r="T7578"/>
          <cell r="U7578"/>
          <cell r="V7578"/>
          <cell r="X7578"/>
          <cell r="Y7578"/>
          <cell r="Z7578"/>
          <cell r="AG7578"/>
        </row>
        <row r="7579">
          <cell r="D7579"/>
          <cell r="E7579"/>
          <cell r="I7579"/>
          <cell r="J7579"/>
          <cell r="K7579"/>
          <cell r="L7579"/>
          <cell r="N7579"/>
          <cell r="R7579"/>
          <cell r="S7579"/>
          <cell r="T7579"/>
          <cell r="U7579"/>
          <cell r="V7579"/>
          <cell r="X7579"/>
          <cell r="Y7579"/>
          <cell r="Z7579"/>
          <cell r="AG7579"/>
        </row>
        <row r="7580">
          <cell r="D7580"/>
          <cell r="E7580"/>
          <cell r="I7580"/>
          <cell r="J7580"/>
          <cell r="K7580"/>
          <cell r="L7580"/>
          <cell r="N7580"/>
          <cell r="R7580"/>
          <cell r="S7580"/>
          <cell r="T7580"/>
          <cell r="U7580"/>
          <cell r="V7580"/>
          <cell r="X7580"/>
          <cell r="Y7580"/>
          <cell r="Z7580"/>
          <cell r="AG7580"/>
        </row>
        <row r="7581">
          <cell r="D7581"/>
          <cell r="E7581"/>
          <cell r="I7581"/>
          <cell r="J7581"/>
          <cell r="K7581"/>
          <cell r="L7581"/>
          <cell r="N7581"/>
          <cell r="R7581"/>
          <cell r="S7581"/>
          <cell r="T7581"/>
          <cell r="U7581"/>
          <cell r="V7581"/>
          <cell r="X7581"/>
          <cell r="Y7581"/>
          <cell r="Z7581"/>
          <cell r="AG7581"/>
        </row>
        <row r="7582">
          <cell r="D7582"/>
          <cell r="E7582"/>
          <cell r="I7582"/>
          <cell r="J7582"/>
          <cell r="K7582"/>
          <cell r="L7582"/>
          <cell r="N7582"/>
          <cell r="R7582"/>
          <cell r="S7582"/>
          <cell r="T7582"/>
          <cell r="U7582"/>
          <cell r="V7582"/>
          <cell r="X7582"/>
          <cell r="Y7582"/>
          <cell r="Z7582"/>
          <cell r="AG7582"/>
        </row>
        <row r="7583">
          <cell r="D7583"/>
          <cell r="E7583"/>
          <cell r="I7583"/>
          <cell r="J7583"/>
          <cell r="K7583"/>
          <cell r="L7583"/>
          <cell r="N7583"/>
          <cell r="R7583"/>
          <cell r="S7583"/>
          <cell r="T7583"/>
          <cell r="U7583"/>
          <cell r="V7583"/>
          <cell r="X7583"/>
          <cell r="Y7583"/>
          <cell r="Z7583"/>
          <cell r="AG7583"/>
        </row>
        <row r="7584">
          <cell r="D7584"/>
          <cell r="E7584"/>
          <cell r="I7584"/>
          <cell r="J7584"/>
          <cell r="K7584"/>
          <cell r="L7584"/>
          <cell r="N7584"/>
          <cell r="R7584"/>
          <cell r="S7584"/>
          <cell r="T7584"/>
          <cell r="U7584"/>
          <cell r="V7584"/>
          <cell r="X7584"/>
          <cell r="Y7584"/>
          <cell r="Z7584"/>
          <cell r="AG7584"/>
        </row>
        <row r="7585">
          <cell r="D7585"/>
          <cell r="E7585"/>
          <cell r="I7585"/>
          <cell r="J7585"/>
          <cell r="K7585"/>
          <cell r="L7585"/>
          <cell r="N7585"/>
          <cell r="R7585"/>
          <cell r="S7585"/>
          <cell r="T7585"/>
          <cell r="U7585"/>
          <cell r="V7585"/>
          <cell r="X7585"/>
          <cell r="Y7585"/>
          <cell r="Z7585"/>
          <cell r="AG7585"/>
        </row>
        <row r="7586">
          <cell r="D7586"/>
          <cell r="E7586"/>
          <cell r="I7586"/>
          <cell r="J7586"/>
          <cell r="K7586"/>
          <cell r="L7586"/>
          <cell r="N7586"/>
          <cell r="R7586"/>
          <cell r="S7586"/>
          <cell r="T7586"/>
          <cell r="U7586"/>
          <cell r="V7586"/>
          <cell r="X7586"/>
          <cell r="Y7586"/>
          <cell r="Z7586"/>
          <cell r="AG7586"/>
        </row>
        <row r="7587">
          <cell r="D7587"/>
          <cell r="E7587"/>
          <cell r="I7587"/>
          <cell r="J7587"/>
          <cell r="K7587"/>
          <cell r="L7587"/>
          <cell r="N7587"/>
          <cell r="R7587"/>
          <cell r="S7587"/>
          <cell r="T7587"/>
          <cell r="U7587"/>
          <cell r="V7587"/>
          <cell r="X7587"/>
          <cell r="Y7587"/>
          <cell r="Z7587"/>
          <cell r="AG7587"/>
        </row>
        <row r="7588">
          <cell r="D7588"/>
          <cell r="E7588"/>
          <cell r="I7588"/>
          <cell r="J7588"/>
          <cell r="K7588"/>
          <cell r="L7588"/>
          <cell r="N7588"/>
          <cell r="R7588"/>
          <cell r="S7588"/>
          <cell r="T7588"/>
          <cell r="U7588"/>
          <cell r="V7588"/>
          <cell r="X7588"/>
          <cell r="Y7588"/>
          <cell r="Z7588"/>
          <cell r="AG7588"/>
        </row>
        <row r="7589">
          <cell r="D7589"/>
          <cell r="E7589"/>
          <cell r="I7589"/>
          <cell r="J7589"/>
          <cell r="K7589"/>
          <cell r="L7589"/>
          <cell r="N7589"/>
          <cell r="R7589"/>
          <cell r="S7589"/>
          <cell r="T7589"/>
          <cell r="U7589"/>
          <cell r="V7589"/>
          <cell r="X7589"/>
          <cell r="Y7589"/>
          <cell r="Z7589"/>
          <cell r="AG7589"/>
        </row>
        <row r="7590">
          <cell r="D7590"/>
          <cell r="E7590"/>
          <cell r="I7590"/>
          <cell r="J7590"/>
          <cell r="K7590"/>
          <cell r="L7590"/>
          <cell r="N7590"/>
          <cell r="R7590"/>
          <cell r="S7590"/>
          <cell r="T7590"/>
          <cell r="U7590"/>
          <cell r="V7590"/>
          <cell r="X7590"/>
          <cell r="Y7590"/>
          <cell r="Z7590"/>
          <cell r="AG7590"/>
        </row>
        <row r="7591">
          <cell r="D7591"/>
          <cell r="E7591"/>
          <cell r="I7591"/>
          <cell r="J7591"/>
          <cell r="K7591"/>
          <cell r="L7591"/>
          <cell r="N7591"/>
          <cell r="R7591"/>
          <cell r="S7591"/>
          <cell r="T7591"/>
          <cell r="U7591"/>
          <cell r="V7591"/>
          <cell r="X7591"/>
          <cell r="Y7591"/>
          <cell r="Z7591"/>
          <cell r="AG7591"/>
        </row>
        <row r="7592">
          <cell r="D7592"/>
          <cell r="E7592"/>
          <cell r="I7592"/>
          <cell r="J7592"/>
          <cell r="K7592"/>
          <cell r="L7592"/>
          <cell r="N7592"/>
          <cell r="R7592"/>
          <cell r="S7592"/>
          <cell r="T7592"/>
          <cell r="U7592"/>
          <cell r="V7592"/>
          <cell r="X7592"/>
          <cell r="Y7592"/>
          <cell r="Z7592"/>
          <cell r="AG7592"/>
        </row>
        <row r="7593">
          <cell r="D7593"/>
          <cell r="E7593"/>
          <cell r="I7593"/>
          <cell r="J7593"/>
          <cell r="K7593"/>
          <cell r="L7593"/>
          <cell r="N7593"/>
          <cell r="R7593"/>
          <cell r="S7593"/>
          <cell r="T7593"/>
          <cell r="U7593"/>
          <cell r="V7593"/>
          <cell r="X7593"/>
          <cell r="Y7593"/>
          <cell r="Z7593"/>
          <cell r="AG7593"/>
        </row>
        <row r="7594">
          <cell r="D7594"/>
          <cell r="E7594"/>
          <cell r="I7594"/>
          <cell r="J7594"/>
          <cell r="K7594"/>
          <cell r="L7594"/>
          <cell r="N7594"/>
          <cell r="R7594"/>
          <cell r="S7594"/>
          <cell r="T7594"/>
          <cell r="U7594"/>
          <cell r="V7594"/>
          <cell r="X7594"/>
          <cell r="Y7594"/>
          <cell r="Z7594"/>
          <cell r="AG7594"/>
        </row>
        <row r="7595">
          <cell r="D7595"/>
          <cell r="E7595"/>
          <cell r="I7595"/>
          <cell r="J7595"/>
          <cell r="K7595"/>
          <cell r="L7595"/>
          <cell r="N7595"/>
          <cell r="R7595"/>
          <cell r="S7595"/>
          <cell r="T7595"/>
          <cell r="U7595"/>
          <cell r="V7595"/>
          <cell r="X7595"/>
          <cell r="Y7595"/>
          <cell r="Z7595"/>
          <cell r="AG7595"/>
        </row>
        <row r="7596">
          <cell r="D7596"/>
          <cell r="E7596"/>
          <cell r="I7596"/>
          <cell r="J7596"/>
          <cell r="K7596"/>
          <cell r="L7596"/>
          <cell r="N7596"/>
          <cell r="R7596"/>
          <cell r="S7596"/>
          <cell r="T7596"/>
          <cell r="U7596"/>
          <cell r="V7596"/>
          <cell r="X7596"/>
          <cell r="Y7596"/>
          <cell r="Z7596"/>
          <cell r="AG7596"/>
        </row>
        <row r="7597">
          <cell r="D7597"/>
          <cell r="E7597"/>
          <cell r="I7597"/>
          <cell r="J7597"/>
          <cell r="K7597"/>
          <cell r="L7597"/>
          <cell r="N7597"/>
          <cell r="R7597"/>
          <cell r="S7597"/>
          <cell r="T7597"/>
          <cell r="U7597"/>
          <cell r="V7597"/>
          <cell r="X7597"/>
          <cell r="Y7597"/>
          <cell r="Z7597"/>
          <cell r="AG7597"/>
        </row>
        <row r="7598">
          <cell r="D7598"/>
          <cell r="E7598"/>
          <cell r="I7598"/>
          <cell r="J7598"/>
          <cell r="K7598"/>
          <cell r="L7598"/>
          <cell r="N7598"/>
          <cell r="R7598"/>
          <cell r="S7598"/>
          <cell r="T7598"/>
          <cell r="U7598"/>
          <cell r="V7598"/>
          <cell r="X7598"/>
          <cell r="Y7598"/>
          <cell r="Z7598"/>
          <cell r="AG7598"/>
        </row>
        <row r="7599">
          <cell r="D7599"/>
          <cell r="E7599"/>
          <cell r="I7599"/>
          <cell r="J7599"/>
          <cell r="K7599"/>
          <cell r="L7599"/>
          <cell r="N7599"/>
          <cell r="R7599"/>
          <cell r="S7599"/>
          <cell r="T7599"/>
          <cell r="U7599"/>
          <cell r="V7599"/>
          <cell r="X7599"/>
          <cell r="Y7599"/>
          <cell r="Z7599"/>
          <cell r="AG7599"/>
        </row>
        <row r="7600">
          <cell r="D7600"/>
          <cell r="E7600"/>
          <cell r="I7600"/>
          <cell r="J7600"/>
          <cell r="K7600"/>
          <cell r="L7600"/>
          <cell r="N7600"/>
          <cell r="R7600"/>
          <cell r="S7600"/>
          <cell r="T7600"/>
          <cell r="U7600"/>
          <cell r="V7600"/>
          <cell r="X7600"/>
          <cell r="Y7600"/>
          <cell r="Z7600"/>
          <cell r="AG7600"/>
        </row>
        <row r="7601">
          <cell r="D7601"/>
          <cell r="E7601"/>
          <cell r="I7601"/>
          <cell r="J7601"/>
          <cell r="K7601"/>
          <cell r="L7601"/>
          <cell r="N7601"/>
          <cell r="R7601"/>
          <cell r="S7601"/>
          <cell r="T7601"/>
          <cell r="U7601"/>
          <cell r="V7601"/>
          <cell r="X7601"/>
          <cell r="Y7601"/>
          <cell r="Z7601"/>
          <cell r="AG7601"/>
        </row>
        <row r="7602">
          <cell r="D7602"/>
          <cell r="E7602"/>
          <cell r="I7602"/>
          <cell r="J7602"/>
          <cell r="K7602"/>
          <cell r="L7602"/>
          <cell r="N7602"/>
          <cell r="R7602"/>
          <cell r="S7602"/>
          <cell r="T7602"/>
          <cell r="U7602"/>
          <cell r="V7602"/>
          <cell r="X7602"/>
          <cell r="Y7602"/>
          <cell r="Z7602"/>
          <cell r="AG7602"/>
        </row>
        <row r="7603">
          <cell r="D7603"/>
          <cell r="E7603"/>
          <cell r="I7603"/>
          <cell r="J7603"/>
          <cell r="K7603"/>
          <cell r="L7603"/>
          <cell r="N7603"/>
          <cell r="R7603"/>
          <cell r="S7603"/>
          <cell r="T7603"/>
          <cell r="U7603"/>
          <cell r="V7603"/>
          <cell r="X7603"/>
          <cell r="Y7603"/>
          <cell r="Z7603"/>
          <cell r="AG7603"/>
        </row>
        <row r="7604">
          <cell r="D7604"/>
          <cell r="E7604"/>
          <cell r="I7604"/>
          <cell r="J7604"/>
          <cell r="K7604"/>
          <cell r="L7604"/>
          <cell r="N7604"/>
          <cell r="R7604"/>
          <cell r="S7604"/>
          <cell r="T7604"/>
          <cell r="U7604"/>
          <cell r="V7604"/>
          <cell r="X7604"/>
          <cell r="Y7604"/>
          <cell r="Z7604"/>
          <cell r="AG7604"/>
        </row>
        <row r="7605">
          <cell r="D7605"/>
          <cell r="E7605"/>
          <cell r="I7605"/>
          <cell r="J7605"/>
          <cell r="K7605"/>
          <cell r="L7605"/>
          <cell r="N7605"/>
          <cell r="R7605"/>
          <cell r="S7605"/>
          <cell r="T7605"/>
          <cell r="U7605"/>
          <cell r="V7605"/>
          <cell r="X7605"/>
          <cell r="Y7605"/>
          <cell r="Z7605"/>
          <cell r="AG7605"/>
        </row>
        <row r="7606">
          <cell r="D7606"/>
          <cell r="E7606"/>
          <cell r="I7606"/>
          <cell r="J7606"/>
          <cell r="K7606"/>
          <cell r="L7606"/>
          <cell r="N7606"/>
          <cell r="R7606"/>
          <cell r="S7606"/>
          <cell r="T7606"/>
          <cell r="U7606"/>
          <cell r="V7606"/>
          <cell r="X7606"/>
          <cell r="Y7606"/>
          <cell r="Z7606"/>
          <cell r="AG7606"/>
        </row>
        <row r="7607">
          <cell r="D7607"/>
          <cell r="E7607"/>
          <cell r="I7607"/>
          <cell r="J7607"/>
          <cell r="K7607"/>
          <cell r="L7607"/>
          <cell r="N7607"/>
          <cell r="R7607"/>
          <cell r="S7607"/>
          <cell r="T7607"/>
          <cell r="U7607"/>
          <cell r="V7607"/>
          <cell r="X7607"/>
          <cell r="Y7607"/>
          <cell r="Z7607"/>
          <cell r="AG7607"/>
        </row>
        <row r="7608">
          <cell r="D7608"/>
          <cell r="E7608"/>
          <cell r="I7608"/>
          <cell r="J7608"/>
          <cell r="K7608"/>
          <cell r="L7608"/>
          <cell r="N7608"/>
          <cell r="R7608"/>
          <cell r="S7608"/>
          <cell r="T7608"/>
          <cell r="U7608"/>
          <cell r="V7608"/>
          <cell r="X7608"/>
          <cell r="Y7608"/>
          <cell r="Z7608"/>
          <cell r="AG7608"/>
        </row>
        <row r="7609">
          <cell r="D7609"/>
          <cell r="E7609"/>
          <cell r="I7609"/>
          <cell r="J7609"/>
          <cell r="K7609"/>
          <cell r="L7609"/>
          <cell r="N7609"/>
          <cell r="R7609"/>
          <cell r="S7609"/>
          <cell r="T7609"/>
          <cell r="U7609"/>
          <cell r="V7609"/>
          <cell r="X7609"/>
          <cell r="Y7609"/>
          <cell r="Z7609"/>
          <cell r="AG7609"/>
        </row>
        <row r="7610">
          <cell r="D7610"/>
          <cell r="E7610"/>
          <cell r="I7610"/>
          <cell r="J7610"/>
          <cell r="K7610"/>
          <cell r="L7610"/>
          <cell r="N7610"/>
          <cell r="R7610"/>
          <cell r="S7610"/>
          <cell r="T7610"/>
          <cell r="U7610"/>
          <cell r="V7610"/>
          <cell r="X7610"/>
          <cell r="Y7610"/>
          <cell r="Z7610"/>
          <cell r="AG7610"/>
        </row>
        <row r="7611">
          <cell r="D7611"/>
          <cell r="E7611"/>
          <cell r="I7611"/>
          <cell r="J7611"/>
          <cell r="K7611"/>
          <cell r="L7611"/>
          <cell r="N7611"/>
          <cell r="R7611"/>
          <cell r="S7611"/>
          <cell r="T7611"/>
          <cell r="U7611"/>
          <cell r="V7611"/>
          <cell r="X7611"/>
          <cell r="Y7611"/>
          <cell r="Z7611"/>
          <cell r="AG7611"/>
        </row>
        <row r="7612">
          <cell r="D7612"/>
          <cell r="E7612"/>
          <cell r="I7612"/>
          <cell r="J7612"/>
          <cell r="K7612"/>
          <cell r="L7612"/>
          <cell r="N7612"/>
          <cell r="R7612"/>
          <cell r="S7612"/>
          <cell r="T7612"/>
          <cell r="U7612"/>
          <cell r="V7612"/>
          <cell r="X7612"/>
          <cell r="Y7612"/>
          <cell r="Z7612"/>
          <cell r="AG7612"/>
        </row>
        <row r="7613">
          <cell r="D7613"/>
          <cell r="E7613"/>
          <cell r="I7613"/>
          <cell r="J7613"/>
          <cell r="K7613"/>
          <cell r="L7613"/>
          <cell r="N7613"/>
          <cell r="R7613"/>
          <cell r="S7613"/>
          <cell r="T7613"/>
          <cell r="U7613"/>
          <cell r="V7613"/>
          <cell r="X7613"/>
          <cell r="Y7613"/>
          <cell r="Z7613"/>
          <cell r="AG7613"/>
        </row>
        <row r="7614">
          <cell r="D7614"/>
          <cell r="E7614"/>
          <cell r="I7614"/>
          <cell r="J7614"/>
          <cell r="K7614"/>
          <cell r="L7614"/>
          <cell r="N7614"/>
          <cell r="R7614"/>
          <cell r="S7614"/>
          <cell r="T7614"/>
          <cell r="U7614"/>
          <cell r="V7614"/>
          <cell r="X7614"/>
          <cell r="Y7614"/>
          <cell r="Z7614"/>
          <cell r="AG7614"/>
        </row>
        <row r="7615">
          <cell r="D7615"/>
          <cell r="E7615"/>
          <cell r="I7615"/>
          <cell r="J7615"/>
          <cell r="K7615"/>
          <cell r="L7615"/>
          <cell r="N7615"/>
          <cell r="R7615"/>
          <cell r="S7615"/>
          <cell r="T7615"/>
          <cell r="U7615"/>
          <cell r="V7615"/>
          <cell r="X7615"/>
          <cell r="Y7615"/>
          <cell r="Z7615"/>
          <cell r="AG7615"/>
        </row>
        <row r="7616">
          <cell r="D7616"/>
          <cell r="E7616"/>
          <cell r="I7616"/>
          <cell r="J7616"/>
          <cell r="K7616"/>
          <cell r="L7616"/>
          <cell r="N7616"/>
          <cell r="R7616"/>
          <cell r="S7616"/>
          <cell r="T7616"/>
          <cell r="U7616"/>
          <cell r="V7616"/>
          <cell r="X7616"/>
          <cell r="Y7616"/>
          <cell r="Z7616"/>
          <cell r="AG7616"/>
        </row>
        <row r="7617">
          <cell r="D7617"/>
          <cell r="E7617"/>
          <cell r="I7617"/>
          <cell r="J7617"/>
          <cell r="K7617"/>
          <cell r="L7617"/>
          <cell r="N7617"/>
          <cell r="R7617"/>
          <cell r="S7617"/>
          <cell r="T7617"/>
          <cell r="U7617"/>
          <cell r="V7617"/>
          <cell r="X7617"/>
          <cell r="Y7617"/>
          <cell r="Z7617"/>
          <cell r="AG7617"/>
        </row>
        <row r="7618">
          <cell r="D7618"/>
          <cell r="E7618"/>
          <cell r="I7618"/>
          <cell r="J7618"/>
          <cell r="K7618"/>
          <cell r="L7618"/>
          <cell r="N7618"/>
          <cell r="R7618"/>
          <cell r="S7618"/>
          <cell r="T7618"/>
          <cell r="U7618"/>
          <cell r="V7618"/>
          <cell r="X7618"/>
          <cell r="Y7618"/>
          <cell r="Z7618"/>
          <cell r="AG7618"/>
        </row>
        <row r="7619">
          <cell r="D7619"/>
          <cell r="E7619"/>
          <cell r="I7619"/>
          <cell r="J7619"/>
          <cell r="K7619"/>
          <cell r="L7619"/>
          <cell r="N7619"/>
          <cell r="R7619"/>
          <cell r="S7619"/>
          <cell r="T7619"/>
          <cell r="U7619"/>
          <cell r="V7619"/>
          <cell r="X7619"/>
          <cell r="Y7619"/>
          <cell r="Z7619"/>
          <cell r="AG7619"/>
        </row>
        <row r="7620">
          <cell r="D7620"/>
          <cell r="E7620"/>
          <cell r="I7620"/>
          <cell r="J7620"/>
          <cell r="K7620"/>
          <cell r="L7620"/>
          <cell r="N7620"/>
          <cell r="R7620"/>
          <cell r="S7620"/>
          <cell r="T7620"/>
          <cell r="U7620"/>
          <cell r="V7620"/>
          <cell r="X7620"/>
          <cell r="Y7620"/>
          <cell r="Z7620"/>
          <cell r="AG7620"/>
        </row>
        <row r="7621">
          <cell r="D7621"/>
          <cell r="E7621"/>
          <cell r="I7621"/>
          <cell r="J7621"/>
          <cell r="K7621"/>
          <cell r="L7621"/>
          <cell r="N7621"/>
          <cell r="R7621"/>
          <cell r="S7621"/>
          <cell r="T7621"/>
          <cell r="U7621"/>
          <cell r="V7621"/>
          <cell r="X7621"/>
          <cell r="Y7621"/>
          <cell r="Z7621"/>
          <cell r="AG7621"/>
        </row>
        <row r="7622">
          <cell r="D7622"/>
          <cell r="E7622"/>
          <cell r="I7622"/>
          <cell r="J7622"/>
          <cell r="K7622"/>
          <cell r="L7622"/>
          <cell r="N7622"/>
          <cell r="R7622"/>
          <cell r="S7622"/>
          <cell r="T7622"/>
          <cell r="U7622"/>
          <cell r="V7622"/>
          <cell r="X7622"/>
          <cell r="Y7622"/>
          <cell r="Z7622"/>
          <cell r="AG7622"/>
        </row>
        <row r="7623">
          <cell r="D7623"/>
          <cell r="E7623"/>
          <cell r="I7623"/>
          <cell r="J7623"/>
          <cell r="K7623"/>
          <cell r="L7623"/>
          <cell r="N7623"/>
          <cell r="R7623"/>
          <cell r="S7623"/>
          <cell r="T7623"/>
          <cell r="U7623"/>
          <cell r="V7623"/>
          <cell r="X7623"/>
          <cell r="Y7623"/>
          <cell r="Z7623"/>
          <cell r="AG7623"/>
        </row>
        <row r="7624">
          <cell r="D7624"/>
          <cell r="E7624"/>
          <cell r="I7624"/>
          <cell r="J7624"/>
          <cell r="K7624"/>
          <cell r="L7624"/>
          <cell r="N7624"/>
          <cell r="R7624"/>
          <cell r="S7624"/>
          <cell r="T7624"/>
          <cell r="U7624"/>
          <cell r="V7624"/>
          <cell r="X7624"/>
          <cell r="Y7624"/>
          <cell r="Z7624"/>
          <cell r="AG7624"/>
        </row>
        <row r="7625">
          <cell r="D7625"/>
          <cell r="E7625"/>
          <cell r="I7625"/>
          <cell r="J7625"/>
          <cell r="K7625"/>
          <cell r="L7625"/>
          <cell r="N7625"/>
          <cell r="R7625"/>
          <cell r="S7625"/>
          <cell r="T7625"/>
          <cell r="U7625"/>
          <cell r="V7625"/>
          <cell r="X7625"/>
          <cell r="Y7625"/>
          <cell r="Z7625"/>
          <cell r="AG7625"/>
        </row>
        <row r="7626">
          <cell r="D7626"/>
          <cell r="E7626"/>
          <cell r="I7626"/>
          <cell r="J7626"/>
          <cell r="K7626"/>
          <cell r="L7626"/>
          <cell r="N7626"/>
          <cell r="R7626"/>
          <cell r="S7626"/>
          <cell r="T7626"/>
          <cell r="U7626"/>
          <cell r="V7626"/>
          <cell r="X7626"/>
          <cell r="Y7626"/>
          <cell r="Z7626"/>
          <cell r="AG7626"/>
        </row>
        <row r="7627">
          <cell r="D7627"/>
          <cell r="E7627"/>
          <cell r="I7627"/>
          <cell r="J7627"/>
          <cell r="K7627"/>
          <cell r="L7627"/>
          <cell r="N7627"/>
          <cell r="R7627"/>
          <cell r="S7627"/>
          <cell r="T7627"/>
          <cell r="U7627"/>
          <cell r="V7627"/>
          <cell r="X7627"/>
          <cell r="Y7627"/>
          <cell r="Z7627"/>
          <cell r="AG7627"/>
        </row>
        <row r="7628">
          <cell r="D7628"/>
          <cell r="E7628"/>
          <cell r="I7628"/>
          <cell r="J7628"/>
          <cell r="K7628"/>
          <cell r="L7628"/>
          <cell r="N7628"/>
          <cell r="R7628"/>
          <cell r="S7628"/>
          <cell r="T7628"/>
          <cell r="U7628"/>
          <cell r="V7628"/>
          <cell r="X7628"/>
          <cell r="Y7628"/>
          <cell r="Z7628"/>
          <cell r="AG7628"/>
        </row>
        <row r="7629">
          <cell r="D7629"/>
          <cell r="E7629"/>
          <cell r="I7629"/>
          <cell r="J7629"/>
          <cell r="K7629"/>
          <cell r="L7629"/>
          <cell r="N7629"/>
          <cell r="R7629"/>
          <cell r="S7629"/>
          <cell r="T7629"/>
          <cell r="U7629"/>
          <cell r="V7629"/>
          <cell r="X7629"/>
          <cell r="Y7629"/>
          <cell r="Z7629"/>
          <cell r="AG7629"/>
        </row>
        <row r="7630">
          <cell r="D7630"/>
          <cell r="E7630"/>
          <cell r="I7630"/>
          <cell r="J7630"/>
          <cell r="K7630"/>
          <cell r="L7630"/>
          <cell r="N7630"/>
          <cell r="R7630"/>
          <cell r="S7630"/>
          <cell r="T7630"/>
          <cell r="U7630"/>
          <cell r="V7630"/>
          <cell r="X7630"/>
          <cell r="Y7630"/>
          <cell r="Z7630"/>
          <cell r="AG7630"/>
        </row>
        <row r="7631">
          <cell r="D7631"/>
          <cell r="E7631"/>
          <cell r="I7631"/>
          <cell r="J7631"/>
          <cell r="K7631"/>
          <cell r="L7631"/>
          <cell r="N7631"/>
          <cell r="R7631"/>
          <cell r="S7631"/>
          <cell r="T7631"/>
          <cell r="U7631"/>
          <cell r="V7631"/>
          <cell r="X7631"/>
          <cell r="Y7631"/>
          <cell r="Z7631"/>
          <cell r="AG7631"/>
        </row>
        <row r="7632">
          <cell r="D7632"/>
          <cell r="E7632"/>
          <cell r="I7632"/>
          <cell r="J7632"/>
          <cell r="K7632"/>
          <cell r="L7632"/>
          <cell r="N7632"/>
          <cell r="R7632"/>
          <cell r="S7632"/>
          <cell r="T7632"/>
          <cell r="U7632"/>
          <cell r="V7632"/>
          <cell r="X7632"/>
          <cell r="Y7632"/>
          <cell r="Z7632"/>
          <cell r="AG7632"/>
        </row>
        <row r="7633">
          <cell r="D7633"/>
          <cell r="E7633"/>
          <cell r="I7633"/>
          <cell r="J7633"/>
          <cell r="K7633"/>
          <cell r="L7633"/>
          <cell r="N7633"/>
          <cell r="R7633"/>
          <cell r="S7633"/>
          <cell r="T7633"/>
          <cell r="U7633"/>
          <cell r="V7633"/>
          <cell r="X7633"/>
          <cell r="Y7633"/>
          <cell r="Z7633"/>
          <cell r="AG7633"/>
        </row>
        <row r="7634">
          <cell r="D7634"/>
          <cell r="E7634"/>
          <cell r="I7634"/>
          <cell r="J7634"/>
          <cell r="K7634"/>
          <cell r="L7634"/>
          <cell r="N7634"/>
          <cell r="R7634"/>
          <cell r="S7634"/>
          <cell r="T7634"/>
          <cell r="U7634"/>
          <cell r="V7634"/>
          <cell r="X7634"/>
          <cell r="Y7634"/>
          <cell r="Z7634"/>
          <cell r="AG7634"/>
        </row>
        <row r="7635">
          <cell r="D7635"/>
          <cell r="E7635"/>
          <cell r="I7635"/>
          <cell r="J7635"/>
          <cell r="K7635"/>
          <cell r="L7635"/>
          <cell r="N7635"/>
          <cell r="R7635"/>
          <cell r="S7635"/>
          <cell r="T7635"/>
          <cell r="U7635"/>
          <cell r="V7635"/>
          <cell r="X7635"/>
          <cell r="Y7635"/>
          <cell r="Z7635"/>
          <cell r="AG7635"/>
        </row>
        <row r="7636">
          <cell r="D7636"/>
          <cell r="E7636"/>
          <cell r="I7636"/>
          <cell r="J7636"/>
          <cell r="K7636"/>
          <cell r="L7636"/>
          <cell r="N7636"/>
          <cell r="R7636"/>
          <cell r="S7636"/>
          <cell r="T7636"/>
          <cell r="U7636"/>
          <cell r="V7636"/>
          <cell r="X7636"/>
          <cell r="Y7636"/>
          <cell r="Z7636"/>
          <cell r="AG7636"/>
        </row>
        <row r="7637">
          <cell r="D7637"/>
          <cell r="E7637"/>
          <cell r="I7637"/>
          <cell r="J7637"/>
          <cell r="K7637"/>
          <cell r="L7637"/>
          <cell r="N7637"/>
          <cell r="R7637"/>
          <cell r="S7637"/>
          <cell r="T7637"/>
          <cell r="U7637"/>
          <cell r="V7637"/>
          <cell r="X7637"/>
          <cell r="Y7637"/>
          <cell r="Z7637"/>
          <cell r="AG7637"/>
        </row>
        <row r="7638">
          <cell r="D7638"/>
          <cell r="E7638"/>
          <cell r="I7638"/>
          <cell r="J7638"/>
          <cell r="K7638"/>
          <cell r="L7638"/>
          <cell r="N7638"/>
          <cell r="R7638"/>
          <cell r="S7638"/>
          <cell r="T7638"/>
          <cell r="U7638"/>
          <cell r="V7638"/>
          <cell r="X7638"/>
          <cell r="Y7638"/>
          <cell r="Z7638"/>
          <cell r="AG7638"/>
        </row>
        <row r="7639">
          <cell r="D7639"/>
          <cell r="E7639"/>
          <cell r="I7639"/>
          <cell r="J7639"/>
          <cell r="K7639"/>
          <cell r="L7639"/>
          <cell r="N7639"/>
          <cell r="R7639"/>
          <cell r="S7639"/>
          <cell r="T7639"/>
          <cell r="U7639"/>
          <cell r="V7639"/>
          <cell r="X7639"/>
          <cell r="Y7639"/>
          <cell r="Z7639"/>
          <cell r="AG7639"/>
        </row>
        <row r="7640">
          <cell r="D7640"/>
          <cell r="E7640"/>
          <cell r="I7640"/>
          <cell r="J7640"/>
          <cell r="K7640"/>
          <cell r="L7640"/>
          <cell r="N7640"/>
          <cell r="R7640"/>
          <cell r="S7640"/>
          <cell r="T7640"/>
          <cell r="U7640"/>
          <cell r="V7640"/>
          <cell r="X7640"/>
          <cell r="Y7640"/>
          <cell r="Z7640"/>
          <cell r="AG7640"/>
        </row>
        <row r="7641">
          <cell r="D7641"/>
          <cell r="E7641"/>
          <cell r="I7641"/>
          <cell r="J7641"/>
          <cell r="K7641"/>
          <cell r="L7641"/>
          <cell r="N7641"/>
          <cell r="R7641"/>
          <cell r="S7641"/>
          <cell r="T7641"/>
          <cell r="U7641"/>
          <cell r="V7641"/>
          <cell r="X7641"/>
          <cell r="Y7641"/>
          <cell r="Z7641"/>
          <cell r="AG7641"/>
        </row>
        <row r="7642">
          <cell r="D7642"/>
          <cell r="E7642"/>
          <cell r="I7642"/>
          <cell r="J7642"/>
          <cell r="K7642"/>
          <cell r="L7642"/>
          <cell r="N7642"/>
          <cell r="R7642"/>
          <cell r="S7642"/>
          <cell r="T7642"/>
          <cell r="U7642"/>
          <cell r="V7642"/>
          <cell r="X7642"/>
          <cell r="Y7642"/>
          <cell r="Z7642"/>
          <cell r="AG7642"/>
        </row>
        <row r="7643">
          <cell r="D7643"/>
          <cell r="E7643"/>
          <cell r="I7643"/>
          <cell r="J7643"/>
          <cell r="K7643"/>
          <cell r="L7643"/>
          <cell r="N7643"/>
          <cell r="R7643"/>
          <cell r="S7643"/>
          <cell r="T7643"/>
          <cell r="U7643"/>
          <cell r="V7643"/>
          <cell r="X7643"/>
          <cell r="Y7643"/>
          <cell r="Z7643"/>
          <cell r="AG7643"/>
        </row>
        <row r="7644">
          <cell r="D7644"/>
          <cell r="E7644"/>
          <cell r="I7644"/>
          <cell r="J7644"/>
          <cell r="K7644"/>
          <cell r="L7644"/>
          <cell r="N7644"/>
          <cell r="R7644"/>
          <cell r="S7644"/>
          <cell r="T7644"/>
          <cell r="U7644"/>
          <cell r="V7644"/>
          <cell r="X7644"/>
          <cell r="Y7644"/>
          <cell r="Z7644"/>
          <cell r="AG7644"/>
        </row>
        <row r="7645">
          <cell r="D7645"/>
          <cell r="E7645"/>
          <cell r="I7645"/>
          <cell r="J7645"/>
          <cell r="K7645"/>
          <cell r="L7645"/>
          <cell r="N7645"/>
          <cell r="R7645"/>
          <cell r="S7645"/>
          <cell r="T7645"/>
          <cell r="U7645"/>
          <cell r="V7645"/>
          <cell r="X7645"/>
          <cell r="Y7645"/>
          <cell r="Z7645"/>
          <cell r="AG7645"/>
        </row>
        <row r="7646">
          <cell r="D7646"/>
          <cell r="E7646"/>
          <cell r="I7646"/>
          <cell r="J7646"/>
          <cell r="K7646"/>
          <cell r="L7646"/>
          <cell r="N7646"/>
          <cell r="R7646"/>
          <cell r="S7646"/>
          <cell r="T7646"/>
          <cell r="U7646"/>
          <cell r="V7646"/>
          <cell r="X7646"/>
          <cell r="Y7646"/>
          <cell r="Z7646"/>
          <cell r="AG7646"/>
        </row>
        <row r="7647">
          <cell r="D7647"/>
          <cell r="E7647"/>
          <cell r="I7647"/>
          <cell r="J7647"/>
          <cell r="K7647"/>
          <cell r="L7647"/>
          <cell r="N7647"/>
          <cell r="R7647"/>
          <cell r="S7647"/>
          <cell r="T7647"/>
          <cell r="U7647"/>
          <cell r="V7647"/>
          <cell r="X7647"/>
          <cell r="Y7647"/>
          <cell r="Z7647"/>
          <cell r="AG7647"/>
        </row>
        <row r="7648">
          <cell r="D7648"/>
          <cell r="E7648"/>
          <cell r="I7648"/>
          <cell r="J7648"/>
          <cell r="K7648"/>
          <cell r="L7648"/>
          <cell r="N7648"/>
          <cell r="R7648"/>
          <cell r="S7648"/>
          <cell r="T7648"/>
          <cell r="U7648"/>
          <cell r="V7648"/>
          <cell r="X7648"/>
          <cell r="Y7648"/>
          <cell r="Z7648"/>
          <cell r="AG7648"/>
        </row>
        <row r="7649">
          <cell r="D7649"/>
          <cell r="E7649"/>
          <cell r="I7649"/>
          <cell r="J7649"/>
          <cell r="K7649"/>
          <cell r="L7649"/>
          <cell r="N7649"/>
          <cell r="R7649"/>
          <cell r="S7649"/>
          <cell r="T7649"/>
          <cell r="U7649"/>
          <cell r="V7649"/>
          <cell r="X7649"/>
          <cell r="Y7649"/>
          <cell r="Z7649"/>
          <cell r="AG7649"/>
        </row>
        <row r="7650">
          <cell r="D7650"/>
          <cell r="E7650"/>
          <cell r="I7650"/>
          <cell r="J7650"/>
          <cell r="K7650"/>
          <cell r="L7650"/>
          <cell r="N7650"/>
          <cell r="R7650"/>
          <cell r="S7650"/>
          <cell r="T7650"/>
          <cell r="U7650"/>
          <cell r="V7650"/>
          <cell r="X7650"/>
          <cell r="Y7650"/>
          <cell r="Z7650"/>
          <cell r="AG7650"/>
        </row>
        <row r="7651">
          <cell r="D7651"/>
          <cell r="E7651"/>
          <cell r="I7651"/>
          <cell r="J7651"/>
          <cell r="K7651"/>
          <cell r="L7651"/>
          <cell r="N7651"/>
          <cell r="R7651"/>
          <cell r="S7651"/>
          <cell r="T7651"/>
          <cell r="U7651"/>
          <cell r="V7651"/>
          <cell r="X7651"/>
          <cell r="Y7651"/>
          <cell r="Z7651"/>
          <cell r="AG7651"/>
        </row>
        <row r="7652">
          <cell r="D7652"/>
          <cell r="E7652"/>
          <cell r="I7652"/>
          <cell r="J7652"/>
          <cell r="K7652"/>
          <cell r="L7652"/>
          <cell r="N7652"/>
          <cell r="R7652"/>
          <cell r="S7652"/>
          <cell r="T7652"/>
          <cell r="U7652"/>
          <cell r="V7652"/>
          <cell r="X7652"/>
          <cell r="Y7652"/>
          <cell r="Z7652"/>
          <cell r="AG7652"/>
        </row>
        <row r="7653">
          <cell r="D7653"/>
          <cell r="E7653"/>
          <cell r="I7653"/>
          <cell r="J7653"/>
          <cell r="K7653"/>
          <cell r="L7653"/>
          <cell r="N7653"/>
          <cell r="R7653"/>
          <cell r="S7653"/>
          <cell r="T7653"/>
          <cell r="U7653"/>
          <cell r="V7653"/>
          <cell r="X7653"/>
          <cell r="Y7653"/>
          <cell r="Z7653"/>
          <cell r="AG7653"/>
        </row>
        <row r="7654">
          <cell r="D7654"/>
          <cell r="E7654"/>
          <cell r="I7654"/>
          <cell r="J7654"/>
          <cell r="K7654"/>
          <cell r="L7654"/>
          <cell r="N7654"/>
          <cell r="R7654"/>
          <cell r="S7654"/>
          <cell r="T7654"/>
          <cell r="U7654"/>
          <cell r="V7654"/>
          <cell r="X7654"/>
          <cell r="Y7654"/>
          <cell r="Z7654"/>
          <cell r="AG7654"/>
        </row>
        <row r="7655">
          <cell r="D7655"/>
          <cell r="E7655"/>
          <cell r="I7655"/>
          <cell r="J7655"/>
          <cell r="K7655"/>
          <cell r="L7655"/>
          <cell r="N7655"/>
          <cell r="R7655"/>
          <cell r="S7655"/>
          <cell r="T7655"/>
          <cell r="U7655"/>
          <cell r="V7655"/>
          <cell r="X7655"/>
          <cell r="Y7655"/>
          <cell r="Z7655"/>
          <cell r="AG7655"/>
        </row>
        <row r="7656">
          <cell r="D7656"/>
          <cell r="E7656"/>
          <cell r="I7656"/>
          <cell r="J7656"/>
          <cell r="K7656"/>
          <cell r="L7656"/>
          <cell r="N7656"/>
          <cell r="R7656"/>
          <cell r="S7656"/>
          <cell r="T7656"/>
          <cell r="U7656"/>
          <cell r="V7656"/>
          <cell r="X7656"/>
          <cell r="Y7656"/>
          <cell r="Z7656"/>
          <cell r="AG7656"/>
        </row>
        <row r="7657">
          <cell r="D7657"/>
          <cell r="E7657"/>
          <cell r="I7657"/>
          <cell r="J7657"/>
          <cell r="K7657"/>
          <cell r="L7657"/>
          <cell r="N7657"/>
          <cell r="R7657"/>
          <cell r="S7657"/>
          <cell r="T7657"/>
          <cell r="U7657"/>
          <cell r="V7657"/>
          <cell r="X7657"/>
          <cell r="Y7657"/>
          <cell r="Z7657"/>
          <cell r="AG7657"/>
        </row>
        <row r="7658">
          <cell r="D7658"/>
          <cell r="E7658"/>
          <cell r="I7658"/>
          <cell r="J7658"/>
          <cell r="K7658"/>
          <cell r="L7658"/>
          <cell r="N7658"/>
          <cell r="R7658"/>
          <cell r="S7658"/>
          <cell r="T7658"/>
          <cell r="U7658"/>
          <cell r="V7658"/>
          <cell r="X7658"/>
          <cell r="Y7658"/>
          <cell r="Z7658"/>
          <cell r="AG7658"/>
        </row>
        <row r="7659">
          <cell r="D7659"/>
          <cell r="E7659"/>
          <cell r="I7659"/>
          <cell r="J7659"/>
          <cell r="K7659"/>
          <cell r="L7659"/>
          <cell r="N7659"/>
          <cell r="R7659"/>
          <cell r="S7659"/>
          <cell r="T7659"/>
          <cell r="U7659"/>
          <cell r="V7659"/>
          <cell r="X7659"/>
          <cell r="Y7659"/>
          <cell r="Z7659"/>
          <cell r="AG7659"/>
        </row>
        <row r="7660">
          <cell r="D7660"/>
          <cell r="E7660"/>
          <cell r="I7660"/>
          <cell r="J7660"/>
          <cell r="K7660"/>
          <cell r="L7660"/>
          <cell r="N7660"/>
          <cell r="R7660"/>
          <cell r="S7660"/>
          <cell r="T7660"/>
          <cell r="U7660"/>
          <cell r="V7660"/>
          <cell r="X7660"/>
          <cell r="Y7660"/>
          <cell r="Z7660"/>
          <cell r="AG7660"/>
        </row>
        <row r="7661">
          <cell r="D7661"/>
          <cell r="E7661"/>
          <cell r="I7661"/>
          <cell r="J7661"/>
          <cell r="K7661"/>
          <cell r="L7661"/>
          <cell r="N7661"/>
          <cell r="R7661"/>
          <cell r="S7661"/>
          <cell r="T7661"/>
          <cell r="U7661"/>
          <cell r="V7661"/>
          <cell r="X7661"/>
          <cell r="Y7661"/>
          <cell r="Z7661"/>
          <cell r="AG7661"/>
        </row>
        <row r="7662">
          <cell r="D7662"/>
          <cell r="E7662"/>
          <cell r="I7662"/>
          <cell r="J7662"/>
          <cell r="K7662"/>
          <cell r="L7662"/>
          <cell r="N7662"/>
          <cell r="R7662"/>
          <cell r="S7662"/>
          <cell r="T7662"/>
          <cell r="U7662"/>
          <cell r="V7662"/>
          <cell r="X7662"/>
          <cell r="Y7662"/>
          <cell r="Z7662"/>
          <cell r="AG7662"/>
        </row>
        <row r="7663">
          <cell r="D7663"/>
          <cell r="E7663"/>
          <cell r="I7663"/>
          <cell r="J7663"/>
          <cell r="K7663"/>
          <cell r="L7663"/>
          <cell r="N7663"/>
          <cell r="R7663"/>
          <cell r="S7663"/>
          <cell r="T7663"/>
          <cell r="U7663"/>
          <cell r="V7663"/>
          <cell r="X7663"/>
          <cell r="Y7663"/>
          <cell r="Z7663"/>
          <cell r="AG7663"/>
        </row>
        <row r="7664">
          <cell r="D7664"/>
          <cell r="E7664"/>
          <cell r="I7664"/>
          <cell r="J7664"/>
          <cell r="K7664"/>
          <cell r="L7664"/>
          <cell r="N7664"/>
          <cell r="R7664"/>
          <cell r="S7664"/>
          <cell r="T7664"/>
          <cell r="U7664"/>
          <cell r="V7664"/>
          <cell r="X7664"/>
          <cell r="Y7664"/>
          <cell r="Z7664"/>
          <cell r="AG7664"/>
        </row>
        <row r="7665">
          <cell r="D7665"/>
          <cell r="E7665"/>
          <cell r="I7665"/>
          <cell r="J7665"/>
          <cell r="K7665"/>
          <cell r="L7665"/>
          <cell r="N7665"/>
          <cell r="R7665"/>
          <cell r="S7665"/>
          <cell r="T7665"/>
          <cell r="U7665"/>
          <cell r="V7665"/>
          <cell r="X7665"/>
          <cell r="Y7665"/>
          <cell r="Z7665"/>
          <cell r="AG7665"/>
        </row>
        <row r="7666">
          <cell r="D7666"/>
          <cell r="E7666"/>
          <cell r="I7666"/>
          <cell r="J7666"/>
          <cell r="K7666"/>
          <cell r="L7666"/>
          <cell r="N7666"/>
          <cell r="R7666"/>
          <cell r="S7666"/>
          <cell r="T7666"/>
          <cell r="U7666"/>
          <cell r="V7666"/>
          <cell r="X7666"/>
          <cell r="Y7666"/>
          <cell r="Z7666"/>
          <cell r="AG7666"/>
        </row>
        <row r="7667">
          <cell r="D7667"/>
          <cell r="E7667"/>
          <cell r="I7667"/>
          <cell r="J7667"/>
          <cell r="K7667"/>
          <cell r="L7667"/>
          <cell r="N7667"/>
          <cell r="R7667"/>
          <cell r="S7667"/>
          <cell r="T7667"/>
          <cell r="U7667"/>
          <cell r="V7667"/>
          <cell r="X7667"/>
          <cell r="Y7667"/>
          <cell r="Z7667"/>
          <cell r="AG7667"/>
        </row>
        <row r="7668">
          <cell r="D7668"/>
          <cell r="E7668"/>
          <cell r="I7668"/>
          <cell r="J7668"/>
          <cell r="K7668"/>
          <cell r="L7668"/>
          <cell r="N7668"/>
          <cell r="R7668"/>
          <cell r="S7668"/>
          <cell r="T7668"/>
          <cell r="U7668"/>
          <cell r="V7668"/>
          <cell r="X7668"/>
          <cell r="Y7668"/>
          <cell r="Z7668"/>
          <cell r="AG7668"/>
        </row>
        <row r="7669">
          <cell r="D7669"/>
          <cell r="E7669"/>
          <cell r="I7669"/>
          <cell r="J7669"/>
          <cell r="K7669"/>
          <cell r="L7669"/>
          <cell r="N7669"/>
          <cell r="R7669"/>
          <cell r="S7669"/>
          <cell r="T7669"/>
          <cell r="U7669"/>
          <cell r="V7669"/>
          <cell r="X7669"/>
          <cell r="Y7669"/>
          <cell r="Z7669"/>
          <cell r="AG7669"/>
        </row>
        <row r="7670">
          <cell r="D7670"/>
          <cell r="E7670"/>
          <cell r="I7670"/>
          <cell r="J7670"/>
          <cell r="K7670"/>
          <cell r="L7670"/>
          <cell r="N7670"/>
          <cell r="R7670"/>
          <cell r="S7670"/>
          <cell r="T7670"/>
          <cell r="U7670"/>
          <cell r="V7670"/>
          <cell r="X7670"/>
          <cell r="Y7670"/>
          <cell r="Z7670"/>
          <cell r="AG7670"/>
        </row>
        <row r="7671">
          <cell r="D7671"/>
          <cell r="E7671"/>
          <cell r="I7671"/>
          <cell r="J7671"/>
          <cell r="K7671"/>
          <cell r="L7671"/>
          <cell r="N7671"/>
          <cell r="R7671"/>
          <cell r="S7671"/>
          <cell r="T7671"/>
          <cell r="U7671"/>
          <cell r="V7671"/>
          <cell r="X7671"/>
          <cell r="Y7671"/>
          <cell r="Z7671"/>
          <cell r="AG7671"/>
        </row>
        <row r="7672">
          <cell r="D7672"/>
          <cell r="E7672"/>
          <cell r="I7672"/>
          <cell r="J7672"/>
          <cell r="K7672"/>
          <cell r="L7672"/>
          <cell r="N7672"/>
          <cell r="R7672"/>
          <cell r="S7672"/>
          <cell r="T7672"/>
          <cell r="U7672"/>
          <cell r="V7672"/>
          <cell r="X7672"/>
          <cell r="Y7672"/>
          <cell r="Z7672"/>
          <cell r="AG7672"/>
        </row>
        <row r="7673">
          <cell r="D7673"/>
          <cell r="E7673"/>
          <cell r="I7673"/>
          <cell r="J7673"/>
          <cell r="K7673"/>
          <cell r="L7673"/>
          <cell r="N7673"/>
          <cell r="R7673"/>
          <cell r="S7673"/>
          <cell r="T7673"/>
          <cell r="U7673"/>
          <cell r="V7673"/>
          <cell r="X7673"/>
          <cell r="Y7673"/>
          <cell r="Z7673"/>
          <cell r="AG7673"/>
        </row>
        <row r="7674">
          <cell r="D7674"/>
          <cell r="E7674"/>
          <cell r="I7674"/>
          <cell r="J7674"/>
          <cell r="K7674"/>
          <cell r="L7674"/>
          <cell r="N7674"/>
          <cell r="R7674"/>
          <cell r="S7674"/>
          <cell r="T7674"/>
          <cell r="U7674"/>
          <cell r="V7674"/>
          <cell r="X7674"/>
          <cell r="Y7674"/>
          <cell r="Z7674"/>
          <cell r="AG7674"/>
        </row>
        <row r="7675">
          <cell r="D7675"/>
          <cell r="E7675"/>
          <cell r="I7675"/>
          <cell r="J7675"/>
          <cell r="K7675"/>
          <cell r="L7675"/>
          <cell r="N7675"/>
          <cell r="R7675"/>
          <cell r="S7675"/>
          <cell r="T7675"/>
          <cell r="U7675"/>
          <cell r="V7675"/>
          <cell r="X7675"/>
          <cell r="Y7675"/>
          <cell r="Z7675"/>
          <cell r="AG7675"/>
        </row>
        <row r="7676">
          <cell r="D7676"/>
          <cell r="E7676"/>
          <cell r="I7676"/>
          <cell r="J7676"/>
          <cell r="K7676"/>
          <cell r="L7676"/>
          <cell r="N7676"/>
          <cell r="R7676"/>
          <cell r="S7676"/>
          <cell r="T7676"/>
          <cell r="U7676"/>
          <cell r="V7676"/>
          <cell r="X7676"/>
          <cell r="Y7676"/>
          <cell r="Z7676"/>
          <cell r="AG7676"/>
        </row>
        <row r="7677">
          <cell r="D7677"/>
          <cell r="E7677"/>
          <cell r="I7677"/>
          <cell r="J7677"/>
          <cell r="K7677"/>
          <cell r="L7677"/>
          <cell r="N7677"/>
          <cell r="R7677"/>
          <cell r="S7677"/>
          <cell r="T7677"/>
          <cell r="U7677"/>
          <cell r="V7677"/>
          <cell r="X7677"/>
          <cell r="Y7677"/>
          <cell r="Z7677"/>
          <cell r="AG7677"/>
        </row>
        <row r="7678">
          <cell r="D7678"/>
          <cell r="E7678"/>
          <cell r="I7678"/>
          <cell r="J7678"/>
          <cell r="K7678"/>
          <cell r="L7678"/>
          <cell r="N7678"/>
          <cell r="R7678"/>
          <cell r="S7678"/>
          <cell r="T7678"/>
          <cell r="U7678"/>
          <cell r="V7678"/>
          <cell r="X7678"/>
          <cell r="Y7678"/>
          <cell r="Z7678"/>
          <cell r="AG7678"/>
        </row>
        <row r="7679">
          <cell r="D7679"/>
          <cell r="E7679"/>
          <cell r="I7679"/>
          <cell r="J7679"/>
          <cell r="K7679"/>
          <cell r="L7679"/>
          <cell r="N7679"/>
          <cell r="R7679"/>
          <cell r="S7679"/>
          <cell r="T7679"/>
          <cell r="U7679"/>
          <cell r="V7679"/>
          <cell r="X7679"/>
          <cell r="Y7679"/>
          <cell r="Z7679"/>
          <cell r="AG7679"/>
        </row>
        <row r="7680">
          <cell r="D7680"/>
          <cell r="E7680"/>
          <cell r="I7680"/>
          <cell r="J7680"/>
          <cell r="K7680"/>
          <cell r="L7680"/>
          <cell r="N7680"/>
          <cell r="R7680"/>
          <cell r="S7680"/>
          <cell r="T7680"/>
          <cell r="U7680"/>
          <cell r="V7680"/>
          <cell r="X7680"/>
          <cell r="Y7680"/>
          <cell r="Z7680"/>
          <cell r="AG7680"/>
        </row>
        <row r="7681">
          <cell r="D7681"/>
          <cell r="E7681"/>
          <cell r="I7681"/>
          <cell r="J7681"/>
          <cell r="K7681"/>
          <cell r="L7681"/>
          <cell r="N7681"/>
          <cell r="R7681"/>
          <cell r="S7681"/>
          <cell r="T7681"/>
          <cell r="U7681"/>
          <cell r="V7681"/>
          <cell r="X7681"/>
          <cell r="Y7681"/>
          <cell r="Z7681"/>
          <cell r="AG7681"/>
        </row>
        <row r="7682">
          <cell r="D7682"/>
          <cell r="E7682"/>
          <cell r="I7682"/>
          <cell r="J7682"/>
          <cell r="K7682"/>
          <cell r="L7682"/>
          <cell r="N7682"/>
          <cell r="R7682"/>
          <cell r="S7682"/>
          <cell r="T7682"/>
          <cell r="U7682"/>
          <cell r="V7682"/>
          <cell r="X7682"/>
          <cell r="Y7682"/>
          <cell r="Z7682"/>
          <cell r="AG7682"/>
        </row>
        <row r="7683">
          <cell r="D7683"/>
          <cell r="E7683"/>
          <cell r="I7683"/>
          <cell r="J7683"/>
          <cell r="K7683"/>
          <cell r="L7683"/>
          <cell r="N7683"/>
          <cell r="R7683"/>
          <cell r="S7683"/>
          <cell r="T7683"/>
          <cell r="U7683"/>
          <cell r="V7683"/>
          <cell r="X7683"/>
          <cell r="Y7683"/>
          <cell r="Z7683"/>
          <cell r="AG7683"/>
        </row>
        <row r="7684">
          <cell r="D7684"/>
          <cell r="E7684"/>
          <cell r="I7684"/>
          <cell r="J7684"/>
          <cell r="K7684"/>
          <cell r="L7684"/>
          <cell r="N7684"/>
          <cell r="R7684"/>
          <cell r="S7684"/>
          <cell r="T7684"/>
          <cell r="U7684"/>
          <cell r="V7684"/>
          <cell r="X7684"/>
          <cell r="Y7684"/>
          <cell r="Z7684"/>
          <cell r="AG7684"/>
        </row>
        <row r="7685">
          <cell r="D7685"/>
          <cell r="E7685"/>
          <cell r="I7685"/>
          <cell r="J7685"/>
          <cell r="K7685"/>
          <cell r="L7685"/>
          <cell r="N7685"/>
          <cell r="R7685"/>
          <cell r="S7685"/>
          <cell r="T7685"/>
          <cell r="U7685"/>
          <cell r="V7685"/>
          <cell r="X7685"/>
          <cell r="Y7685"/>
          <cell r="Z7685"/>
          <cell r="AG7685"/>
        </row>
        <row r="7686">
          <cell r="D7686"/>
          <cell r="E7686"/>
          <cell r="I7686"/>
          <cell r="J7686"/>
          <cell r="K7686"/>
          <cell r="L7686"/>
          <cell r="N7686"/>
          <cell r="R7686"/>
          <cell r="S7686"/>
          <cell r="T7686"/>
          <cell r="U7686"/>
          <cell r="V7686"/>
          <cell r="X7686"/>
          <cell r="Y7686"/>
          <cell r="Z7686"/>
          <cell r="AG7686"/>
        </row>
        <row r="7687">
          <cell r="D7687"/>
          <cell r="E7687"/>
          <cell r="I7687"/>
          <cell r="J7687"/>
          <cell r="K7687"/>
          <cell r="L7687"/>
          <cell r="N7687"/>
          <cell r="R7687"/>
          <cell r="S7687"/>
          <cell r="T7687"/>
          <cell r="U7687"/>
          <cell r="V7687"/>
          <cell r="X7687"/>
          <cell r="Y7687"/>
          <cell r="Z7687"/>
          <cell r="AG7687"/>
        </row>
        <row r="7688">
          <cell r="D7688"/>
          <cell r="E7688"/>
          <cell r="I7688"/>
          <cell r="J7688"/>
          <cell r="K7688"/>
          <cell r="L7688"/>
          <cell r="N7688"/>
          <cell r="R7688"/>
          <cell r="S7688"/>
          <cell r="T7688"/>
          <cell r="U7688"/>
          <cell r="V7688"/>
          <cell r="X7688"/>
          <cell r="Y7688"/>
          <cell r="Z7688"/>
          <cell r="AG7688"/>
        </row>
        <row r="7689">
          <cell r="D7689"/>
          <cell r="E7689"/>
          <cell r="I7689"/>
          <cell r="J7689"/>
          <cell r="K7689"/>
          <cell r="L7689"/>
          <cell r="N7689"/>
          <cell r="R7689"/>
          <cell r="S7689"/>
          <cell r="T7689"/>
          <cell r="U7689"/>
          <cell r="V7689"/>
          <cell r="X7689"/>
          <cell r="Y7689"/>
          <cell r="Z7689"/>
          <cell r="AG7689"/>
        </row>
        <row r="7690">
          <cell r="D7690"/>
          <cell r="E7690"/>
          <cell r="I7690"/>
          <cell r="J7690"/>
          <cell r="K7690"/>
          <cell r="L7690"/>
          <cell r="N7690"/>
          <cell r="R7690"/>
          <cell r="S7690"/>
          <cell r="T7690"/>
          <cell r="U7690"/>
          <cell r="V7690"/>
          <cell r="X7690"/>
          <cell r="Y7690"/>
          <cell r="Z7690"/>
          <cell r="AG7690"/>
        </row>
        <row r="7691">
          <cell r="D7691"/>
          <cell r="E7691"/>
          <cell r="I7691"/>
          <cell r="J7691"/>
          <cell r="K7691"/>
          <cell r="L7691"/>
          <cell r="N7691"/>
          <cell r="R7691"/>
          <cell r="S7691"/>
          <cell r="T7691"/>
          <cell r="U7691"/>
          <cell r="V7691"/>
          <cell r="X7691"/>
          <cell r="Y7691"/>
          <cell r="Z7691"/>
          <cell r="AG7691"/>
        </row>
        <row r="7692">
          <cell r="D7692"/>
          <cell r="E7692"/>
          <cell r="I7692"/>
          <cell r="J7692"/>
          <cell r="K7692"/>
          <cell r="L7692"/>
          <cell r="N7692"/>
          <cell r="R7692"/>
          <cell r="S7692"/>
          <cell r="T7692"/>
          <cell r="U7692"/>
          <cell r="V7692"/>
          <cell r="X7692"/>
          <cell r="Y7692"/>
          <cell r="Z7692"/>
          <cell r="AG7692"/>
        </row>
        <row r="7693">
          <cell r="D7693"/>
          <cell r="E7693"/>
          <cell r="I7693"/>
          <cell r="J7693"/>
          <cell r="K7693"/>
          <cell r="L7693"/>
          <cell r="N7693"/>
          <cell r="R7693"/>
          <cell r="S7693"/>
          <cell r="T7693"/>
          <cell r="U7693"/>
          <cell r="V7693"/>
          <cell r="X7693"/>
          <cell r="Y7693"/>
          <cell r="Z7693"/>
          <cell r="AG7693"/>
        </row>
        <row r="7694">
          <cell r="D7694"/>
          <cell r="E7694"/>
          <cell r="I7694"/>
          <cell r="J7694"/>
          <cell r="K7694"/>
          <cell r="L7694"/>
          <cell r="N7694"/>
          <cell r="R7694"/>
          <cell r="S7694"/>
          <cell r="T7694"/>
          <cell r="U7694"/>
          <cell r="V7694"/>
          <cell r="X7694"/>
          <cell r="Y7694"/>
          <cell r="Z7694"/>
          <cell r="AG7694"/>
        </row>
        <row r="7695">
          <cell r="D7695"/>
          <cell r="E7695"/>
          <cell r="I7695"/>
          <cell r="J7695"/>
          <cell r="K7695"/>
          <cell r="L7695"/>
          <cell r="N7695"/>
          <cell r="R7695"/>
          <cell r="S7695"/>
          <cell r="T7695"/>
          <cell r="U7695"/>
          <cell r="V7695"/>
          <cell r="X7695"/>
          <cell r="Y7695"/>
          <cell r="Z7695"/>
          <cell r="AG7695"/>
        </row>
        <row r="7696">
          <cell r="D7696"/>
          <cell r="E7696"/>
          <cell r="I7696"/>
          <cell r="J7696"/>
          <cell r="K7696"/>
          <cell r="L7696"/>
          <cell r="N7696"/>
          <cell r="R7696"/>
          <cell r="S7696"/>
          <cell r="T7696"/>
          <cell r="U7696"/>
          <cell r="V7696"/>
          <cell r="X7696"/>
          <cell r="Y7696"/>
          <cell r="Z7696"/>
          <cell r="AG7696"/>
        </row>
        <row r="7697">
          <cell r="D7697"/>
          <cell r="E7697"/>
          <cell r="I7697"/>
          <cell r="J7697"/>
          <cell r="K7697"/>
          <cell r="L7697"/>
          <cell r="N7697"/>
          <cell r="R7697"/>
          <cell r="S7697"/>
          <cell r="T7697"/>
          <cell r="U7697"/>
          <cell r="V7697"/>
          <cell r="X7697"/>
          <cell r="Y7697"/>
          <cell r="Z7697"/>
          <cell r="AG7697"/>
        </row>
        <row r="7698">
          <cell r="D7698"/>
          <cell r="E7698"/>
          <cell r="I7698"/>
          <cell r="J7698"/>
          <cell r="K7698"/>
          <cell r="L7698"/>
          <cell r="N7698"/>
          <cell r="R7698"/>
          <cell r="S7698"/>
          <cell r="T7698"/>
          <cell r="U7698"/>
          <cell r="V7698"/>
          <cell r="X7698"/>
          <cell r="Y7698"/>
          <cell r="Z7698"/>
          <cell r="AG7698"/>
        </row>
        <row r="7699">
          <cell r="D7699"/>
          <cell r="E7699"/>
          <cell r="I7699"/>
          <cell r="J7699"/>
          <cell r="K7699"/>
          <cell r="L7699"/>
          <cell r="N7699"/>
          <cell r="R7699"/>
          <cell r="S7699"/>
          <cell r="T7699"/>
          <cell r="U7699"/>
          <cell r="V7699"/>
          <cell r="X7699"/>
          <cell r="Y7699"/>
          <cell r="Z7699"/>
          <cell r="AG7699"/>
        </row>
        <row r="7700">
          <cell r="D7700"/>
          <cell r="E7700"/>
          <cell r="I7700"/>
          <cell r="J7700"/>
          <cell r="K7700"/>
          <cell r="L7700"/>
          <cell r="N7700"/>
          <cell r="R7700"/>
          <cell r="S7700"/>
          <cell r="T7700"/>
          <cell r="U7700"/>
          <cell r="V7700"/>
          <cell r="X7700"/>
          <cell r="Y7700"/>
          <cell r="Z7700"/>
          <cell r="AG7700"/>
        </row>
        <row r="7701">
          <cell r="D7701"/>
          <cell r="E7701"/>
          <cell r="I7701"/>
          <cell r="J7701"/>
          <cell r="K7701"/>
          <cell r="L7701"/>
          <cell r="N7701"/>
          <cell r="R7701"/>
          <cell r="S7701"/>
          <cell r="T7701"/>
          <cell r="U7701"/>
          <cell r="V7701"/>
          <cell r="X7701"/>
          <cell r="Y7701"/>
          <cell r="Z7701"/>
          <cell r="AG7701"/>
        </row>
        <row r="7702">
          <cell r="D7702"/>
          <cell r="E7702"/>
          <cell r="I7702"/>
          <cell r="J7702"/>
          <cell r="K7702"/>
          <cell r="L7702"/>
          <cell r="N7702"/>
          <cell r="R7702"/>
          <cell r="S7702"/>
          <cell r="T7702"/>
          <cell r="U7702"/>
          <cell r="V7702"/>
          <cell r="X7702"/>
          <cell r="Y7702"/>
          <cell r="Z7702"/>
          <cell r="AG7702"/>
        </row>
        <row r="7703">
          <cell r="D7703"/>
          <cell r="E7703"/>
          <cell r="I7703"/>
          <cell r="J7703"/>
          <cell r="K7703"/>
          <cell r="L7703"/>
          <cell r="N7703"/>
          <cell r="R7703"/>
          <cell r="S7703"/>
          <cell r="T7703"/>
          <cell r="U7703"/>
          <cell r="V7703"/>
          <cell r="X7703"/>
          <cell r="Y7703"/>
          <cell r="Z7703"/>
          <cell r="AG7703"/>
        </row>
        <row r="7704">
          <cell r="D7704"/>
          <cell r="E7704"/>
          <cell r="I7704"/>
          <cell r="J7704"/>
          <cell r="K7704"/>
          <cell r="L7704"/>
          <cell r="N7704"/>
          <cell r="R7704"/>
          <cell r="S7704"/>
          <cell r="T7704"/>
          <cell r="U7704"/>
          <cell r="V7704"/>
          <cell r="X7704"/>
          <cell r="Y7704"/>
          <cell r="Z7704"/>
          <cell r="AG7704"/>
        </row>
        <row r="7705">
          <cell r="D7705"/>
          <cell r="E7705"/>
          <cell r="I7705"/>
          <cell r="J7705"/>
          <cell r="K7705"/>
          <cell r="L7705"/>
          <cell r="N7705"/>
          <cell r="R7705"/>
          <cell r="S7705"/>
          <cell r="T7705"/>
          <cell r="U7705"/>
          <cell r="V7705"/>
          <cell r="X7705"/>
          <cell r="Y7705"/>
          <cell r="Z7705"/>
          <cell r="AG7705"/>
        </row>
        <row r="7706">
          <cell r="D7706"/>
          <cell r="E7706"/>
          <cell r="I7706"/>
          <cell r="J7706"/>
          <cell r="K7706"/>
          <cell r="L7706"/>
          <cell r="N7706"/>
          <cell r="R7706"/>
          <cell r="S7706"/>
          <cell r="T7706"/>
          <cell r="U7706"/>
          <cell r="V7706"/>
          <cell r="X7706"/>
          <cell r="Y7706"/>
          <cell r="Z7706"/>
          <cell r="AG7706"/>
        </row>
        <row r="7707">
          <cell r="D7707"/>
          <cell r="E7707"/>
          <cell r="I7707"/>
          <cell r="J7707"/>
          <cell r="K7707"/>
          <cell r="L7707"/>
          <cell r="N7707"/>
          <cell r="R7707"/>
          <cell r="S7707"/>
          <cell r="T7707"/>
          <cell r="U7707"/>
          <cell r="V7707"/>
          <cell r="X7707"/>
          <cell r="Y7707"/>
          <cell r="Z7707"/>
          <cell r="AG7707"/>
        </row>
        <row r="7708">
          <cell r="D7708"/>
          <cell r="E7708"/>
          <cell r="I7708"/>
          <cell r="J7708"/>
          <cell r="K7708"/>
          <cell r="L7708"/>
          <cell r="N7708"/>
          <cell r="R7708"/>
          <cell r="S7708"/>
          <cell r="T7708"/>
          <cell r="U7708"/>
          <cell r="V7708"/>
          <cell r="X7708"/>
          <cell r="Y7708"/>
          <cell r="Z7708"/>
          <cell r="AG7708"/>
        </row>
        <row r="7709">
          <cell r="D7709"/>
          <cell r="E7709"/>
          <cell r="I7709"/>
          <cell r="J7709"/>
          <cell r="K7709"/>
          <cell r="L7709"/>
          <cell r="N7709"/>
          <cell r="R7709"/>
          <cell r="S7709"/>
          <cell r="T7709"/>
          <cell r="U7709"/>
          <cell r="V7709"/>
          <cell r="X7709"/>
          <cell r="Y7709"/>
          <cell r="Z7709"/>
          <cell r="AG7709"/>
        </row>
        <row r="7710">
          <cell r="D7710"/>
          <cell r="E7710"/>
          <cell r="I7710"/>
          <cell r="J7710"/>
          <cell r="K7710"/>
          <cell r="L7710"/>
          <cell r="N7710"/>
          <cell r="R7710"/>
          <cell r="S7710"/>
          <cell r="T7710"/>
          <cell r="U7710"/>
          <cell r="V7710"/>
          <cell r="X7710"/>
          <cell r="Y7710"/>
          <cell r="Z7710"/>
          <cell r="AG7710"/>
        </row>
        <row r="7711">
          <cell r="D7711"/>
          <cell r="E7711"/>
          <cell r="I7711"/>
          <cell r="J7711"/>
          <cell r="K7711"/>
          <cell r="L7711"/>
          <cell r="N7711"/>
          <cell r="R7711"/>
          <cell r="S7711"/>
          <cell r="T7711"/>
          <cell r="U7711"/>
          <cell r="V7711"/>
          <cell r="X7711"/>
          <cell r="Y7711"/>
          <cell r="Z7711"/>
          <cell r="AG7711"/>
        </row>
        <row r="7712">
          <cell r="D7712"/>
          <cell r="E7712"/>
          <cell r="I7712"/>
          <cell r="J7712"/>
          <cell r="K7712"/>
          <cell r="L7712"/>
          <cell r="N7712"/>
          <cell r="R7712"/>
          <cell r="S7712"/>
          <cell r="T7712"/>
          <cell r="U7712"/>
          <cell r="V7712"/>
          <cell r="X7712"/>
          <cell r="Y7712"/>
          <cell r="Z7712"/>
          <cell r="AG7712"/>
        </row>
        <row r="7713">
          <cell r="D7713"/>
          <cell r="E7713"/>
          <cell r="I7713"/>
          <cell r="J7713"/>
          <cell r="K7713"/>
          <cell r="L7713"/>
          <cell r="N7713"/>
          <cell r="R7713"/>
          <cell r="S7713"/>
          <cell r="T7713"/>
          <cell r="U7713"/>
          <cell r="V7713"/>
          <cell r="X7713"/>
          <cell r="Y7713"/>
          <cell r="Z7713"/>
          <cell r="AG7713"/>
        </row>
        <row r="7714">
          <cell r="D7714"/>
          <cell r="E7714"/>
          <cell r="I7714"/>
          <cell r="J7714"/>
          <cell r="K7714"/>
          <cell r="L7714"/>
          <cell r="N7714"/>
          <cell r="R7714"/>
          <cell r="S7714"/>
          <cell r="T7714"/>
          <cell r="U7714"/>
          <cell r="V7714"/>
          <cell r="X7714"/>
          <cell r="Y7714"/>
          <cell r="Z7714"/>
          <cell r="AG7714"/>
        </row>
        <row r="7715">
          <cell r="D7715"/>
          <cell r="E7715"/>
          <cell r="I7715"/>
          <cell r="J7715"/>
          <cell r="K7715"/>
          <cell r="L7715"/>
          <cell r="N7715"/>
          <cell r="R7715"/>
          <cell r="S7715"/>
          <cell r="T7715"/>
          <cell r="U7715"/>
          <cell r="V7715"/>
          <cell r="X7715"/>
          <cell r="Y7715"/>
          <cell r="Z7715"/>
          <cell r="AG7715"/>
        </row>
        <row r="7716">
          <cell r="D7716"/>
          <cell r="E7716"/>
          <cell r="I7716"/>
          <cell r="J7716"/>
          <cell r="K7716"/>
          <cell r="L7716"/>
          <cell r="N7716"/>
          <cell r="R7716"/>
          <cell r="S7716"/>
          <cell r="T7716"/>
          <cell r="U7716"/>
          <cell r="V7716"/>
          <cell r="X7716"/>
          <cell r="Y7716"/>
          <cell r="Z7716"/>
          <cell r="AG7716"/>
        </row>
        <row r="7717">
          <cell r="D7717"/>
          <cell r="E7717"/>
          <cell r="I7717"/>
          <cell r="J7717"/>
          <cell r="K7717"/>
          <cell r="L7717"/>
          <cell r="N7717"/>
          <cell r="R7717"/>
          <cell r="S7717"/>
          <cell r="T7717"/>
          <cell r="U7717"/>
          <cell r="V7717"/>
          <cell r="X7717"/>
          <cell r="Y7717"/>
          <cell r="Z7717"/>
          <cell r="AG7717"/>
        </row>
        <row r="7718">
          <cell r="D7718"/>
          <cell r="E7718"/>
          <cell r="I7718"/>
          <cell r="J7718"/>
          <cell r="K7718"/>
          <cell r="L7718"/>
          <cell r="N7718"/>
          <cell r="R7718"/>
          <cell r="S7718"/>
          <cell r="T7718"/>
          <cell r="U7718"/>
          <cell r="V7718"/>
          <cell r="X7718"/>
          <cell r="Y7718"/>
          <cell r="Z7718"/>
          <cell r="AG7718"/>
        </row>
        <row r="7719">
          <cell r="D7719"/>
          <cell r="E7719"/>
          <cell r="I7719"/>
          <cell r="J7719"/>
          <cell r="K7719"/>
          <cell r="L7719"/>
          <cell r="N7719"/>
          <cell r="R7719"/>
          <cell r="S7719"/>
          <cell r="T7719"/>
          <cell r="U7719"/>
          <cell r="V7719"/>
          <cell r="X7719"/>
          <cell r="Y7719"/>
          <cell r="Z7719"/>
          <cell r="AG7719"/>
        </row>
        <row r="7720">
          <cell r="D7720"/>
          <cell r="E7720"/>
          <cell r="I7720"/>
          <cell r="J7720"/>
          <cell r="K7720"/>
          <cell r="L7720"/>
          <cell r="N7720"/>
          <cell r="R7720"/>
          <cell r="S7720"/>
          <cell r="T7720"/>
          <cell r="U7720"/>
          <cell r="V7720"/>
          <cell r="X7720"/>
          <cell r="Y7720"/>
          <cell r="Z7720"/>
          <cell r="AG7720"/>
        </row>
        <row r="7721">
          <cell r="D7721"/>
          <cell r="E7721"/>
          <cell r="I7721"/>
          <cell r="J7721"/>
          <cell r="K7721"/>
          <cell r="L7721"/>
          <cell r="N7721"/>
          <cell r="R7721"/>
          <cell r="S7721"/>
          <cell r="T7721"/>
          <cell r="U7721"/>
          <cell r="V7721"/>
          <cell r="X7721"/>
          <cell r="Y7721"/>
          <cell r="Z7721"/>
          <cell r="AG7721"/>
        </row>
        <row r="7722">
          <cell r="D7722"/>
          <cell r="E7722"/>
          <cell r="I7722"/>
          <cell r="J7722"/>
          <cell r="K7722"/>
          <cell r="L7722"/>
          <cell r="N7722"/>
          <cell r="R7722"/>
          <cell r="S7722"/>
          <cell r="T7722"/>
          <cell r="U7722"/>
          <cell r="V7722"/>
          <cell r="X7722"/>
          <cell r="Y7722"/>
          <cell r="Z7722"/>
          <cell r="AG7722"/>
        </row>
        <row r="7723">
          <cell r="D7723"/>
          <cell r="E7723"/>
          <cell r="I7723"/>
          <cell r="J7723"/>
          <cell r="K7723"/>
          <cell r="L7723"/>
          <cell r="N7723"/>
          <cell r="R7723"/>
          <cell r="S7723"/>
          <cell r="T7723"/>
          <cell r="U7723"/>
          <cell r="V7723"/>
          <cell r="X7723"/>
          <cell r="Y7723"/>
          <cell r="Z7723"/>
          <cell r="AG7723"/>
        </row>
        <row r="7724">
          <cell r="D7724"/>
          <cell r="E7724"/>
          <cell r="I7724"/>
          <cell r="J7724"/>
          <cell r="K7724"/>
          <cell r="L7724"/>
          <cell r="N7724"/>
          <cell r="R7724"/>
          <cell r="S7724"/>
          <cell r="T7724"/>
          <cell r="U7724"/>
          <cell r="V7724"/>
          <cell r="X7724"/>
          <cell r="Y7724"/>
          <cell r="Z7724"/>
          <cell r="AG7724"/>
        </row>
        <row r="7725">
          <cell r="D7725"/>
          <cell r="E7725"/>
          <cell r="I7725"/>
          <cell r="J7725"/>
          <cell r="K7725"/>
          <cell r="L7725"/>
          <cell r="N7725"/>
          <cell r="R7725"/>
          <cell r="S7725"/>
          <cell r="T7725"/>
          <cell r="U7725"/>
          <cell r="V7725"/>
          <cell r="X7725"/>
          <cell r="Y7725"/>
          <cell r="Z7725"/>
          <cell r="AG7725"/>
        </row>
        <row r="7726">
          <cell r="D7726"/>
          <cell r="E7726"/>
          <cell r="I7726"/>
          <cell r="J7726"/>
          <cell r="K7726"/>
          <cell r="L7726"/>
          <cell r="N7726"/>
          <cell r="R7726"/>
          <cell r="S7726"/>
          <cell r="T7726"/>
          <cell r="U7726"/>
          <cell r="V7726"/>
          <cell r="X7726"/>
          <cell r="Y7726"/>
          <cell r="Z7726"/>
          <cell r="AG7726"/>
        </row>
        <row r="7727">
          <cell r="D7727"/>
          <cell r="E7727"/>
          <cell r="I7727"/>
          <cell r="J7727"/>
          <cell r="K7727"/>
          <cell r="L7727"/>
          <cell r="N7727"/>
          <cell r="R7727"/>
          <cell r="S7727"/>
          <cell r="T7727"/>
          <cell r="U7727"/>
          <cell r="V7727"/>
          <cell r="X7727"/>
          <cell r="Y7727"/>
          <cell r="Z7727"/>
          <cell r="AG7727"/>
        </row>
        <row r="7728">
          <cell r="D7728"/>
          <cell r="E7728"/>
          <cell r="I7728"/>
          <cell r="J7728"/>
          <cell r="K7728"/>
          <cell r="L7728"/>
          <cell r="N7728"/>
          <cell r="R7728"/>
          <cell r="S7728"/>
          <cell r="T7728"/>
          <cell r="U7728"/>
          <cell r="V7728"/>
          <cell r="X7728"/>
          <cell r="Y7728"/>
          <cell r="Z7728"/>
          <cell r="AG7728"/>
        </row>
        <row r="7729">
          <cell r="D7729"/>
          <cell r="E7729"/>
          <cell r="I7729"/>
          <cell r="J7729"/>
          <cell r="K7729"/>
          <cell r="L7729"/>
          <cell r="N7729"/>
          <cell r="R7729"/>
          <cell r="S7729"/>
          <cell r="T7729"/>
          <cell r="U7729"/>
          <cell r="V7729"/>
          <cell r="X7729"/>
          <cell r="Y7729"/>
          <cell r="Z7729"/>
          <cell r="AG7729"/>
        </row>
        <row r="7730">
          <cell r="D7730"/>
          <cell r="E7730"/>
          <cell r="I7730"/>
          <cell r="J7730"/>
          <cell r="K7730"/>
          <cell r="L7730"/>
          <cell r="N7730"/>
          <cell r="R7730"/>
          <cell r="S7730"/>
          <cell r="T7730"/>
          <cell r="U7730"/>
          <cell r="V7730"/>
          <cell r="X7730"/>
          <cell r="Y7730"/>
          <cell r="Z7730"/>
          <cell r="AG7730"/>
        </row>
        <row r="7731">
          <cell r="D7731"/>
          <cell r="E7731"/>
          <cell r="I7731"/>
          <cell r="J7731"/>
          <cell r="K7731"/>
          <cell r="L7731"/>
          <cell r="N7731"/>
          <cell r="R7731"/>
          <cell r="S7731"/>
          <cell r="T7731"/>
          <cell r="U7731"/>
          <cell r="V7731"/>
          <cell r="X7731"/>
          <cell r="Y7731"/>
          <cell r="Z7731"/>
          <cell r="AG7731"/>
        </row>
        <row r="7732">
          <cell r="D7732"/>
          <cell r="E7732"/>
          <cell r="I7732"/>
          <cell r="J7732"/>
          <cell r="K7732"/>
          <cell r="L7732"/>
          <cell r="N7732"/>
          <cell r="R7732"/>
          <cell r="S7732"/>
          <cell r="T7732"/>
          <cell r="U7732"/>
          <cell r="V7732"/>
          <cell r="X7732"/>
          <cell r="Y7732"/>
          <cell r="Z7732"/>
          <cell r="AG7732"/>
        </row>
        <row r="7733">
          <cell r="D7733"/>
          <cell r="E7733"/>
          <cell r="I7733"/>
          <cell r="J7733"/>
          <cell r="K7733"/>
          <cell r="L7733"/>
          <cell r="N7733"/>
          <cell r="R7733"/>
          <cell r="S7733"/>
          <cell r="T7733"/>
          <cell r="U7733"/>
          <cell r="V7733"/>
          <cell r="X7733"/>
          <cell r="Y7733"/>
          <cell r="Z7733"/>
          <cell r="AG7733"/>
        </row>
        <row r="7734">
          <cell r="D7734"/>
          <cell r="E7734"/>
          <cell r="I7734"/>
          <cell r="J7734"/>
          <cell r="K7734"/>
          <cell r="L7734"/>
          <cell r="N7734"/>
          <cell r="R7734"/>
          <cell r="S7734"/>
          <cell r="T7734"/>
          <cell r="U7734"/>
          <cell r="V7734"/>
          <cell r="X7734"/>
          <cell r="Y7734"/>
          <cell r="Z7734"/>
          <cell r="AG7734"/>
        </row>
        <row r="7735">
          <cell r="D7735"/>
          <cell r="E7735"/>
          <cell r="I7735"/>
          <cell r="J7735"/>
          <cell r="K7735"/>
          <cell r="L7735"/>
          <cell r="N7735"/>
          <cell r="R7735"/>
          <cell r="S7735"/>
          <cell r="T7735"/>
          <cell r="U7735"/>
          <cell r="V7735"/>
          <cell r="X7735"/>
          <cell r="Y7735"/>
          <cell r="Z7735"/>
          <cell r="AG7735"/>
        </row>
        <row r="7736">
          <cell r="D7736"/>
          <cell r="E7736"/>
          <cell r="I7736"/>
          <cell r="J7736"/>
          <cell r="K7736"/>
          <cell r="L7736"/>
          <cell r="N7736"/>
          <cell r="R7736"/>
          <cell r="S7736"/>
          <cell r="T7736"/>
          <cell r="U7736"/>
          <cell r="V7736"/>
          <cell r="X7736"/>
          <cell r="Y7736"/>
          <cell r="Z7736"/>
          <cell r="AG7736"/>
        </row>
        <row r="7737">
          <cell r="D7737"/>
          <cell r="E7737"/>
          <cell r="I7737"/>
          <cell r="J7737"/>
          <cell r="K7737"/>
          <cell r="L7737"/>
          <cell r="N7737"/>
          <cell r="R7737"/>
          <cell r="S7737"/>
          <cell r="T7737"/>
          <cell r="U7737"/>
          <cell r="V7737"/>
          <cell r="X7737"/>
          <cell r="Y7737"/>
          <cell r="Z7737"/>
          <cell r="AG7737"/>
        </row>
        <row r="7738">
          <cell r="D7738"/>
          <cell r="E7738"/>
          <cell r="I7738"/>
          <cell r="J7738"/>
          <cell r="K7738"/>
          <cell r="L7738"/>
          <cell r="N7738"/>
          <cell r="R7738"/>
          <cell r="S7738"/>
          <cell r="T7738"/>
          <cell r="U7738"/>
          <cell r="V7738"/>
          <cell r="X7738"/>
          <cell r="Y7738"/>
          <cell r="Z7738"/>
          <cell r="AG7738"/>
        </row>
        <row r="7739">
          <cell r="D7739"/>
          <cell r="E7739"/>
          <cell r="I7739"/>
          <cell r="J7739"/>
          <cell r="K7739"/>
          <cell r="L7739"/>
          <cell r="N7739"/>
          <cell r="R7739"/>
          <cell r="S7739"/>
          <cell r="T7739"/>
          <cell r="U7739"/>
          <cell r="V7739"/>
          <cell r="X7739"/>
          <cell r="Y7739"/>
          <cell r="Z7739"/>
          <cell r="AG7739"/>
        </row>
        <row r="7740">
          <cell r="D7740"/>
          <cell r="E7740"/>
          <cell r="I7740"/>
          <cell r="J7740"/>
          <cell r="K7740"/>
          <cell r="L7740"/>
          <cell r="N7740"/>
          <cell r="R7740"/>
          <cell r="S7740"/>
          <cell r="T7740"/>
          <cell r="U7740"/>
          <cell r="V7740"/>
          <cell r="X7740"/>
          <cell r="Y7740"/>
          <cell r="Z7740"/>
          <cell r="AG7740"/>
        </row>
        <row r="7741">
          <cell r="D7741"/>
          <cell r="E7741"/>
          <cell r="I7741"/>
          <cell r="J7741"/>
          <cell r="K7741"/>
          <cell r="L7741"/>
          <cell r="N7741"/>
          <cell r="R7741"/>
          <cell r="S7741"/>
          <cell r="T7741"/>
          <cell r="U7741"/>
          <cell r="V7741"/>
          <cell r="X7741"/>
          <cell r="Y7741"/>
          <cell r="Z7741"/>
          <cell r="AG7741"/>
        </row>
        <row r="7742">
          <cell r="D7742"/>
          <cell r="E7742"/>
          <cell r="I7742"/>
          <cell r="J7742"/>
          <cell r="K7742"/>
          <cell r="L7742"/>
          <cell r="N7742"/>
          <cell r="R7742"/>
          <cell r="S7742"/>
          <cell r="T7742"/>
          <cell r="U7742"/>
          <cell r="V7742"/>
          <cell r="X7742"/>
          <cell r="Y7742"/>
          <cell r="Z7742"/>
          <cell r="AG7742"/>
        </row>
        <row r="7743">
          <cell r="D7743"/>
          <cell r="E7743"/>
          <cell r="I7743"/>
          <cell r="J7743"/>
          <cell r="K7743"/>
          <cell r="L7743"/>
          <cell r="N7743"/>
          <cell r="R7743"/>
          <cell r="S7743"/>
          <cell r="T7743"/>
          <cell r="U7743"/>
          <cell r="V7743"/>
          <cell r="X7743"/>
          <cell r="Y7743"/>
          <cell r="Z7743"/>
          <cell r="AG7743"/>
        </row>
        <row r="7744">
          <cell r="D7744"/>
          <cell r="E7744"/>
          <cell r="I7744"/>
          <cell r="J7744"/>
          <cell r="K7744"/>
          <cell r="L7744"/>
          <cell r="N7744"/>
          <cell r="R7744"/>
          <cell r="S7744"/>
          <cell r="T7744"/>
          <cell r="U7744"/>
          <cell r="V7744"/>
          <cell r="X7744"/>
          <cell r="Y7744"/>
          <cell r="Z7744"/>
          <cell r="AG7744"/>
        </row>
        <row r="7745">
          <cell r="D7745"/>
          <cell r="E7745"/>
          <cell r="I7745"/>
          <cell r="J7745"/>
          <cell r="K7745"/>
          <cell r="L7745"/>
          <cell r="N7745"/>
          <cell r="R7745"/>
          <cell r="S7745"/>
          <cell r="T7745"/>
          <cell r="U7745"/>
          <cell r="V7745"/>
          <cell r="X7745"/>
          <cell r="Y7745"/>
          <cell r="Z7745"/>
          <cell r="AG7745"/>
        </row>
        <row r="7746">
          <cell r="D7746"/>
          <cell r="E7746"/>
          <cell r="I7746"/>
          <cell r="J7746"/>
          <cell r="K7746"/>
          <cell r="L7746"/>
          <cell r="N7746"/>
          <cell r="R7746"/>
          <cell r="S7746"/>
          <cell r="T7746"/>
          <cell r="U7746"/>
          <cell r="V7746"/>
          <cell r="X7746"/>
          <cell r="Y7746"/>
          <cell r="Z7746"/>
          <cell r="AG7746"/>
        </row>
        <row r="7747">
          <cell r="D7747"/>
          <cell r="E7747"/>
          <cell r="I7747"/>
          <cell r="J7747"/>
          <cell r="K7747"/>
          <cell r="L7747"/>
          <cell r="N7747"/>
          <cell r="R7747"/>
          <cell r="S7747"/>
          <cell r="T7747"/>
          <cell r="U7747"/>
          <cell r="V7747"/>
          <cell r="X7747"/>
          <cell r="Y7747"/>
          <cell r="Z7747"/>
          <cell r="AG7747"/>
        </row>
        <row r="7748">
          <cell r="D7748"/>
          <cell r="E7748"/>
          <cell r="I7748"/>
          <cell r="J7748"/>
          <cell r="K7748"/>
          <cell r="L7748"/>
          <cell r="N7748"/>
          <cell r="R7748"/>
          <cell r="S7748"/>
          <cell r="T7748"/>
          <cell r="U7748"/>
          <cell r="V7748"/>
          <cell r="X7748"/>
          <cell r="Y7748"/>
          <cell r="Z7748"/>
          <cell r="AG7748"/>
        </row>
        <row r="7749">
          <cell r="D7749"/>
          <cell r="E7749"/>
          <cell r="I7749"/>
          <cell r="J7749"/>
          <cell r="K7749"/>
          <cell r="L7749"/>
          <cell r="N7749"/>
          <cell r="R7749"/>
          <cell r="S7749"/>
          <cell r="T7749"/>
          <cell r="U7749"/>
          <cell r="V7749"/>
          <cell r="X7749"/>
          <cell r="Y7749"/>
          <cell r="Z7749"/>
          <cell r="AG7749"/>
        </row>
        <row r="7750">
          <cell r="D7750"/>
          <cell r="E7750"/>
          <cell r="I7750"/>
          <cell r="J7750"/>
          <cell r="K7750"/>
          <cell r="L7750"/>
          <cell r="N7750"/>
          <cell r="R7750"/>
          <cell r="S7750"/>
          <cell r="T7750"/>
          <cell r="U7750"/>
          <cell r="V7750"/>
          <cell r="X7750"/>
          <cell r="Y7750"/>
          <cell r="Z7750"/>
          <cell r="AG7750"/>
        </row>
        <row r="7751">
          <cell r="D7751"/>
          <cell r="E7751"/>
          <cell r="I7751"/>
          <cell r="J7751"/>
          <cell r="K7751"/>
          <cell r="L7751"/>
          <cell r="N7751"/>
          <cell r="R7751"/>
          <cell r="S7751"/>
          <cell r="T7751"/>
          <cell r="U7751"/>
          <cell r="V7751"/>
          <cell r="X7751"/>
          <cell r="Y7751"/>
          <cell r="Z7751"/>
          <cell r="AG7751"/>
        </row>
        <row r="7752">
          <cell r="D7752"/>
          <cell r="E7752"/>
          <cell r="I7752"/>
          <cell r="J7752"/>
          <cell r="K7752"/>
          <cell r="L7752"/>
          <cell r="N7752"/>
          <cell r="R7752"/>
          <cell r="S7752"/>
          <cell r="T7752"/>
          <cell r="U7752"/>
          <cell r="V7752"/>
          <cell r="X7752"/>
          <cell r="Y7752"/>
          <cell r="Z7752"/>
          <cell r="AG7752"/>
        </row>
        <row r="7753">
          <cell r="D7753"/>
          <cell r="E7753"/>
          <cell r="I7753"/>
          <cell r="J7753"/>
          <cell r="K7753"/>
          <cell r="L7753"/>
          <cell r="N7753"/>
          <cell r="R7753"/>
          <cell r="S7753"/>
          <cell r="T7753"/>
          <cell r="U7753"/>
          <cell r="V7753"/>
          <cell r="X7753"/>
          <cell r="Y7753"/>
          <cell r="Z7753"/>
          <cell r="AG7753"/>
        </row>
        <row r="7754">
          <cell r="D7754"/>
          <cell r="E7754"/>
          <cell r="I7754"/>
          <cell r="J7754"/>
          <cell r="K7754"/>
          <cell r="L7754"/>
          <cell r="N7754"/>
          <cell r="R7754"/>
          <cell r="S7754"/>
          <cell r="T7754"/>
          <cell r="U7754"/>
          <cell r="V7754"/>
          <cell r="X7754"/>
          <cell r="Y7754"/>
          <cell r="Z7754"/>
          <cell r="AG7754"/>
        </row>
        <row r="7755">
          <cell r="D7755"/>
          <cell r="E7755"/>
          <cell r="I7755"/>
          <cell r="J7755"/>
          <cell r="K7755"/>
          <cell r="L7755"/>
          <cell r="N7755"/>
          <cell r="R7755"/>
          <cell r="S7755"/>
          <cell r="T7755"/>
          <cell r="U7755"/>
          <cell r="V7755"/>
          <cell r="X7755"/>
          <cell r="Y7755"/>
          <cell r="Z7755"/>
          <cell r="AG7755"/>
        </row>
        <row r="7756">
          <cell r="D7756"/>
          <cell r="E7756"/>
          <cell r="I7756"/>
          <cell r="J7756"/>
          <cell r="K7756"/>
          <cell r="L7756"/>
          <cell r="N7756"/>
          <cell r="R7756"/>
          <cell r="S7756"/>
          <cell r="T7756"/>
          <cell r="U7756"/>
          <cell r="V7756"/>
          <cell r="X7756"/>
          <cell r="Y7756"/>
          <cell r="Z7756"/>
          <cell r="AG7756"/>
        </row>
        <row r="7757">
          <cell r="D7757"/>
          <cell r="E7757"/>
          <cell r="I7757"/>
          <cell r="J7757"/>
          <cell r="K7757"/>
          <cell r="L7757"/>
          <cell r="N7757"/>
          <cell r="R7757"/>
          <cell r="S7757"/>
          <cell r="T7757"/>
          <cell r="U7757"/>
          <cell r="V7757"/>
          <cell r="X7757"/>
          <cell r="Y7757"/>
          <cell r="Z7757"/>
          <cell r="AG7757"/>
        </row>
        <row r="7758">
          <cell r="D7758"/>
          <cell r="E7758"/>
          <cell r="I7758"/>
          <cell r="J7758"/>
          <cell r="K7758"/>
          <cell r="L7758"/>
          <cell r="N7758"/>
          <cell r="R7758"/>
          <cell r="S7758"/>
          <cell r="T7758"/>
          <cell r="U7758"/>
          <cell r="V7758"/>
          <cell r="X7758"/>
          <cell r="Y7758"/>
          <cell r="Z7758"/>
          <cell r="AG7758"/>
        </row>
        <row r="7759">
          <cell r="D7759"/>
          <cell r="E7759"/>
          <cell r="I7759"/>
          <cell r="J7759"/>
          <cell r="K7759"/>
          <cell r="L7759"/>
          <cell r="N7759"/>
          <cell r="R7759"/>
          <cell r="S7759"/>
          <cell r="T7759"/>
          <cell r="U7759"/>
          <cell r="V7759"/>
          <cell r="X7759"/>
          <cell r="Y7759"/>
          <cell r="Z7759"/>
          <cell r="AG7759"/>
        </row>
        <row r="7760">
          <cell r="D7760"/>
          <cell r="E7760"/>
          <cell r="I7760"/>
          <cell r="J7760"/>
          <cell r="K7760"/>
          <cell r="L7760"/>
          <cell r="N7760"/>
          <cell r="R7760"/>
          <cell r="S7760"/>
          <cell r="T7760"/>
          <cell r="U7760"/>
          <cell r="V7760"/>
          <cell r="X7760"/>
          <cell r="Y7760"/>
          <cell r="Z7760"/>
          <cell r="AG7760"/>
        </row>
        <row r="7761">
          <cell r="D7761"/>
          <cell r="E7761"/>
          <cell r="I7761"/>
          <cell r="J7761"/>
          <cell r="K7761"/>
          <cell r="L7761"/>
          <cell r="N7761"/>
          <cell r="R7761"/>
          <cell r="S7761"/>
          <cell r="T7761"/>
          <cell r="U7761"/>
          <cell r="V7761"/>
          <cell r="X7761"/>
          <cell r="Y7761"/>
          <cell r="Z7761"/>
          <cell r="AG7761"/>
        </row>
        <row r="7762">
          <cell r="D7762"/>
          <cell r="E7762"/>
          <cell r="I7762"/>
          <cell r="J7762"/>
          <cell r="K7762"/>
          <cell r="L7762"/>
          <cell r="N7762"/>
          <cell r="R7762"/>
          <cell r="S7762"/>
          <cell r="T7762"/>
          <cell r="U7762"/>
          <cell r="V7762"/>
          <cell r="X7762"/>
          <cell r="Y7762"/>
          <cell r="Z7762"/>
          <cell r="AG7762"/>
        </row>
        <row r="7763">
          <cell r="D7763"/>
          <cell r="E7763"/>
          <cell r="I7763"/>
          <cell r="J7763"/>
          <cell r="K7763"/>
          <cell r="L7763"/>
          <cell r="N7763"/>
          <cell r="R7763"/>
          <cell r="S7763"/>
          <cell r="T7763"/>
          <cell r="U7763"/>
          <cell r="V7763"/>
          <cell r="X7763"/>
          <cell r="Y7763"/>
          <cell r="Z7763"/>
          <cell r="AG7763"/>
        </row>
        <row r="7764">
          <cell r="D7764"/>
          <cell r="E7764"/>
          <cell r="I7764"/>
          <cell r="J7764"/>
          <cell r="K7764"/>
          <cell r="L7764"/>
          <cell r="N7764"/>
          <cell r="R7764"/>
          <cell r="S7764"/>
          <cell r="T7764"/>
          <cell r="U7764"/>
          <cell r="V7764"/>
          <cell r="X7764"/>
          <cell r="Y7764"/>
          <cell r="Z7764"/>
          <cell r="AG7764"/>
        </row>
        <row r="7765">
          <cell r="D7765"/>
          <cell r="E7765"/>
          <cell r="I7765"/>
          <cell r="J7765"/>
          <cell r="K7765"/>
          <cell r="L7765"/>
          <cell r="N7765"/>
          <cell r="R7765"/>
          <cell r="S7765"/>
          <cell r="T7765"/>
          <cell r="U7765"/>
          <cell r="V7765"/>
          <cell r="X7765"/>
          <cell r="Y7765"/>
          <cell r="Z7765"/>
          <cell r="AG7765"/>
        </row>
        <row r="7766">
          <cell r="D7766"/>
          <cell r="E7766"/>
          <cell r="I7766"/>
          <cell r="J7766"/>
          <cell r="K7766"/>
          <cell r="L7766"/>
          <cell r="N7766"/>
          <cell r="R7766"/>
          <cell r="S7766"/>
          <cell r="T7766"/>
          <cell r="U7766"/>
          <cell r="V7766"/>
          <cell r="X7766"/>
          <cell r="Y7766"/>
          <cell r="Z7766"/>
          <cell r="AG7766"/>
        </row>
        <row r="7767">
          <cell r="D7767"/>
          <cell r="E7767"/>
          <cell r="I7767"/>
          <cell r="J7767"/>
          <cell r="K7767"/>
          <cell r="L7767"/>
          <cell r="N7767"/>
          <cell r="R7767"/>
          <cell r="S7767"/>
          <cell r="T7767"/>
          <cell r="U7767"/>
          <cell r="V7767"/>
          <cell r="X7767"/>
          <cell r="Y7767"/>
          <cell r="Z7767"/>
          <cell r="AG7767"/>
        </row>
        <row r="7768">
          <cell r="D7768"/>
          <cell r="E7768"/>
          <cell r="I7768"/>
          <cell r="J7768"/>
          <cell r="K7768"/>
          <cell r="L7768"/>
          <cell r="N7768"/>
          <cell r="R7768"/>
          <cell r="S7768"/>
          <cell r="T7768"/>
          <cell r="U7768"/>
          <cell r="V7768"/>
          <cell r="X7768"/>
          <cell r="Y7768"/>
          <cell r="Z7768"/>
          <cell r="AG7768"/>
        </row>
        <row r="7769">
          <cell r="D7769"/>
          <cell r="E7769"/>
          <cell r="I7769"/>
          <cell r="J7769"/>
          <cell r="K7769"/>
          <cell r="L7769"/>
          <cell r="N7769"/>
          <cell r="R7769"/>
          <cell r="S7769"/>
          <cell r="T7769"/>
          <cell r="U7769"/>
          <cell r="V7769"/>
          <cell r="X7769"/>
          <cell r="Y7769"/>
          <cell r="Z7769"/>
          <cell r="AG7769"/>
        </row>
        <row r="7770">
          <cell r="D7770"/>
          <cell r="E7770"/>
          <cell r="I7770"/>
          <cell r="J7770"/>
          <cell r="K7770"/>
          <cell r="L7770"/>
          <cell r="N7770"/>
          <cell r="R7770"/>
          <cell r="S7770"/>
          <cell r="T7770"/>
          <cell r="U7770"/>
          <cell r="V7770"/>
          <cell r="X7770"/>
          <cell r="Y7770"/>
          <cell r="Z7770"/>
          <cell r="AG7770"/>
        </row>
        <row r="7771">
          <cell r="D7771"/>
          <cell r="E7771"/>
          <cell r="I7771"/>
          <cell r="J7771"/>
          <cell r="K7771"/>
          <cell r="L7771"/>
          <cell r="N7771"/>
          <cell r="R7771"/>
          <cell r="S7771"/>
          <cell r="T7771"/>
          <cell r="U7771"/>
          <cell r="V7771"/>
          <cell r="X7771"/>
          <cell r="Y7771"/>
          <cell r="Z7771"/>
          <cell r="AG7771"/>
        </row>
        <row r="7772">
          <cell r="D7772"/>
          <cell r="E7772"/>
          <cell r="I7772"/>
          <cell r="J7772"/>
          <cell r="K7772"/>
          <cell r="L7772"/>
          <cell r="N7772"/>
          <cell r="R7772"/>
          <cell r="S7772"/>
          <cell r="T7772"/>
          <cell r="U7772"/>
          <cell r="V7772"/>
          <cell r="X7772"/>
          <cell r="Y7772"/>
          <cell r="Z7772"/>
          <cell r="AG7772"/>
        </row>
        <row r="7773">
          <cell r="D7773"/>
          <cell r="E7773"/>
          <cell r="I7773"/>
          <cell r="J7773"/>
          <cell r="K7773"/>
          <cell r="L7773"/>
          <cell r="N7773"/>
          <cell r="R7773"/>
          <cell r="S7773"/>
          <cell r="T7773"/>
          <cell r="U7773"/>
          <cell r="V7773"/>
          <cell r="X7773"/>
          <cell r="Y7773"/>
          <cell r="Z7773"/>
          <cell r="AG7773"/>
        </row>
        <row r="7774">
          <cell r="D7774"/>
          <cell r="E7774"/>
          <cell r="I7774"/>
          <cell r="J7774"/>
          <cell r="K7774"/>
          <cell r="L7774"/>
          <cell r="N7774"/>
          <cell r="R7774"/>
          <cell r="S7774"/>
          <cell r="T7774"/>
          <cell r="U7774"/>
          <cell r="V7774"/>
          <cell r="X7774"/>
          <cell r="Y7774"/>
          <cell r="Z7774"/>
          <cell r="AG7774"/>
        </row>
        <row r="7775">
          <cell r="D7775"/>
          <cell r="E7775"/>
          <cell r="I7775"/>
          <cell r="J7775"/>
          <cell r="K7775"/>
          <cell r="L7775"/>
          <cell r="N7775"/>
          <cell r="R7775"/>
          <cell r="S7775"/>
          <cell r="T7775"/>
          <cell r="U7775"/>
          <cell r="V7775"/>
          <cell r="X7775"/>
          <cell r="Y7775"/>
          <cell r="Z7775"/>
          <cell r="AG7775"/>
        </row>
        <row r="7776">
          <cell r="D7776"/>
          <cell r="E7776"/>
          <cell r="I7776"/>
          <cell r="J7776"/>
          <cell r="K7776"/>
          <cell r="L7776"/>
          <cell r="N7776"/>
          <cell r="R7776"/>
          <cell r="S7776"/>
          <cell r="T7776"/>
          <cell r="U7776"/>
          <cell r="V7776"/>
          <cell r="X7776"/>
          <cell r="Y7776"/>
          <cell r="Z7776"/>
          <cell r="AG7776"/>
        </row>
        <row r="7777">
          <cell r="D7777"/>
          <cell r="E7777"/>
          <cell r="I7777"/>
          <cell r="J7777"/>
          <cell r="K7777"/>
          <cell r="L7777"/>
          <cell r="N7777"/>
          <cell r="R7777"/>
          <cell r="S7777"/>
          <cell r="T7777"/>
          <cell r="U7777"/>
          <cell r="V7777"/>
          <cell r="X7777"/>
          <cell r="Y7777"/>
          <cell r="Z7777"/>
          <cell r="AG7777"/>
        </row>
        <row r="7778">
          <cell r="D7778"/>
          <cell r="E7778"/>
          <cell r="I7778"/>
          <cell r="J7778"/>
          <cell r="K7778"/>
          <cell r="L7778"/>
          <cell r="N7778"/>
          <cell r="R7778"/>
          <cell r="S7778"/>
          <cell r="T7778"/>
          <cell r="U7778"/>
          <cell r="V7778"/>
          <cell r="X7778"/>
          <cell r="Y7778"/>
          <cell r="Z7778"/>
          <cell r="AG7778"/>
        </row>
        <row r="7779">
          <cell r="D7779"/>
          <cell r="E7779"/>
          <cell r="I7779"/>
          <cell r="J7779"/>
          <cell r="K7779"/>
          <cell r="L7779"/>
          <cell r="N7779"/>
          <cell r="R7779"/>
          <cell r="S7779"/>
          <cell r="T7779"/>
          <cell r="U7779"/>
          <cell r="V7779"/>
          <cell r="X7779"/>
          <cell r="Y7779"/>
          <cell r="Z7779"/>
          <cell r="AG7779"/>
        </row>
        <row r="7780">
          <cell r="D7780"/>
          <cell r="E7780"/>
          <cell r="I7780"/>
          <cell r="J7780"/>
          <cell r="K7780"/>
          <cell r="L7780"/>
          <cell r="N7780"/>
          <cell r="R7780"/>
          <cell r="S7780"/>
          <cell r="T7780"/>
          <cell r="U7780"/>
          <cell r="V7780"/>
          <cell r="X7780"/>
          <cell r="Y7780"/>
          <cell r="Z7780"/>
          <cell r="AG7780"/>
        </row>
        <row r="7781">
          <cell r="D7781"/>
          <cell r="E7781"/>
          <cell r="I7781"/>
          <cell r="J7781"/>
          <cell r="K7781"/>
          <cell r="L7781"/>
          <cell r="N7781"/>
          <cell r="R7781"/>
          <cell r="S7781"/>
          <cell r="T7781"/>
          <cell r="U7781"/>
          <cell r="V7781"/>
          <cell r="X7781"/>
          <cell r="Y7781"/>
          <cell r="Z7781"/>
          <cell r="AG7781"/>
        </row>
        <row r="7782">
          <cell r="D7782"/>
          <cell r="E7782"/>
          <cell r="I7782"/>
          <cell r="J7782"/>
          <cell r="K7782"/>
          <cell r="L7782"/>
          <cell r="N7782"/>
          <cell r="R7782"/>
          <cell r="S7782"/>
          <cell r="T7782"/>
          <cell r="U7782"/>
          <cell r="V7782"/>
          <cell r="X7782"/>
          <cell r="Y7782"/>
          <cell r="Z7782"/>
          <cell r="AG7782"/>
        </row>
        <row r="7783">
          <cell r="D7783"/>
          <cell r="E7783"/>
          <cell r="I7783"/>
          <cell r="J7783"/>
          <cell r="K7783"/>
          <cell r="L7783"/>
          <cell r="N7783"/>
          <cell r="R7783"/>
          <cell r="S7783"/>
          <cell r="T7783"/>
          <cell r="U7783"/>
          <cell r="V7783"/>
          <cell r="X7783"/>
          <cell r="Y7783"/>
          <cell r="Z7783"/>
          <cell r="AG7783"/>
        </row>
        <row r="7784">
          <cell r="D7784"/>
          <cell r="E7784"/>
          <cell r="I7784"/>
          <cell r="J7784"/>
          <cell r="K7784"/>
          <cell r="L7784"/>
          <cell r="N7784"/>
          <cell r="R7784"/>
          <cell r="S7784"/>
          <cell r="T7784"/>
          <cell r="U7784"/>
          <cell r="V7784"/>
          <cell r="X7784"/>
          <cell r="Y7784"/>
          <cell r="Z7784"/>
          <cell r="AG7784"/>
        </row>
        <row r="7785">
          <cell r="D7785"/>
          <cell r="E7785"/>
          <cell r="I7785"/>
          <cell r="J7785"/>
          <cell r="K7785"/>
          <cell r="L7785"/>
          <cell r="N7785"/>
          <cell r="R7785"/>
          <cell r="S7785"/>
          <cell r="T7785"/>
          <cell r="U7785"/>
          <cell r="V7785"/>
          <cell r="X7785"/>
          <cell r="Y7785"/>
          <cell r="Z7785"/>
          <cell r="AG7785"/>
        </row>
        <row r="7786">
          <cell r="D7786"/>
          <cell r="E7786"/>
          <cell r="I7786"/>
          <cell r="J7786"/>
          <cell r="K7786"/>
          <cell r="L7786"/>
          <cell r="N7786"/>
          <cell r="R7786"/>
          <cell r="S7786"/>
          <cell r="T7786"/>
          <cell r="U7786"/>
          <cell r="V7786"/>
          <cell r="X7786"/>
          <cell r="Y7786"/>
          <cell r="Z7786"/>
          <cell r="AG7786"/>
        </row>
        <row r="7787">
          <cell r="D7787"/>
          <cell r="E7787"/>
          <cell r="I7787"/>
          <cell r="J7787"/>
          <cell r="K7787"/>
          <cell r="L7787"/>
          <cell r="N7787"/>
          <cell r="R7787"/>
          <cell r="S7787"/>
          <cell r="T7787"/>
          <cell r="U7787"/>
          <cell r="V7787"/>
          <cell r="X7787"/>
          <cell r="Y7787"/>
          <cell r="Z7787"/>
          <cell r="AG7787"/>
        </row>
        <row r="7788">
          <cell r="D7788"/>
          <cell r="E7788"/>
          <cell r="I7788"/>
          <cell r="J7788"/>
          <cell r="K7788"/>
          <cell r="L7788"/>
          <cell r="N7788"/>
          <cell r="R7788"/>
          <cell r="S7788"/>
          <cell r="T7788"/>
          <cell r="U7788"/>
          <cell r="V7788"/>
          <cell r="X7788"/>
          <cell r="Y7788"/>
          <cell r="Z7788"/>
          <cell r="AG7788"/>
        </row>
        <row r="7789">
          <cell r="D7789"/>
          <cell r="E7789"/>
          <cell r="I7789"/>
          <cell r="J7789"/>
          <cell r="K7789"/>
          <cell r="L7789"/>
          <cell r="N7789"/>
          <cell r="R7789"/>
          <cell r="S7789"/>
          <cell r="T7789"/>
          <cell r="U7789"/>
          <cell r="V7789"/>
          <cell r="X7789"/>
          <cell r="Y7789"/>
          <cell r="Z7789"/>
          <cell r="AG7789"/>
        </row>
        <row r="7790">
          <cell r="D7790"/>
          <cell r="E7790"/>
          <cell r="I7790"/>
          <cell r="J7790"/>
          <cell r="K7790"/>
          <cell r="L7790"/>
          <cell r="N7790"/>
          <cell r="R7790"/>
          <cell r="S7790"/>
          <cell r="T7790"/>
          <cell r="U7790"/>
          <cell r="V7790"/>
          <cell r="X7790"/>
          <cell r="Y7790"/>
          <cell r="Z7790"/>
          <cell r="AG7790"/>
        </row>
        <row r="7791">
          <cell r="D7791"/>
          <cell r="E7791"/>
          <cell r="I7791"/>
          <cell r="J7791"/>
          <cell r="K7791"/>
          <cell r="L7791"/>
          <cell r="N7791"/>
          <cell r="R7791"/>
          <cell r="S7791"/>
          <cell r="T7791"/>
          <cell r="U7791"/>
          <cell r="V7791"/>
          <cell r="X7791"/>
          <cell r="Y7791"/>
          <cell r="Z7791"/>
          <cell r="AG7791"/>
        </row>
        <row r="7792">
          <cell r="D7792"/>
          <cell r="E7792"/>
          <cell r="I7792"/>
          <cell r="J7792"/>
          <cell r="K7792"/>
          <cell r="L7792"/>
          <cell r="N7792"/>
          <cell r="R7792"/>
          <cell r="S7792"/>
          <cell r="T7792"/>
          <cell r="U7792"/>
          <cell r="V7792"/>
          <cell r="X7792"/>
          <cell r="Y7792"/>
          <cell r="Z7792"/>
          <cell r="AG7792"/>
        </row>
        <row r="7793">
          <cell r="D7793"/>
          <cell r="E7793"/>
          <cell r="I7793"/>
          <cell r="J7793"/>
          <cell r="K7793"/>
          <cell r="L7793"/>
          <cell r="N7793"/>
          <cell r="R7793"/>
          <cell r="S7793"/>
          <cell r="T7793"/>
          <cell r="U7793"/>
          <cell r="V7793"/>
          <cell r="X7793"/>
          <cell r="Y7793"/>
          <cell r="Z7793"/>
          <cell r="AG7793"/>
        </row>
        <row r="7794">
          <cell r="D7794"/>
          <cell r="E7794"/>
          <cell r="I7794"/>
          <cell r="J7794"/>
          <cell r="K7794"/>
          <cell r="L7794"/>
          <cell r="N7794"/>
          <cell r="R7794"/>
          <cell r="S7794"/>
          <cell r="T7794"/>
          <cell r="U7794"/>
          <cell r="V7794"/>
          <cell r="X7794"/>
          <cell r="Y7794"/>
          <cell r="Z7794"/>
          <cell r="AG7794"/>
        </row>
        <row r="7795">
          <cell r="D7795"/>
          <cell r="E7795"/>
          <cell r="I7795"/>
          <cell r="J7795"/>
          <cell r="K7795"/>
          <cell r="L7795"/>
          <cell r="N7795"/>
          <cell r="R7795"/>
          <cell r="S7795"/>
          <cell r="T7795"/>
          <cell r="U7795"/>
          <cell r="V7795"/>
          <cell r="X7795"/>
          <cell r="Y7795"/>
          <cell r="Z7795"/>
          <cell r="AG7795"/>
        </row>
        <row r="7796">
          <cell r="D7796"/>
          <cell r="E7796"/>
          <cell r="I7796"/>
          <cell r="J7796"/>
          <cell r="K7796"/>
          <cell r="L7796"/>
          <cell r="N7796"/>
          <cell r="R7796"/>
          <cell r="S7796"/>
          <cell r="T7796"/>
          <cell r="U7796"/>
          <cell r="V7796"/>
          <cell r="X7796"/>
          <cell r="Y7796"/>
          <cell r="Z7796"/>
          <cell r="AG7796"/>
        </row>
        <row r="7797">
          <cell r="D7797"/>
          <cell r="E7797"/>
          <cell r="I7797"/>
          <cell r="J7797"/>
          <cell r="K7797"/>
          <cell r="L7797"/>
          <cell r="N7797"/>
          <cell r="R7797"/>
          <cell r="S7797"/>
          <cell r="T7797"/>
          <cell r="U7797"/>
          <cell r="V7797"/>
          <cell r="X7797"/>
          <cell r="Y7797"/>
          <cell r="Z7797"/>
          <cell r="AG7797"/>
        </row>
        <row r="7798">
          <cell r="D7798"/>
          <cell r="E7798"/>
          <cell r="I7798"/>
          <cell r="J7798"/>
          <cell r="K7798"/>
          <cell r="L7798"/>
          <cell r="N7798"/>
          <cell r="R7798"/>
          <cell r="S7798"/>
          <cell r="T7798"/>
          <cell r="U7798"/>
          <cell r="V7798"/>
          <cell r="X7798"/>
          <cell r="Y7798"/>
          <cell r="Z7798"/>
          <cell r="AG7798"/>
        </row>
        <row r="7799">
          <cell r="D7799"/>
          <cell r="E7799"/>
          <cell r="I7799"/>
          <cell r="J7799"/>
          <cell r="K7799"/>
          <cell r="L7799"/>
          <cell r="N7799"/>
          <cell r="R7799"/>
          <cell r="S7799"/>
          <cell r="T7799"/>
          <cell r="U7799"/>
          <cell r="V7799"/>
          <cell r="X7799"/>
          <cell r="Y7799"/>
          <cell r="Z7799"/>
          <cell r="AG7799"/>
        </row>
        <row r="7800">
          <cell r="D7800"/>
          <cell r="E7800"/>
          <cell r="I7800"/>
          <cell r="J7800"/>
          <cell r="K7800"/>
          <cell r="L7800"/>
          <cell r="N7800"/>
          <cell r="R7800"/>
          <cell r="S7800"/>
          <cell r="T7800"/>
          <cell r="U7800"/>
          <cell r="V7800"/>
          <cell r="X7800"/>
          <cell r="Y7800"/>
          <cell r="Z7800"/>
          <cell r="AG7800"/>
        </row>
        <row r="7801">
          <cell r="D7801"/>
          <cell r="E7801"/>
          <cell r="I7801"/>
          <cell r="J7801"/>
          <cell r="K7801"/>
          <cell r="L7801"/>
          <cell r="N7801"/>
          <cell r="R7801"/>
          <cell r="S7801"/>
          <cell r="T7801"/>
          <cell r="U7801"/>
          <cell r="V7801"/>
          <cell r="X7801"/>
          <cell r="Y7801"/>
          <cell r="Z7801"/>
          <cell r="AG7801"/>
        </row>
        <row r="7802">
          <cell r="D7802"/>
          <cell r="E7802"/>
          <cell r="I7802"/>
          <cell r="J7802"/>
          <cell r="K7802"/>
          <cell r="L7802"/>
          <cell r="N7802"/>
          <cell r="R7802"/>
          <cell r="S7802"/>
          <cell r="T7802"/>
          <cell r="U7802"/>
          <cell r="V7802"/>
          <cell r="X7802"/>
          <cell r="Y7802"/>
          <cell r="Z7802"/>
          <cell r="AG7802"/>
        </row>
        <row r="7803">
          <cell r="D7803"/>
          <cell r="E7803"/>
          <cell r="I7803"/>
          <cell r="J7803"/>
          <cell r="K7803"/>
          <cell r="L7803"/>
          <cell r="N7803"/>
          <cell r="R7803"/>
          <cell r="S7803"/>
          <cell r="T7803"/>
          <cell r="U7803"/>
          <cell r="V7803"/>
          <cell r="X7803"/>
          <cell r="Y7803"/>
          <cell r="Z7803"/>
          <cell r="AG7803"/>
        </row>
        <row r="7804">
          <cell r="D7804"/>
          <cell r="E7804"/>
          <cell r="I7804"/>
          <cell r="J7804"/>
          <cell r="K7804"/>
          <cell r="L7804"/>
          <cell r="N7804"/>
          <cell r="R7804"/>
          <cell r="S7804"/>
          <cell r="T7804"/>
          <cell r="U7804"/>
          <cell r="V7804"/>
          <cell r="X7804"/>
          <cell r="Y7804"/>
          <cell r="Z7804"/>
          <cell r="AG7804"/>
        </row>
        <row r="7805">
          <cell r="D7805"/>
          <cell r="E7805"/>
          <cell r="I7805"/>
          <cell r="J7805"/>
          <cell r="K7805"/>
          <cell r="L7805"/>
          <cell r="N7805"/>
          <cell r="R7805"/>
          <cell r="S7805"/>
          <cell r="T7805"/>
          <cell r="U7805"/>
          <cell r="V7805"/>
          <cell r="X7805"/>
          <cell r="Y7805"/>
          <cell r="Z7805"/>
          <cell r="AG7805"/>
        </row>
        <row r="7806">
          <cell r="D7806"/>
          <cell r="E7806"/>
          <cell r="I7806"/>
          <cell r="J7806"/>
          <cell r="K7806"/>
          <cell r="L7806"/>
          <cell r="N7806"/>
          <cell r="R7806"/>
          <cell r="S7806"/>
          <cell r="T7806"/>
          <cell r="U7806"/>
          <cell r="V7806"/>
          <cell r="X7806"/>
          <cell r="Y7806"/>
          <cell r="Z7806"/>
          <cell r="AG7806"/>
        </row>
        <row r="7807">
          <cell r="D7807"/>
          <cell r="E7807"/>
          <cell r="I7807"/>
          <cell r="J7807"/>
          <cell r="K7807"/>
          <cell r="L7807"/>
          <cell r="N7807"/>
          <cell r="R7807"/>
          <cell r="S7807"/>
          <cell r="T7807"/>
          <cell r="U7807"/>
          <cell r="V7807"/>
          <cell r="X7807"/>
          <cell r="Y7807"/>
          <cell r="Z7807"/>
          <cell r="AG7807"/>
        </row>
        <row r="7808">
          <cell r="D7808"/>
          <cell r="E7808"/>
          <cell r="I7808"/>
          <cell r="J7808"/>
          <cell r="K7808"/>
          <cell r="L7808"/>
          <cell r="N7808"/>
          <cell r="R7808"/>
          <cell r="S7808"/>
          <cell r="T7808"/>
          <cell r="U7808"/>
          <cell r="V7808"/>
          <cell r="X7808"/>
          <cell r="Y7808"/>
          <cell r="Z7808"/>
          <cell r="AG7808"/>
        </row>
        <row r="7809">
          <cell r="D7809"/>
          <cell r="E7809"/>
          <cell r="I7809"/>
          <cell r="J7809"/>
          <cell r="K7809"/>
          <cell r="L7809"/>
          <cell r="N7809"/>
          <cell r="R7809"/>
          <cell r="S7809"/>
          <cell r="T7809"/>
          <cell r="U7809"/>
          <cell r="V7809"/>
          <cell r="X7809"/>
          <cell r="Y7809"/>
          <cell r="Z7809"/>
          <cell r="AG7809"/>
        </row>
        <row r="7810">
          <cell r="D7810"/>
          <cell r="E7810"/>
          <cell r="I7810"/>
          <cell r="J7810"/>
          <cell r="K7810"/>
          <cell r="L7810"/>
          <cell r="N7810"/>
          <cell r="R7810"/>
          <cell r="S7810"/>
          <cell r="T7810"/>
          <cell r="U7810"/>
          <cell r="V7810"/>
          <cell r="X7810"/>
          <cell r="Y7810"/>
          <cell r="Z7810"/>
          <cell r="AG7810"/>
        </row>
        <row r="7811">
          <cell r="D7811"/>
          <cell r="E7811"/>
          <cell r="I7811"/>
          <cell r="J7811"/>
          <cell r="K7811"/>
          <cell r="L7811"/>
          <cell r="N7811"/>
          <cell r="R7811"/>
          <cell r="S7811"/>
          <cell r="T7811"/>
          <cell r="U7811"/>
          <cell r="V7811"/>
          <cell r="X7811"/>
          <cell r="Y7811"/>
          <cell r="Z7811"/>
          <cell r="AG7811"/>
        </row>
        <row r="7812">
          <cell r="D7812"/>
          <cell r="E7812"/>
          <cell r="I7812"/>
          <cell r="J7812"/>
          <cell r="K7812"/>
          <cell r="L7812"/>
          <cell r="N7812"/>
          <cell r="R7812"/>
          <cell r="S7812"/>
          <cell r="T7812"/>
          <cell r="U7812"/>
          <cell r="V7812"/>
          <cell r="X7812"/>
          <cell r="Y7812"/>
          <cell r="Z7812"/>
          <cell r="AG7812"/>
        </row>
        <row r="7813">
          <cell r="D7813"/>
          <cell r="E7813"/>
          <cell r="I7813"/>
          <cell r="J7813"/>
          <cell r="K7813"/>
          <cell r="L7813"/>
          <cell r="N7813"/>
          <cell r="R7813"/>
          <cell r="S7813"/>
          <cell r="T7813"/>
          <cell r="U7813"/>
          <cell r="V7813"/>
          <cell r="X7813"/>
          <cell r="Y7813"/>
          <cell r="Z7813"/>
          <cell r="AG7813"/>
        </row>
        <row r="7814">
          <cell r="D7814"/>
          <cell r="E7814"/>
          <cell r="I7814"/>
          <cell r="J7814"/>
          <cell r="K7814"/>
          <cell r="L7814"/>
          <cell r="N7814"/>
          <cell r="R7814"/>
          <cell r="S7814"/>
          <cell r="T7814"/>
          <cell r="U7814"/>
          <cell r="V7814"/>
          <cell r="X7814"/>
          <cell r="Y7814"/>
          <cell r="Z7814"/>
          <cell r="AG7814"/>
        </row>
        <row r="7815">
          <cell r="D7815"/>
          <cell r="E7815"/>
          <cell r="I7815"/>
          <cell r="J7815"/>
          <cell r="K7815"/>
          <cell r="L7815"/>
          <cell r="N7815"/>
          <cell r="R7815"/>
          <cell r="S7815"/>
          <cell r="T7815"/>
          <cell r="U7815"/>
          <cell r="V7815"/>
          <cell r="X7815"/>
          <cell r="Y7815"/>
          <cell r="Z7815"/>
          <cell r="AG7815"/>
        </row>
        <row r="7816">
          <cell r="D7816"/>
          <cell r="E7816"/>
          <cell r="I7816"/>
          <cell r="J7816"/>
          <cell r="K7816"/>
          <cell r="L7816"/>
          <cell r="N7816"/>
          <cell r="R7816"/>
          <cell r="S7816"/>
          <cell r="T7816"/>
          <cell r="U7816"/>
          <cell r="V7816"/>
          <cell r="X7816"/>
          <cell r="Y7816"/>
          <cell r="Z7816"/>
          <cell r="AG7816"/>
        </row>
        <row r="7817">
          <cell r="D7817"/>
          <cell r="E7817"/>
          <cell r="I7817"/>
          <cell r="J7817"/>
          <cell r="K7817"/>
          <cell r="L7817"/>
          <cell r="N7817"/>
          <cell r="R7817"/>
          <cell r="S7817"/>
          <cell r="T7817"/>
          <cell r="U7817"/>
          <cell r="V7817"/>
          <cell r="X7817"/>
          <cell r="Y7817"/>
          <cell r="Z7817"/>
          <cell r="AG7817"/>
        </row>
        <row r="7818">
          <cell r="D7818"/>
          <cell r="E7818"/>
          <cell r="I7818"/>
          <cell r="J7818"/>
          <cell r="K7818"/>
          <cell r="L7818"/>
          <cell r="N7818"/>
          <cell r="R7818"/>
          <cell r="S7818"/>
          <cell r="T7818"/>
          <cell r="U7818"/>
          <cell r="V7818"/>
          <cell r="X7818"/>
          <cell r="Y7818"/>
          <cell r="Z7818"/>
          <cell r="AG7818"/>
        </row>
        <row r="7819">
          <cell r="D7819"/>
          <cell r="E7819"/>
          <cell r="I7819"/>
          <cell r="J7819"/>
          <cell r="K7819"/>
          <cell r="L7819"/>
          <cell r="N7819"/>
          <cell r="R7819"/>
          <cell r="S7819"/>
          <cell r="T7819"/>
          <cell r="U7819"/>
          <cell r="V7819"/>
          <cell r="X7819"/>
          <cell r="Y7819"/>
          <cell r="Z7819"/>
          <cell r="AG7819"/>
        </row>
        <row r="7820">
          <cell r="D7820"/>
          <cell r="E7820"/>
          <cell r="I7820"/>
          <cell r="J7820"/>
          <cell r="K7820"/>
          <cell r="L7820"/>
          <cell r="N7820"/>
          <cell r="R7820"/>
          <cell r="S7820"/>
          <cell r="T7820"/>
          <cell r="U7820"/>
          <cell r="V7820"/>
          <cell r="X7820"/>
          <cell r="Y7820"/>
          <cell r="Z7820"/>
          <cell r="AG7820"/>
        </row>
        <row r="7821">
          <cell r="D7821"/>
          <cell r="E7821"/>
          <cell r="I7821"/>
          <cell r="J7821"/>
          <cell r="K7821"/>
          <cell r="L7821"/>
          <cell r="N7821"/>
          <cell r="R7821"/>
          <cell r="S7821"/>
          <cell r="T7821"/>
          <cell r="U7821"/>
          <cell r="V7821"/>
          <cell r="X7821"/>
          <cell r="Y7821"/>
          <cell r="Z7821"/>
          <cell r="AG7821"/>
        </row>
        <row r="7822">
          <cell r="D7822"/>
          <cell r="E7822"/>
          <cell r="I7822"/>
          <cell r="J7822"/>
          <cell r="K7822"/>
          <cell r="L7822"/>
          <cell r="N7822"/>
          <cell r="R7822"/>
          <cell r="S7822"/>
          <cell r="T7822"/>
          <cell r="U7822"/>
          <cell r="V7822"/>
          <cell r="X7822"/>
          <cell r="Y7822"/>
          <cell r="Z7822"/>
          <cell r="AG7822"/>
        </row>
        <row r="7823">
          <cell r="D7823"/>
          <cell r="E7823"/>
          <cell r="I7823"/>
          <cell r="J7823"/>
          <cell r="K7823"/>
          <cell r="L7823"/>
          <cell r="N7823"/>
          <cell r="R7823"/>
          <cell r="S7823"/>
          <cell r="T7823"/>
          <cell r="U7823"/>
          <cell r="V7823"/>
          <cell r="X7823"/>
          <cell r="Y7823"/>
          <cell r="Z7823"/>
          <cell r="AG7823"/>
        </row>
        <row r="7824">
          <cell r="D7824"/>
          <cell r="E7824"/>
          <cell r="I7824"/>
          <cell r="J7824"/>
          <cell r="K7824"/>
          <cell r="L7824"/>
          <cell r="N7824"/>
          <cell r="R7824"/>
          <cell r="S7824"/>
          <cell r="T7824"/>
          <cell r="U7824"/>
          <cell r="V7824"/>
          <cell r="X7824"/>
          <cell r="Y7824"/>
          <cell r="Z7824"/>
          <cell r="AG7824"/>
        </row>
        <row r="7825">
          <cell r="D7825"/>
          <cell r="E7825"/>
          <cell r="I7825"/>
          <cell r="J7825"/>
          <cell r="K7825"/>
          <cell r="L7825"/>
          <cell r="N7825"/>
          <cell r="R7825"/>
          <cell r="S7825"/>
          <cell r="T7825"/>
          <cell r="U7825"/>
          <cell r="V7825"/>
          <cell r="X7825"/>
          <cell r="Y7825"/>
          <cell r="Z7825"/>
          <cell r="AG7825"/>
        </row>
        <row r="7826">
          <cell r="D7826"/>
          <cell r="E7826"/>
          <cell r="I7826"/>
          <cell r="J7826"/>
          <cell r="K7826"/>
          <cell r="L7826"/>
          <cell r="N7826"/>
          <cell r="R7826"/>
          <cell r="S7826"/>
          <cell r="T7826"/>
          <cell r="U7826"/>
          <cell r="V7826"/>
          <cell r="X7826"/>
          <cell r="Y7826"/>
          <cell r="Z7826"/>
          <cell r="AG7826"/>
        </row>
        <row r="7827">
          <cell r="D7827"/>
          <cell r="E7827"/>
          <cell r="I7827"/>
          <cell r="J7827"/>
          <cell r="K7827"/>
          <cell r="L7827"/>
          <cell r="N7827"/>
          <cell r="R7827"/>
          <cell r="S7827"/>
          <cell r="T7827"/>
          <cell r="U7827"/>
          <cell r="V7827"/>
          <cell r="X7827"/>
          <cell r="Y7827"/>
          <cell r="Z7827"/>
          <cell r="AG7827"/>
        </row>
        <row r="7828">
          <cell r="D7828"/>
          <cell r="E7828"/>
          <cell r="I7828"/>
          <cell r="J7828"/>
          <cell r="K7828"/>
          <cell r="L7828"/>
          <cell r="N7828"/>
          <cell r="R7828"/>
          <cell r="S7828"/>
          <cell r="T7828"/>
          <cell r="U7828"/>
          <cell r="V7828"/>
          <cell r="X7828"/>
          <cell r="Y7828"/>
          <cell r="Z7828"/>
          <cell r="AG7828"/>
        </row>
        <row r="7829">
          <cell r="D7829"/>
          <cell r="E7829"/>
          <cell r="I7829"/>
          <cell r="J7829"/>
          <cell r="K7829"/>
          <cell r="L7829"/>
          <cell r="N7829"/>
          <cell r="R7829"/>
          <cell r="S7829"/>
          <cell r="T7829"/>
          <cell r="U7829"/>
          <cell r="V7829"/>
          <cell r="X7829"/>
          <cell r="Y7829"/>
          <cell r="Z7829"/>
          <cell r="AG7829"/>
        </row>
        <row r="7830">
          <cell r="D7830"/>
          <cell r="E7830"/>
          <cell r="I7830"/>
          <cell r="J7830"/>
          <cell r="K7830"/>
          <cell r="L7830"/>
          <cell r="N7830"/>
          <cell r="R7830"/>
          <cell r="S7830"/>
          <cell r="T7830"/>
          <cell r="U7830"/>
          <cell r="V7830"/>
          <cell r="X7830"/>
          <cell r="Y7830"/>
          <cell r="Z7830"/>
          <cell r="AG7830"/>
        </row>
        <row r="7831">
          <cell r="D7831"/>
          <cell r="E7831"/>
          <cell r="I7831"/>
          <cell r="J7831"/>
          <cell r="K7831"/>
          <cell r="L7831"/>
          <cell r="N7831"/>
          <cell r="R7831"/>
          <cell r="S7831"/>
          <cell r="T7831"/>
          <cell r="U7831"/>
          <cell r="V7831"/>
          <cell r="X7831"/>
          <cell r="Y7831"/>
          <cell r="Z7831"/>
          <cell r="AG7831"/>
        </row>
        <row r="7832">
          <cell r="D7832"/>
          <cell r="E7832"/>
          <cell r="I7832"/>
          <cell r="J7832"/>
          <cell r="K7832"/>
          <cell r="L7832"/>
          <cell r="N7832"/>
          <cell r="R7832"/>
          <cell r="S7832"/>
          <cell r="T7832"/>
          <cell r="U7832"/>
          <cell r="V7832"/>
          <cell r="X7832"/>
          <cell r="Y7832"/>
          <cell r="Z7832"/>
          <cell r="AG7832"/>
        </row>
        <row r="7833">
          <cell r="D7833"/>
          <cell r="E7833"/>
          <cell r="I7833"/>
          <cell r="J7833"/>
          <cell r="K7833"/>
          <cell r="L7833"/>
          <cell r="N7833"/>
          <cell r="R7833"/>
          <cell r="S7833"/>
          <cell r="T7833"/>
          <cell r="U7833"/>
          <cell r="V7833"/>
          <cell r="X7833"/>
          <cell r="Y7833"/>
          <cell r="Z7833"/>
          <cell r="AG7833"/>
        </row>
        <row r="7834">
          <cell r="D7834"/>
          <cell r="E7834"/>
          <cell r="I7834"/>
          <cell r="J7834"/>
          <cell r="K7834"/>
          <cell r="L7834"/>
          <cell r="N7834"/>
          <cell r="R7834"/>
          <cell r="S7834"/>
          <cell r="T7834"/>
          <cell r="U7834"/>
          <cell r="V7834"/>
          <cell r="X7834"/>
          <cell r="Y7834"/>
          <cell r="Z7834"/>
          <cell r="AG7834"/>
        </row>
        <row r="7835">
          <cell r="D7835"/>
          <cell r="E7835"/>
          <cell r="I7835"/>
          <cell r="J7835"/>
          <cell r="K7835"/>
          <cell r="L7835"/>
          <cell r="N7835"/>
          <cell r="R7835"/>
          <cell r="S7835"/>
          <cell r="T7835"/>
          <cell r="U7835"/>
          <cell r="V7835"/>
          <cell r="X7835"/>
          <cell r="Y7835"/>
          <cell r="Z7835"/>
          <cell r="AG7835"/>
        </row>
        <row r="7836">
          <cell r="D7836"/>
          <cell r="E7836"/>
          <cell r="I7836"/>
          <cell r="J7836"/>
          <cell r="K7836"/>
          <cell r="L7836"/>
          <cell r="N7836"/>
          <cell r="R7836"/>
          <cell r="S7836"/>
          <cell r="T7836"/>
          <cell r="U7836"/>
          <cell r="V7836"/>
          <cell r="X7836"/>
          <cell r="Y7836"/>
          <cell r="Z7836"/>
          <cell r="AG7836"/>
        </row>
        <row r="7837">
          <cell r="D7837"/>
          <cell r="E7837"/>
          <cell r="I7837"/>
          <cell r="J7837"/>
          <cell r="K7837"/>
          <cell r="L7837"/>
          <cell r="N7837"/>
          <cell r="R7837"/>
          <cell r="S7837"/>
          <cell r="T7837"/>
          <cell r="U7837"/>
          <cell r="V7837"/>
          <cell r="X7837"/>
          <cell r="Y7837"/>
          <cell r="Z7837"/>
          <cell r="AG7837"/>
        </row>
        <row r="7838">
          <cell r="D7838"/>
          <cell r="E7838"/>
          <cell r="I7838"/>
          <cell r="J7838"/>
          <cell r="K7838"/>
          <cell r="L7838"/>
          <cell r="N7838"/>
          <cell r="R7838"/>
          <cell r="S7838"/>
          <cell r="T7838"/>
          <cell r="U7838"/>
          <cell r="V7838"/>
          <cell r="X7838"/>
          <cell r="Y7838"/>
          <cell r="Z7838"/>
          <cell r="AG7838"/>
        </row>
        <row r="7839">
          <cell r="D7839"/>
          <cell r="E7839"/>
          <cell r="I7839"/>
          <cell r="J7839"/>
          <cell r="K7839"/>
          <cell r="L7839"/>
          <cell r="N7839"/>
          <cell r="R7839"/>
          <cell r="S7839"/>
          <cell r="T7839"/>
          <cell r="U7839"/>
          <cell r="V7839"/>
          <cell r="X7839"/>
          <cell r="Y7839"/>
          <cell r="Z7839"/>
          <cell r="AG7839"/>
        </row>
        <row r="7840">
          <cell r="D7840"/>
          <cell r="E7840"/>
          <cell r="I7840"/>
          <cell r="J7840"/>
          <cell r="K7840"/>
          <cell r="L7840"/>
          <cell r="N7840"/>
          <cell r="R7840"/>
          <cell r="S7840"/>
          <cell r="T7840"/>
          <cell r="U7840"/>
          <cell r="V7840"/>
          <cell r="X7840"/>
          <cell r="Y7840"/>
          <cell r="Z7840"/>
          <cell r="AG7840"/>
        </row>
        <row r="7841">
          <cell r="D7841"/>
          <cell r="E7841"/>
          <cell r="I7841"/>
          <cell r="J7841"/>
          <cell r="K7841"/>
          <cell r="L7841"/>
          <cell r="N7841"/>
          <cell r="R7841"/>
          <cell r="S7841"/>
          <cell r="T7841"/>
          <cell r="U7841"/>
          <cell r="V7841"/>
          <cell r="X7841"/>
          <cell r="Y7841"/>
          <cell r="Z7841"/>
          <cell r="AG7841"/>
        </row>
        <row r="7842">
          <cell r="D7842"/>
          <cell r="E7842"/>
          <cell r="I7842"/>
          <cell r="J7842"/>
          <cell r="K7842"/>
          <cell r="L7842"/>
          <cell r="N7842"/>
          <cell r="R7842"/>
          <cell r="S7842"/>
          <cell r="T7842"/>
          <cell r="U7842"/>
          <cell r="V7842"/>
          <cell r="X7842"/>
          <cell r="Y7842"/>
          <cell r="Z7842"/>
          <cell r="AG7842"/>
        </row>
        <row r="7843">
          <cell r="D7843"/>
          <cell r="E7843"/>
          <cell r="I7843"/>
          <cell r="J7843"/>
          <cell r="K7843"/>
          <cell r="L7843"/>
          <cell r="N7843"/>
          <cell r="R7843"/>
          <cell r="S7843"/>
          <cell r="T7843"/>
          <cell r="U7843"/>
          <cell r="V7843"/>
          <cell r="X7843"/>
          <cell r="Y7843"/>
          <cell r="Z7843"/>
          <cell r="AG7843"/>
        </row>
        <row r="7844">
          <cell r="D7844"/>
          <cell r="E7844"/>
          <cell r="I7844"/>
          <cell r="J7844"/>
          <cell r="K7844"/>
          <cell r="L7844"/>
          <cell r="N7844"/>
          <cell r="R7844"/>
          <cell r="S7844"/>
          <cell r="T7844"/>
          <cell r="U7844"/>
          <cell r="V7844"/>
          <cell r="X7844"/>
          <cell r="Y7844"/>
          <cell r="Z7844"/>
          <cell r="AG7844"/>
        </row>
        <row r="7845">
          <cell r="D7845"/>
          <cell r="E7845"/>
          <cell r="I7845"/>
          <cell r="J7845"/>
          <cell r="K7845"/>
          <cell r="L7845"/>
          <cell r="N7845"/>
          <cell r="R7845"/>
          <cell r="S7845"/>
          <cell r="T7845"/>
          <cell r="U7845"/>
          <cell r="V7845"/>
          <cell r="X7845"/>
          <cell r="Y7845"/>
          <cell r="Z7845"/>
          <cell r="AG7845"/>
        </row>
        <row r="7846">
          <cell r="D7846"/>
          <cell r="E7846"/>
          <cell r="I7846"/>
          <cell r="J7846"/>
          <cell r="K7846"/>
          <cell r="L7846"/>
          <cell r="N7846"/>
          <cell r="R7846"/>
          <cell r="S7846"/>
          <cell r="T7846"/>
          <cell r="U7846"/>
          <cell r="V7846"/>
          <cell r="X7846"/>
          <cell r="Y7846"/>
          <cell r="Z7846"/>
          <cell r="AG7846"/>
        </row>
        <row r="7847">
          <cell r="D7847"/>
          <cell r="E7847"/>
          <cell r="I7847"/>
          <cell r="J7847"/>
          <cell r="K7847"/>
          <cell r="L7847"/>
          <cell r="N7847"/>
          <cell r="R7847"/>
          <cell r="S7847"/>
          <cell r="T7847"/>
          <cell r="U7847"/>
          <cell r="V7847"/>
          <cell r="X7847"/>
          <cell r="Y7847"/>
          <cell r="Z7847"/>
          <cell r="AG7847"/>
        </row>
        <row r="7848">
          <cell r="D7848"/>
          <cell r="E7848"/>
          <cell r="I7848"/>
          <cell r="J7848"/>
          <cell r="K7848"/>
          <cell r="L7848"/>
          <cell r="N7848"/>
          <cell r="R7848"/>
          <cell r="S7848"/>
          <cell r="T7848"/>
          <cell r="U7848"/>
          <cell r="V7848"/>
          <cell r="X7848"/>
          <cell r="Y7848"/>
          <cell r="Z7848"/>
          <cell r="AG7848"/>
        </row>
        <row r="7849">
          <cell r="D7849"/>
          <cell r="E7849"/>
          <cell r="I7849"/>
          <cell r="J7849"/>
          <cell r="K7849"/>
          <cell r="L7849"/>
          <cell r="N7849"/>
          <cell r="R7849"/>
          <cell r="S7849"/>
          <cell r="T7849"/>
          <cell r="U7849"/>
          <cell r="V7849"/>
          <cell r="X7849"/>
          <cell r="Y7849"/>
          <cell r="Z7849"/>
          <cell r="AG7849"/>
        </row>
        <row r="7850">
          <cell r="D7850"/>
          <cell r="E7850"/>
          <cell r="I7850"/>
          <cell r="J7850"/>
          <cell r="K7850"/>
          <cell r="L7850"/>
          <cell r="N7850"/>
          <cell r="R7850"/>
          <cell r="S7850"/>
          <cell r="T7850"/>
          <cell r="U7850"/>
          <cell r="V7850"/>
          <cell r="X7850"/>
          <cell r="Y7850"/>
          <cell r="Z7850"/>
          <cell r="AG7850"/>
        </row>
        <row r="7851">
          <cell r="D7851"/>
          <cell r="E7851"/>
          <cell r="I7851"/>
          <cell r="J7851"/>
          <cell r="K7851"/>
          <cell r="L7851"/>
          <cell r="N7851"/>
          <cell r="R7851"/>
          <cell r="S7851"/>
          <cell r="T7851"/>
          <cell r="U7851"/>
          <cell r="V7851"/>
          <cell r="X7851"/>
          <cell r="Y7851"/>
          <cell r="Z7851"/>
          <cell r="AG7851"/>
        </row>
        <row r="7852">
          <cell r="D7852"/>
          <cell r="E7852"/>
          <cell r="I7852"/>
          <cell r="J7852"/>
          <cell r="K7852"/>
          <cell r="L7852"/>
          <cell r="N7852"/>
          <cell r="R7852"/>
          <cell r="S7852"/>
          <cell r="T7852"/>
          <cell r="U7852"/>
          <cell r="V7852"/>
          <cell r="X7852"/>
          <cell r="Y7852"/>
          <cell r="Z7852"/>
          <cell r="AG7852"/>
        </row>
        <row r="7853">
          <cell r="D7853"/>
          <cell r="E7853"/>
          <cell r="I7853"/>
          <cell r="J7853"/>
          <cell r="K7853"/>
          <cell r="L7853"/>
          <cell r="N7853"/>
          <cell r="R7853"/>
          <cell r="S7853"/>
          <cell r="T7853"/>
          <cell r="U7853"/>
          <cell r="V7853"/>
          <cell r="X7853"/>
          <cell r="Y7853"/>
          <cell r="Z7853"/>
          <cell r="AG7853"/>
        </row>
        <row r="7854">
          <cell r="D7854"/>
          <cell r="E7854"/>
          <cell r="I7854"/>
          <cell r="J7854"/>
          <cell r="K7854"/>
          <cell r="L7854"/>
          <cell r="N7854"/>
          <cell r="R7854"/>
          <cell r="S7854"/>
          <cell r="T7854"/>
          <cell r="U7854"/>
          <cell r="V7854"/>
          <cell r="X7854"/>
          <cell r="Y7854"/>
          <cell r="Z7854"/>
          <cell r="AG7854"/>
        </row>
        <row r="7855">
          <cell r="D7855"/>
          <cell r="E7855"/>
          <cell r="I7855"/>
          <cell r="J7855"/>
          <cell r="K7855"/>
          <cell r="L7855"/>
          <cell r="N7855"/>
          <cell r="R7855"/>
          <cell r="S7855"/>
          <cell r="T7855"/>
          <cell r="U7855"/>
          <cell r="V7855"/>
          <cell r="X7855"/>
          <cell r="Y7855"/>
          <cell r="Z7855"/>
          <cell r="AG7855"/>
        </row>
        <row r="7856">
          <cell r="D7856"/>
          <cell r="E7856"/>
          <cell r="I7856"/>
          <cell r="J7856"/>
          <cell r="K7856"/>
          <cell r="L7856"/>
          <cell r="N7856"/>
          <cell r="R7856"/>
          <cell r="S7856"/>
          <cell r="T7856"/>
          <cell r="U7856"/>
          <cell r="V7856"/>
          <cell r="X7856"/>
          <cell r="Y7856"/>
          <cell r="Z7856"/>
          <cell r="AG7856"/>
        </row>
        <row r="7857">
          <cell r="D7857"/>
          <cell r="E7857"/>
          <cell r="I7857"/>
          <cell r="J7857"/>
          <cell r="K7857"/>
          <cell r="L7857"/>
          <cell r="N7857"/>
          <cell r="R7857"/>
          <cell r="S7857"/>
          <cell r="T7857"/>
          <cell r="U7857"/>
          <cell r="V7857"/>
          <cell r="X7857"/>
          <cell r="Y7857"/>
          <cell r="Z7857"/>
          <cell r="AG7857"/>
        </row>
        <row r="7858">
          <cell r="D7858"/>
          <cell r="E7858"/>
          <cell r="I7858"/>
          <cell r="J7858"/>
          <cell r="K7858"/>
          <cell r="L7858"/>
          <cell r="N7858"/>
          <cell r="R7858"/>
          <cell r="S7858"/>
          <cell r="T7858"/>
          <cell r="U7858"/>
          <cell r="V7858"/>
          <cell r="X7858"/>
          <cell r="Y7858"/>
          <cell r="Z7858"/>
          <cell r="AG7858"/>
        </row>
        <row r="7859">
          <cell r="D7859"/>
          <cell r="E7859"/>
          <cell r="I7859"/>
          <cell r="J7859"/>
          <cell r="K7859"/>
          <cell r="L7859"/>
          <cell r="N7859"/>
          <cell r="R7859"/>
          <cell r="S7859"/>
          <cell r="T7859"/>
          <cell r="U7859"/>
          <cell r="V7859"/>
          <cell r="X7859"/>
          <cell r="Y7859"/>
          <cell r="Z7859"/>
          <cell r="AG7859"/>
        </row>
        <row r="7860">
          <cell r="D7860"/>
          <cell r="E7860"/>
          <cell r="I7860"/>
          <cell r="J7860"/>
          <cell r="K7860"/>
          <cell r="L7860"/>
          <cell r="N7860"/>
          <cell r="R7860"/>
          <cell r="S7860"/>
          <cell r="T7860"/>
          <cell r="U7860"/>
          <cell r="V7860"/>
          <cell r="X7860"/>
          <cell r="Y7860"/>
          <cell r="Z7860"/>
          <cell r="AG7860"/>
        </row>
        <row r="7861">
          <cell r="D7861"/>
          <cell r="E7861"/>
          <cell r="I7861"/>
          <cell r="J7861"/>
          <cell r="K7861"/>
          <cell r="L7861"/>
          <cell r="N7861"/>
          <cell r="R7861"/>
          <cell r="S7861"/>
          <cell r="T7861"/>
          <cell r="U7861"/>
          <cell r="V7861"/>
          <cell r="X7861"/>
          <cell r="Y7861"/>
          <cell r="Z7861"/>
          <cell r="AG7861"/>
        </row>
        <row r="7862">
          <cell r="D7862"/>
          <cell r="E7862"/>
          <cell r="I7862"/>
          <cell r="J7862"/>
          <cell r="K7862"/>
          <cell r="L7862"/>
          <cell r="N7862"/>
          <cell r="R7862"/>
          <cell r="S7862"/>
          <cell r="T7862"/>
          <cell r="U7862"/>
          <cell r="V7862"/>
          <cell r="X7862"/>
          <cell r="Y7862"/>
          <cell r="Z7862"/>
          <cell r="AG7862"/>
        </row>
        <row r="7863">
          <cell r="D7863"/>
          <cell r="E7863"/>
          <cell r="I7863"/>
          <cell r="J7863"/>
          <cell r="K7863"/>
          <cell r="L7863"/>
          <cell r="N7863"/>
          <cell r="R7863"/>
          <cell r="S7863"/>
          <cell r="T7863"/>
          <cell r="U7863"/>
          <cell r="V7863"/>
          <cell r="X7863"/>
          <cell r="Y7863"/>
          <cell r="Z7863"/>
          <cell r="AG7863"/>
        </row>
        <row r="7864">
          <cell r="D7864"/>
          <cell r="E7864"/>
          <cell r="I7864"/>
          <cell r="J7864"/>
          <cell r="K7864"/>
          <cell r="L7864"/>
          <cell r="N7864"/>
          <cell r="R7864"/>
          <cell r="S7864"/>
          <cell r="T7864"/>
          <cell r="U7864"/>
          <cell r="V7864"/>
          <cell r="X7864"/>
          <cell r="Y7864"/>
          <cell r="Z7864"/>
          <cell r="AG7864"/>
        </row>
        <row r="7865">
          <cell r="D7865"/>
          <cell r="E7865"/>
          <cell r="I7865"/>
          <cell r="J7865"/>
          <cell r="K7865"/>
          <cell r="L7865"/>
          <cell r="N7865"/>
          <cell r="R7865"/>
          <cell r="S7865"/>
          <cell r="T7865"/>
          <cell r="U7865"/>
          <cell r="V7865"/>
          <cell r="X7865"/>
          <cell r="Y7865"/>
          <cell r="Z7865"/>
          <cell r="AG7865"/>
        </row>
        <row r="7866">
          <cell r="D7866"/>
          <cell r="E7866"/>
          <cell r="I7866"/>
          <cell r="J7866"/>
          <cell r="K7866"/>
          <cell r="L7866"/>
          <cell r="N7866"/>
          <cell r="R7866"/>
          <cell r="S7866"/>
          <cell r="T7866"/>
          <cell r="U7866"/>
          <cell r="V7866"/>
          <cell r="X7866"/>
          <cell r="Y7866"/>
          <cell r="Z7866"/>
          <cell r="AG7866"/>
        </row>
        <row r="7867">
          <cell r="D7867"/>
          <cell r="E7867"/>
          <cell r="I7867"/>
          <cell r="J7867"/>
          <cell r="K7867"/>
          <cell r="L7867"/>
          <cell r="N7867"/>
          <cell r="R7867"/>
          <cell r="S7867"/>
          <cell r="T7867"/>
          <cell r="U7867"/>
          <cell r="V7867"/>
          <cell r="X7867"/>
          <cell r="Y7867"/>
          <cell r="Z7867"/>
          <cell r="AG7867"/>
        </row>
        <row r="7868">
          <cell r="D7868"/>
          <cell r="E7868"/>
          <cell r="I7868"/>
          <cell r="J7868"/>
          <cell r="K7868"/>
          <cell r="L7868"/>
          <cell r="N7868"/>
          <cell r="R7868"/>
          <cell r="S7868"/>
          <cell r="T7868"/>
          <cell r="U7868"/>
          <cell r="V7868"/>
          <cell r="X7868"/>
          <cell r="Y7868"/>
          <cell r="Z7868"/>
          <cell r="AG7868"/>
        </row>
        <row r="7869">
          <cell r="D7869"/>
          <cell r="E7869"/>
          <cell r="I7869"/>
          <cell r="J7869"/>
          <cell r="K7869"/>
          <cell r="L7869"/>
          <cell r="N7869"/>
          <cell r="R7869"/>
          <cell r="S7869"/>
          <cell r="T7869"/>
          <cell r="U7869"/>
          <cell r="V7869"/>
          <cell r="X7869"/>
          <cell r="Y7869"/>
          <cell r="Z7869"/>
          <cell r="AG7869"/>
        </row>
        <row r="7870">
          <cell r="D7870"/>
          <cell r="E7870"/>
          <cell r="I7870"/>
          <cell r="J7870"/>
          <cell r="K7870"/>
          <cell r="L7870"/>
          <cell r="N7870"/>
          <cell r="R7870"/>
          <cell r="S7870"/>
          <cell r="T7870"/>
          <cell r="U7870"/>
          <cell r="V7870"/>
          <cell r="X7870"/>
          <cell r="Y7870"/>
          <cell r="Z7870"/>
          <cell r="AG7870"/>
        </row>
        <row r="7871">
          <cell r="D7871"/>
          <cell r="E7871"/>
          <cell r="I7871"/>
          <cell r="J7871"/>
          <cell r="K7871"/>
          <cell r="L7871"/>
          <cell r="N7871"/>
          <cell r="R7871"/>
          <cell r="S7871"/>
          <cell r="T7871"/>
          <cell r="U7871"/>
          <cell r="V7871"/>
          <cell r="X7871"/>
          <cell r="Y7871"/>
          <cell r="Z7871"/>
          <cell r="AG7871"/>
        </row>
        <row r="7872">
          <cell r="D7872"/>
          <cell r="E7872"/>
          <cell r="I7872"/>
          <cell r="J7872"/>
          <cell r="K7872"/>
          <cell r="L7872"/>
          <cell r="N7872"/>
          <cell r="R7872"/>
          <cell r="S7872"/>
          <cell r="T7872"/>
          <cell r="U7872"/>
          <cell r="V7872"/>
          <cell r="X7872"/>
          <cell r="Y7872"/>
          <cell r="Z7872"/>
          <cell r="AG7872"/>
        </row>
        <row r="7873">
          <cell r="D7873"/>
          <cell r="E7873"/>
          <cell r="I7873"/>
          <cell r="J7873"/>
          <cell r="K7873"/>
          <cell r="L7873"/>
          <cell r="N7873"/>
          <cell r="R7873"/>
          <cell r="S7873"/>
          <cell r="T7873"/>
          <cell r="U7873"/>
          <cell r="V7873"/>
          <cell r="X7873"/>
          <cell r="Y7873"/>
          <cell r="Z7873"/>
          <cell r="AG7873"/>
        </row>
        <row r="7874">
          <cell r="D7874"/>
          <cell r="E7874"/>
          <cell r="I7874"/>
          <cell r="J7874"/>
          <cell r="K7874"/>
          <cell r="L7874"/>
          <cell r="N7874"/>
          <cell r="R7874"/>
          <cell r="S7874"/>
          <cell r="T7874"/>
          <cell r="U7874"/>
          <cell r="V7874"/>
          <cell r="X7874"/>
          <cell r="Y7874"/>
          <cell r="Z7874"/>
          <cell r="AG7874"/>
        </row>
        <row r="7875">
          <cell r="D7875"/>
          <cell r="E7875"/>
          <cell r="I7875"/>
          <cell r="J7875"/>
          <cell r="K7875"/>
          <cell r="L7875"/>
          <cell r="N7875"/>
          <cell r="R7875"/>
          <cell r="S7875"/>
          <cell r="T7875"/>
          <cell r="U7875"/>
          <cell r="V7875"/>
          <cell r="X7875"/>
          <cell r="Y7875"/>
          <cell r="Z7875"/>
          <cell r="AG7875"/>
        </row>
        <row r="7876">
          <cell r="D7876"/>
          <cell r="E7876"/>
          <cell r="I7876"/>
          <cell r="J7876"/>
          <cell r="K7876"/>
          <cell r="L7876"/>
          <cell r="N7876"/>
          <cell r="R7876"/>
          <cell r="S7876"/>
          <cell r="T7876"/>
          <cell r="U7876"/>
          <cell r="V7876"/>
          <cell r="X7876"/>
          <cell r="Y7876"/>
          <cell r="Z7876"/>
          <cell r="AG7876"/>
        </row>
        <row r="7877">
          <cell r="D7877"/>
          <cell r="E7877"/>
          <cell r="I7877"/>
          <cell r="J7877"/>
          <cell r="K7877"/>
          <cell r="L7877"/>
          <cell r="N7877"/>
          <cell r="R7877"/>
          <cell r="S7877"/>
          <cell r="T7877"/>
          <cell r="U7877"/>
          <cell r="V7877"/>
          <cell r="X7877"/>
          <cell r="Y7877"/>
          <cell r="Z7877"/>
          <cell r="AG7877"/>
        </row>
        <row r="7878">
          <cell r="D7878"/>
          <cell r="E7878"/>
          <cell r="I7878"/>
          <cell r="J7878"/>
          <cell r="K7878"/>
          <cell r="L7878"/>
          <cell r="N7878"/>
          <cell r="R7878"/>
          <cell r="S7878"/>
          <cell r="T7878"/>
          <cell r="U7878"/>
          <cell r="V7878"/>
          <cell r="X7878"/>
          <cell r="Y7878"/>
          <cell r="Z7878"/>
          <cell r="AG7878"/>
        </row>
        <row r="7879">
          <cell r="D7879"/>
          <cell r="E7879"/>
          <cell r="I7879"/>
          <cell r="J7879"/>
          <cell r="K7879"/>
          <cell r="L7879"/>
          <cell r="N7879"/>
          <cell r="R7879"/>
          <cell r="S7879"/>
          <cell r="T7879"/>
          <cell r="U7879"/>
          <cell r="V7879"/>
          <cell r="X7879"/>
          <cell r="Y7879"/>
          <cell r="Z7879"/>
          <cell r="AG7879"/>
        </row>
        <row r="7880">
          <cell r="D7880"/>
          <cell r="E7880"/>
          <cell r="I7880"/>
          <cell r="J7880"/>
          <cell r="K7880"/>
          <cell r="L7880"/>
          <cell r="N7880"/>
          <cell r="R7880"/>
          <cell r="S7880"/>
          <cell r="T7880"/>
          <cell r="U7880"/>
          <cell r="V7880"/>
          <cell r="X7880"/>
          <cell r="Y7880"/>
          <cell r="Z7880"/>
          <cell r="AG7880"/>
        </row>
        <row r="7881">
          <cell r="D7881"/>
          <cell r="E7881"/>
          <cell r="I7881"/>
          <cell r="J7881"/>
          <cell r="K7881"/>
          <cell r="L7881"/>
          <cell r="N7881"/>
          <cell r="R7881"/>
          <cell r="S7881"/>
          <cell r="T7881"/>
          <cell r="U7881"/>
          <cell r="V7881"/>
          <cell r="X7881"/>
          <cell r="Y7881"/>
          <cell r="Z7881"/>
          <cell r="AG7881"/>
        </row>
        <row r="7882">
          <cell r="D7882"/>
          <cell r="E7882"/>
          <cell r="I7882"/>
          <cell r="J7882"/>
          <cell r="K7882"/>
          <cell r="L7882"/>
          <cell r="N7882"/>
          <cell r="R7882"/>
          <cell r="S7882"/>
          <cell r="T7882"/>
          <cell r="U7882"/>
          <cell r="V7882"/>
          <cell r="X7882"/>
          <cell r="Y7882"/>
          <cell r="Z7882"/>
          <cell r="AG7882"/>
        </row>
        <row r="7883">
          <cell r="D7883"/>
          <cell r="E7883"/>
          <cell r="I7883"/>
          <cell r="J7883"/>
          <cell r="K7883"/>
          <cell r="L7883"/>
          <cell r="N7883"/>
          <cell r="R7883"/>
          <cell r="S7883"/>
          <cell r="T7883"/>
          <cell r="U7883"/>
          <cell r="V7883"/>
          <cell r="X7883"/>
          <cell r="Y7883"/>
          <cell r="Z7883"/>
          <cell r="AG7883"/>
        </row>
        <row r="7884">
          <cell r="D7884"/>
          <cell r="E7884"/>
          <cell r="I7884"/>
          <cell r="J7884"/>
          <cell r="K7884"/>
          <cell r="L7884"/>
          <cell r="N7884"/>
          <cell r="R7884"/>
          <cell r="S7884"/>
          <cell r="T7884"/>
          <cell r="U7884"/>
          <cell r="V7884"/>
          <cell r="X7884"/>
          <cell r="Y7884"/>
          <cell r="Z7884"/>
          <cell r="AG7884"/>
        </row>
        <row r="7885">
          <cell r="D7885"/>
          <cell r="E7885"/>
          <cell r="I7885"/>
          <cell r="J7885"/>
          <cell r="K7885"/>
          <cell r="L7885"/>
          <cell r="N7885"/>
          <cell r="R7885"/>
          <cell r="S7885"/>
          <cell r="T7885"/>
          <cell r="U7885"/>
          <cell r="V7885"/>
          <cell r="X7885"/>
          <cell r="Y7885"/>
          <cell r="Z7885"/>
          <cell r="AG7885"/>
        </row>
        <row r="7886">
          <cell r="D7886"/>
          <cell r="E7886"/>
          <cell r="I7886"/>
          <cell r="J7886"/>
          <cell r="K7886"/>
          <cell r="L7886"/>
          <cell r="N7886"/>
          <cell r="R7886"/>
          <cell r="S7886"/>
          <cell r="T7886"/>
          <cell r="U7886"/>
          <cell r="V7886"/>
          <cell r="X7886"/>
          <cell r="Y7886"/>
          <cell r="Z7886"/>
          <cell r="AG7886"/>
        </row>
        <row r="7887">
          <cell r="D7887"/>
          <cell r="E7887"/>
          <cell r="I7887"/>
          <cell r="J7887"/>
          <cell r="K7887"/>
          <cell r="L7887"/>
          <cell r="N7887"/>
          <cell r="R7887"/>
          <cell r="S7887"/>
          <cell r="T7887"/>
          <cell r="U7887"/>
          <cell r="V7887"/>
          <cell r="X7887"/>
          <cell r="Y7887"/>
          <cell r="Z7887"/>
          <cell r="AG7887"/>
        </row>
        <row r="7888">
          <cell r="D7888"/>
          <cell r="E7888"/>
          <cell r="I7888"/>
          <cell r="J7888"/>
          <cell r="K7888"/>
          <cell r="L7888"/>
          <cell r="N7888"/>
          <cell r="R7888"/>
          <cell r="S7888"/>
          <cell r="T7888"/>
          <cell r="U7888"/>
          <cell r="V7888"/>
          <cell r="X7888"/>
          <cell r="Y7888"/>
          <cell r="Z7888"/>
          <cell r="AG7888"/>
        </row>
        <row r="7889">
          <cell r="D7889"/>
          <cell r="E7889"/>
          <cell r="I7889"/>
          <cell r="J7889"/>
          <cell r="K7889"/>
          <cell r="L7889"/>
          <cell r="N7889"/>
          <cell r="R7889"/>
          <cell r="S7889"/>
          <cell r="T7889"/>
          <cell r="U7889"/>
          <cell r="V7889"/>
          <cell r="X7889"/>
          <cell r="Y7889"/>
          <cell r="Z7889"/>
          <cell r="AG7889"/>
        </row>
        <row r="7890">
          <cell r="D7890"/>
          <cell r="E7890"/>
          <cell r="I7890"/>
          <cell r="J7890"/>
          <cell r="K7890"/>
          <cell r="L7890"/>
          <cell r="N7890"/>
          <cell r="R7890"/>
          <cell r="S7890"/>
          <cell r="T7890"/>
          <cell r="U7890"/>
          <cell r="V7890"/>
          <cell r="X7890"/>
          <cell r="Y7890"/>
          <cell r="Z7890"/>
          <cell r="AG7890"/>
        </row>
        <row r="7891">
          <cell r="D7891"/>
          <cell r="E7891"/>
          <cell r="I7891"/>
          <cell r="J7891"/>
          <cell r="K7891"/>
          <cell r="L7891"/>
          <cell r="N7891"/>
          <cell r="R7891"/>
          <cell r="S7891"/>
          <cell r="T7891"/>
          <cell r="U7891"/>
          <cell r="V7891"/>
          <cell r="X7891"/>
          <cell r="Y7891"/>
          <cell r="Z7891"/>
          <cell r="AG7891"/>
        </row>
        <row r="7892">
          <cell r="D7892"/>
          <cell r="E7892"/>
          <cell r="I7892"/>
          <cell r="J7892"/>
          <cell r="K7892"/>
          <cell r="L7892"/>
          <cell r="N7892"/>
          <cell r="R7892"/>
          <cell r="S7892"/>
          <cell r="T7892"/>
          <cell r="U7892"/>
          <cell r="V7892"/>
          <cell r="X7892"/>
          <cell r="Y7892"/>
          <cell r="Z7892"/>
          <cell r="AG7892"/>
        </row>
        <row r="7893">
          <cell r="D7893"/>
          <cell r="E7893"/>
          <cell r="I7893"/>
          <cell r="J7893"/>
          <cell r="K7893"/>
          <cell r="L7893"/>
          <cell r="N7893"/>
          <cell r="R7893"/>
          <cell r="S7893"/>
          <cell r="T7893"/>
          <cell r="U7893"/>
          <cell r="V7893"/>
          <cell r="X7893"/>
          <cell r="Y7893"/>
          <cell r="Z7893"/>
          <cell r="AG7893"/>
        </row>
        <row r="7894">
          <cell r="D7894"/>
          <cell r="E7894"/>
          <cell r="I7894"/>
          <cell r="J7894"/>
          <cell r="K7894"/>
          <cell r="L7894"/>
          <cell r="N7894"/>
          <cell r="R7894"/>
          <cell r="S7894"/>
          <cell r="T7894"/>
          <cell r="U7894"/>
          <cell r="V7894"/>
          <cell r="X7894"/>
          <cell r="Y7894"/>
          <cell r="Z7894"/>
          <cell r="AG7894"/>
        </row>
        <row r="7895">
          <cell r="D7895"/>
          <cell r="E7895"/>
          <cell r="I7895"/>
          <cell r="J7895"/>
          <cell r="K7895"/>
          <cell r="L7895"/>
          <cell r="N7895"/>
          <cell r="R7895"/>
          <cell r="S7895"/>
          <cell r="T7895"/>
          <cell r="U7895"/>
          <cell r="V7895"/>
          <cell r="X7895"/>
          <cell r="Y7895"/>
          <cell r="Z7895"/>
          <cell r="AG7895"/>
        </row>
        <row r="7896">
          <cell r="D7896"/>
          <cell r="E7896"/>
          <cell r="I7896"/>
          <cell r="J7896"/>
          <cell r="K7896"/>
          <cell r="L7896"/>
          <cell r="N7896"/>
          <cell r="R7896"/>
          <cell r="S7896"/>
          <cell r="T7896"/>
          <cell r="U7896"/>
          <cell r="V7896"/>
          <cell r="X7896"/>
          <cell r="Y7896"/>
          <cell r="Z7896"/>
          <cell r="AG7896"/>
        </row>
        <row r="7897">
          <cell r="D7897"/>
          <cell r="E7897"/>
          <cell r="I7897"/>
          <cell r="J7897"/>
          <cell r="K7897"/>
          <cell r="L7897"/>
          <cell r="N7897"/>
          <cell r="R7897"/>
          <cell r="S7897"/>
          <cell r="T7897"/>
          <cell r="U7897"/>
          <cell r="V7897"/>
          <cell r="X7897"/>
          <cell r="Y7897"/>
          <cell r="Z7897"/>
          <cell r="AG7897"/>
        </row>
        <row r="7898">
          <cell r="D7898"/>
          <cell r="E7898"/>
          <cell r="I7898"/>
          <cell r="J7898"/>
          <cell r="K7898"/>
          <cell r="L7898"/>
          <cell r="N7898"/>
          <cell r="R7898"/>
          <cell r="S7898"/>
          <cell r="T7898"/>
          <cell r="U7898"/>
          <cell r="V7898"/>
          <cell r="X7898"/>
          <cell r="Y7898"/>
          <cell r="Z7898"/>
          <cell r="AG7898"/>
        </row>
        <row r="7899">
          <cell r="D7899"/>
          <cell r="E7899"/>
          <cell r="I7899"/>
          <cell r="J7899"/>
          <cell r="K7899"/>
          <cell r="L7899"/>
          <cell r="N7899"/>
          <cell r="R7899"/>
          <cell r="S7899"/>
          <cell r="T7899"/>
          <cell r="U7899"/>
          <cell r="V7899"/>
          <cell r="X7899"/>
          <cell r="Y7899"/>
          <cell r="Z7899"/>
          <cell r="AG7899"/>
        </row>
        <row r="7900">
          <cell r="D7900"/>
          <cell r="E7900"/>
          <cell r="I7900"/>
          <cell r="J7900"/>
          <cell r="K7900"/>
          <cell r="L7900"/>
          <cell r="N7900"/>
          <cell r="R7900"/>
          <cell r="S7900"/>
          <cell r="T7900"/>
          <cell r="U7900"/>
          <cell r="V7900"/>
          <cell r="X7900"/>
          <cell r="Y7900"/>
          <cell r="Z7900"/>
          <cell r="AG7900"/>
        </row>
        <row r="7901">
          <cell r="D7901"/>
          <cell r="E7901"/>
          <cell r="I7901"/>
          <cell r="J7901"/>
          <cell r="K7901"/>
          <cell r="L7901"/>
          <cell r="N7901"/>
          <cell r="R7901"/>
          <cell r="S7901"/>
          <cell r="T7901"/>
          <cell r="U7901"/>
          <cell r="V7901"/>
          <cell r="X7901"/>
          <cell r="Y7901"/>
          <cell r="Z7901"/>
          <cell r="AG7901"/>
        </row>
        <row r="7902">
          <cell r="D7902"/>
          <cell r="E7902"/>
          <cell r="I7902"/>
          <cell r="J7902"/>
          <cell r="K7902"/>
          <cell r="L7902"/>
          <cell r="N7902"/>
          <cell r="R7902"/>
          <cell r="S7902"/>
          <cell r="T7902"/>
          <cell r="U7902"/>
          <cell r="V7902"/>
          <cell r="X7902"/>
          <cell r="Y7902"/>
          <cell r="Z7902"/>
          <cell r="AG7902"/>
        </row>
        <row r="7903">
          <cell r="D7903"/>
          <cell r="E7903"/>
          <cell r="I7903"/>
          <cell r="J7903"/>
          <cell r="K7903"/>
          <cell r="L7903"/>
          <cell r="N7903"/>
          <cell r="R7903"/>
          <cell r="S7903"/>
          <cell r="T7903"/>
          <cell r="U7903"/>
          <cell r="V7903"/>
          <cell r="X7903"/>
          <cell r="Y7903"/>
          <cell r="Z7903"/>
          <cell r="AG7903"/>
        </row>
        <row r="7904">
          <cell r="D7904"/>
          <cell r="E7904"/>
          <cell r="I7904"/>
          <cell r="J7904"/>
          <cell r="K7904"/>
          <cell r="L7904"/>
          <cell r="N7904"/>
          <cell r="R7904"/>
          <cell r="S7904"/>
          <cell r="T7904"/>
          <cell r="U7904"/>
          <cell r="V7904"/>
          <cell r="X7904"/>
          <cell r="Y7904"/>
          <cell r="Z7904"/>
          <cell r="AG7904"/>
        </row>
        <row r="7905">
          <cell r="D7905"/>
          <cell r="E7905"/>
          <cell r="I7905"/>
          <cell r="J7905"/>
          <cell r="K7905"/>
          <cell r="L7905"/>
          <cell r="N7905"/>
          <cell r="R7905"/>
          <cell r="S7905"/>
          <cell r="T7905"/>
          <cell r="U7905"/>
          <cell r="V7905"/>
          <cell r="X7905"/>
          <cell r="Y7905"/>
          <cell r="Z7905"/>
          <cell r="AG7905"/>
        </row>
        <row r="7906">
          <cell r="D7906"/>
          <cell r="E7906"/>
          <cell r="I7906"/>
          <cell r="J7906"/>
          <cell r="K7906"/>
          <cell r="L7906"/>
          <cell r="N7906"/>
          <cell r="R7906"/>
          <cell r="S7906"/>
          <cell r="T7906"/>
          <cell r="U7906"/>
          <cell r="V7906"/>
          <cell r="X7906"/>
          <cell r="Y7906"/>
          <cell r="Z7906"/>
          <cell r="AG7906"/>
        </row>
        <row r="7907">
          <cell r="D7907"/>
          <cell r="E7907"/>
          <cell r="I7907"/>
          <cell r="J7907"/>
          <cell r="K7907"/>
          <cell r="L7907"/>
          <cell r="N7907"/>
          <cell r="R7907"/>
          <cell r="S7907"/>
          <cell r="T7907"/>
          <cell r="U7907"/>
          <cell r="V7907"/>
          <cell r="X7907"/>
          <cell r="Y7907"/>
          <cell r="Z7907"/>
          <cell r="AG7907"/>
        </row>
        <row r="7908">
          <cell r="D7908"/>
          <cell r="E7908"/>
          <cell r="I7908"/>
          <cell r="J7908"/>
          <cell r="K7908"/>
          <cell r="L7908"/>
          <cell r="N7908"/>
          <cell r="R7908"/>
          <cell r="S7908"/>
          <cell r="T7908"/>
          <cell r="U7908"/>
          <cell r="V7908"/>
          <cell r="X7908"/>
          <cell r="Y7908"/>
          <cell r="Z7908"/>
          <cell r="AG7908"/>
        </row>
        <row r="7909">
          <cell r="D7909"/>
          <cell r="E7909"/>
          <cell r="I7909"/>
          <cell r="J7909"/>
          <cell r="K7909"/>
          <cell r="L7909"/>
          <cell r="N7909"/>
          <cell r="R7909"/>
          <cell r="S7909"/>
          <cell r="T7909"/>
          <cell r="U7909"/>
          <cell r="V7909"/>
          <cell r="X7909"/>
          <cell r="Y7909"/>
          <cell r="Z7909"/>
          <cell r="AG7909"/>
        </row>
        <row r="7910">
          <cell r="D7910"/>
          <cell r="E7910"/>
          <cell r="I7910"/>
          <cell r="J7910"/>
          <cell r="K7910"/>
          <cell r="L7910"/>
          <cell r="N7910"/>
          <cell r="R7910"/>
          <cell r="S7910"/>
          <cell r="T7910"/>
          <cell r="U7910"/>
          <cell r="V7910"/>
          <cell r="X7910"/>
          <cell r="Y7910"/>
          <cell r="Z7910"/>
          <cell r="AG7910"/>
        </row>
        <row r="7911">
          <cell r="D7911"/>
          <cell r="E7911"/>
          <cell r="I7911"/>
          <cell r="J7911"/>
          <cell r="K7911"/>
          <cell r="L7911"/>
          <cell r="N7911"/>
          <cell r="R7911"/>
          <cell r="S7911"/>
          <cell r="T7911"/>
          <cell r="U7911"/>
          <cell r="V7911"/>
          <cell r="X7911"/>
          <cell r="Y7911"/>
          <cell r="Z7911"/>
          <cell r="AG7911"/>
        </row>
        <row r="7912">
          <cell r="D7912"/>
          <cell r="E7912"/>
          <cell r="I7912"/>
          <cell r="J7912"/>
          <cell r="K7912"/>
          <cell r="L7912"/>
          <cell r="N7912"/>
          <cell r="R7912"/>
          <cell r="S7912"/>
          <cell r="T7912"/>
          <cell r="U7912"/>
          <cell r="V7912"/>
          <cell r="X7912"/>
          <cell r="Y7912"/>
          <cell r="Z7912"/>
          <cell r="AG7912"/>
        </row>
        <row r="7913">
          <cell r="D7913"/>
          <cell r="E7913"/>
          <cell r="I7913"/>
          <cell r="J7913"/>
          <cell r="K7913"/>
          <cell r="L7913"/>
          <cell r="N7913"/>
          <cell r="R7913"/>
          <cell r="S7913"/>
          <cell r="T7913"/>
          <cell r="U7913"/>
          <cell r="V7913"/>
          <cell r="X7913"/>
          <cell r="Y7913"/>
          <cell r="Z7913"/>
          <cell r="AG7913"/>
        </row>
        <row r="7914">
          <cell r="D7914"/>
          <cell r="E7914"/>
          <cell r="I7914"/>
          <cell r="J7914"/>
          <cell r="K7914"/>
          <cell r="L7914"/>
          <cell r="N7914"/>
          <cell r="R7914"/>
          <cell r="S7914"/>
          <cell r="T7914"/>
          <cell r="U7914"/>
          <cell r="V7914"/>
          <cell r="X7914"/>
          <cell r="Y7914"/>
          <cell r="Z7914"/>
          <cell r="AG7914"/>
        </row>
        <row r="7915">
          <cell r="D7915"/>
          <cell r="E7915"/>
          <cell r="I7915"/>
          <cell r="J7915"/>
          <cell r="K7915"/>
          <cell r="L7915"/>
          <cell r="N7915"/>
          <cell r="R7915"/>
          <cell r="S7915"/>
          <cell r="T7915"/>
          <cell r="U7915"/>
          <cell r="V7915"/>
          <cell r="X7915"/>
          <cell r="Y7915"/>
          <cell r="Z7915"/>
          <cell r="AG7915"/>
        </row>
        <row r="7916">
          <cell r="D7916"/>
          <cell r="E7916"/>
          <cell r="I7916"/>
          <cell r="J7916"/>
          <cell r="K7916"/>
          <cell r="L7916"/>
          <cell r="N7916"/>
          <cell r="R7916"/>
          <cell r="S7916"/>
          <cell r="T7916"/>
          <cell r="U7916"/>
          <cell r="V7916"/>
          <cell r="X7916"/>
          <cell r="Y7916"/>
          <cell r="Z7916"/>
          <cell r="AG7916"/>
        </row>
        <row r="7917">
          <cell r="D7917"/>
          <cell r="E7917"/>
          <cell r="I7917"/>
          <cell r="J7917"/>
          <cell r="K7917"/>
          <cell r="L7917"/>
          <cell r="N7917"/>
          <cell r="R7917"/>
          <cell r="S7917"/>
          <cell r="T7917"/>
          <cell r="U7917"/>
          <cell r="V7917"/>
          <cell r="X7917"/>
          <cell r="Y7917"/>
          <cell r="Z7917"/>
          <cell r="AG7917"/>
        </row>
        <row r="7918">
          <cell r="D7918"/>
          <cell r="E7918"/>
          <cell r="I7918"/>
          <cell r="J7918"/>
          <cell r="K7918"/>
          <cell r="L7918"/>
          <cell r="N7918"/>
          <cell r="R7918"/>
          <cell r="S7918"/>
          <cell r="T7918"/>
          <cell r="U7918"/>
          <cell r="V7918"/>
          <cell r="X7918"/>
          <cell r="Y7918"/>
          <cell r="Z7918"/>
          <cell r="AG7918"/>
        </row>
        <row r="7919">
          <cell r="D7919"/>
          <cell r="E7919"/>
          <cell r="I7919"/>
          <cell r="J7919"/>
          <cell r="K7919"/>
          <cell r="L7919"/>
          <cell r="N7919"/>
          <cell r="R7919"/>
          <cell r="S7919"/>
          <cell r="T7919"/>
          <cell r="U7919"/>
          <cell r="V7919"/>
          <cell r="X7919"/>
          <cell r="Y7919"/>
          <cell r="Z7919"/>
          <cell r="AG7919"/>
        </row>
        <row r="7920">
          <cell r="D7920"/>
          <cell r="E7920"/>
          <cell r="I7920"/>
          <cell r="J7920"/>
          <cell r="K7920"/>
          <cell r="L7920"/>
          <cell r="N7920"/>
          <cell r="R7920"/>
          <cell r="S7920"/>
          <cell r="T7920"/>
          <cell r="U7920"/>
          <cell r="V7920"/>
          <cell r="X7920"/>
          <cell r="Y7920"/>
          <cell r="Z7920"/>
          <cell r="AG7920"/>
        </row>
        <row r="7921">
          <cell r="D7921"/>
          <cell r="E7921"/>
          <cell r="I7921"/>
          <cell r="J7921"/>
          <cell r="K7921"/>
          <cell r="L7921"/>
          <cell r="N7921"/>
          <cell r="R7921"/>
          <cell r="S7921"/>
          <cell r="T7921"/>
          <cell r="U7921"/>
          <cell r="V7921"/>
          <cell r="X7921"/>
          <cell r="Y7921"/>
          <cell r="Z7921"/>
          <cell r="AG7921"/>
        </row>
        <row r="7922">
          <cell r="D7922"/>
          <cell r="E7922"/>
          <cell r="I7922"/>
          <cell r="J7922"/>
          <cell r="K7922"/>
          <cell r="L7922"/>
          <cell r="N7922"/>
          <cell r="R7922"/>
          <cell r="S7922"/>
          <cell r="T7922"/>
          <cell r="U7922"/>
          <cell r="V7922"/>
          <cell r="X7922"/>
          <cell r="Y7922"/>
          <cell r="Z7922"/>
          <cell r="AG7922"/>
        </row>
        <row r="7923">
          <cell r="D7923"/>
          <cell r="E7923"/>
          <cell r="I7923"/>
          <cell r="J7923"/>
          <cell r="K7923"/>
          <cell r="L7923"/>
          <cell r="N7923"/>
          <cell r="R7923"/>
          <cell r="S7923"/>
          <cell r="T7923"/>
          <cell r="U7923"/>
          <cell r="V7923"/>
          <cell r="X7923"/>
          <cell r="Y7923"/>
          <cell r="Z7923"/>
          <cell r="AG7923"/>
        </row>
        <row r="7924">
          <cell r="D7924"/>
          <cell r="E7924"/>
          <cell r="I7924"/>
          <cell r="J7924"/>
          <cell r="K7924"/>
          <cell r="L7924"/>
          <cell r="N7924"/>
          <cell r="R7924"/>
          <cell r="S7924"/>
          <cell r="T7924"/>
          <cell r="U7924"/>
          <cell r="V7924"/>
          <cell r="X7924"/>
          <cell r="Y7924"/>
          <cell r="Z7924"/>
          <cell r="AG7924"/>
        </row>
        <row r="7925">
          <cell r="D7925"/>
          <cell r="E7925"/>
          <cell r="I7925"/>
          <cell r="J7925"/>
          <cell r="K7925"/>
          <cell r="L7925"/>
          <cell r="N7925"/>
          <cell r="R7925"/>
          <cell r="S7925"/>
          <cell r="T7925"/>
          <cell r="U7925"/>
          <cell r="V7925"/>
          <cell r="X7925"/>
          <cell r="Y7925"/>
          <cell r="Z7925"/>
          <cell r="AG7925"/>
        </row>
        <row r="7926">
          <cell r="D7926"/>
          <cell r="E7926"/>
          <cell r="I7926"/>
          <cell r="J7926"/>
          <cell r="K7926"/>
          <cell r="L7926"/>
          <cell r="N7926"/>
          <cell r="R7926"/>
          <cell r="S7926"/>
          <cell r="T7926"/>
          <cell r="U7926"/>
          <cell r="V7926"/>
          <cell r="X7926"/>
          <cell r="Y7926"/>
          <cell r="Z7926"/>
          <cell r="AG7926"/>
        </row>
        <row r="7927">
          <cell r="D7927"/>
          <cell r="E7927"/>
          <cell r="I7927"/>
          <cell r="J7927"/>
          <cell r="K7927"/>
          <cell r="L7927"/>
          <cell r="N7927"/>
          <cell r="R7927"/>
          <cell r="S7927"/>
          <cell r="T7927"/>
          <cell r="U7927"/>
          <cell r="V7927"/>
          <cell r="X7927"/>
          <cell r="Y7927"/>
          <cell r="Z7927"/>
          <cell r="AG7927"/>
        </row>
        <row r="7928">
          <cell r="D7928"/>
          <cell r="E7928"/>
          <cell r="I7928"/>
          <cell r="J7928"/>
          <cell r="K7928"/>
          <cell r="L7928"/>
          <cell r="N7928"/>
          <cell r="R7928"/>
          <cell r="S7928"/>
          <cell r="T7928"/>
          <cell r="U7928"/>
          <cell r="V7928"/>
          <cell r="X7928"/>
          <cell r="Y7928"/>
          <cell r="Z7928"/>
          <cell r="AG7928"/>
        </row>
        <row r="7929">
          <cell r="D7929"/>
          <cell r="E7929"/>
          <cell r="I7929"/>
          <cell r="J7929"/>
          <cell r="K7929"/>
          <cell r="L7929"/>
          <cell r="N7929"/>
          <cell r="R7929"/>
          <cell r="S7929"/>
          <cell r="T7929"/>
          <cell r="U7929"/>
          <cell r="V7929"/>
          <cell r="X7929"/>
          <cell r="Y7929"/>
          <cell r="Z7929"/>
          <cell r="AG7929"/>
        </row>
        <row r="7930">
          <cell r="D7930"/>
          <cell r="E7930"/>
          <cell r="I7930"/>
          <cell r="J7930"/>
          <cell r="K7930"/>
          <cell r="L7930"/>
          <cell r="N7930"/>
          <cell r="R7930"/>
          <cell r="S7930"/>
          <cell r="T7930"/>
          <cell r="U7930"/>
          <cell r="V7930"/>
          <cell r="X7930"/>
          <cell r="Y7930"/>
          <cell r="Z7930"/>
          <cell r="AG7930"/>
        </row>
        <row r="7931">
          <cell r="D7931"/>
          <cell r="E7931"/>
          <cell r="I7931"/>
          <cell r="J7931"/>
          <cell r="K7931"/>
          <cell r="L7931"/>
          <cell r="N7931"/>
          <cell r="R7931"/>
          <cell r="S7931"/>
          <cell r="T7931"/>
          <cell r="U7931"/>
          <cell r="V7931"/>
          <cell r="X7931"/>
          <cell r="Y7931"/>
          <cell r="Z7931"/>
          <cell r="AG7931"/>
        </row>
        <row r="7932">
          <cell r="D7932"/>
          <cell r="E7932"/>
          <cell r="I7932"/>
          <cell r="J7932"/>
          <cell r="K7932"/>
          <cell r="L7932"/>
          <cell r="N7932"/>
          <cell r="R7932"/>
          <cell r="S7932"/>
          <cell r="T7932"/>
          <cell r="U7932"/>
          <cell r="V7932"/>
          <cell r="X7932"/>
          <cell r="Y7932"/>
          <cell r="Z7932"/>
          <cell r="AG7932"/>
        </row>
        <row r="7933">
          <cell r="D7933"/>
          <cell r="E7933"/>
          <cell r="I7933"/>
          <cell r="J7933"/>
          <cell r="K7933"/>
          <cell r="L7933"/>
          <cell r="N7933"/>
          <cell r="R7933"/>
          <cell r="S7933"/>
          <cell r="T7933"/>
          <cell r="U7933"/>
          <cell r="V7933"/>
          <cell r="X7933"/>
          <cell r="Y7933"/>
          <cell r="Z7933"/>
          <cell r="AG7933"/>
        </row>
        <row r="7934">
          <cell r="D7934"/>
          <cell r="E7934"/>
          <cell r="I7934"/>
          <cell r="J7934"/>
          <cell r="K7934"/>
          <cell r="L7934"/>
          <cell r="N7934"/>
          <cell r="R7934"/>
          <cell r="S7934"/>
          <cell r="T7934"/>
          <cell r="U7934"/>
          <cell r="V7934"/>
          <cell r="X7934"/>
          <cell r="Y7934"/>
          <cell r="Z7934"/>
          <cell r="AG7934"/>
        </row>
        <row r="7935">
          <cell r="D7935"/>
          <cell r="E7935"/>
          <cell r="I7935"/>
          <cell r="J7935"/>
          <cell r="K7935"/>
          <cell r="L7935"/>
          <cell r="N7935"/>
          <cell r="R7935"/>
          <cell r="S7935"/>
          <cell r="T7935"/>
          <cell r="U7935"/>
          <cell r="V7935"/>
          <cell r="X7935"/>
          <cell r="Y7935"/>
          <cell r="Z7935"/>
          <cell r="AG7935"/>
        </row>
        <row r="7936">
          <cell r="D7936"/>
          <cell r="E7936"/>
          <cell r="I7936"/>
          <cell r="J7936"/>
          <cell r="K7936"/>
          <cell r="L7936"/>
          <cell r="N7936"/>
          <cell r="R7936"/>
          <cell r="S7936"/>
          <cell r="T7936"/>
          <cell r="U7936"/>
          <cell r="V7936"/>
          <cell r="X7936"/>
          <cell r="Y7936"/>
          <cell r="Z7936"/>
          <cell r="AG7936"/>
        </row>
        <row r="7937">
          <cell r="D7937"/>
          <cell r="E7937"/>
          <cell r="I7937"/>
          <cell r="J7937"/>
          <cell r="K7937"/>
          <cell r="L7937"/>
          <cell r="N7937"/>
          <cell r="R7937"/>
          <cell r="S7937"/>
          <cell r="T7937"/>
          <cell r="U7937"/>
          <cell r="V7937"/>
          <cell r="X7937"/>
          <cell r="Y7937"/>
          <cell r="Z7937"/>
          <cell r="AG7937"/>
        </row>
        <row r="7938">
          <cell r="D7938"/>
          <cell r="E7938"/>
          <cell r="I7938"/>
          <cell r="J7938"/>
          <cell r="K7938"/>
          <cell r="L7938"/>
          <cell r="N7938"/>
          <cell r="R7938"/>
          <cell r="S7938"/>
          <cell r="T7938"/>
          <cell r="U7938"/>
          <cell r="V7938"/>
          <cell r="X7938"/>
          <cell r="Y7938"/>
          <cell r="Z7938"/>
          <cell r="AG7938"/>
        </row>
        <row r="7939">
          <cell r="D7939"/>
          <cell r="E7939"/>
          <cell r="I7939"/>
          <cell r="J7939"/>
          <cell r="K7939"/>
          <cell r="L7939"/>
          <cell r="N7939"/>
          <cell r="R7939"/>
          <cell r="S7939"/>
          <cell r="T7939"/>
          <cell r="U7939"/>
          <cell r="V7939"/>
          <cell r="X7939"/>
          <cell r="Y7939"/>
          <cell r="Z7939"/>
          <cell r="AG7939"/>
        </row>
        <row r="7940">
          <cell r="D7940"/>
          <cell r="E7940"/>
          <cell r="I7940"/>
          <cell r="J7940"/>
          <cell r="K7940"/>
          <cell r="L7940"/>
          <cell r="N7940"/>
          <cell r="R7940"/>
          <cell r="S7940"/>
          <cell r="T7940"/>
          <cell r="U7940"/>
          <cell r="V7940"/>
          <cell r="X7940"/>
          <cell r="Y7940"/>
          <cell r="Z7940"/>
          <cell r="AG7940"/>
        </row>
        <row r="7941">
          <cell r="D7941"/>
          <cell r="E7941"/>
          <cell r="I7941"/>
          <cell r="J7941"/>
          <cell r="K7941"/>
          <cell r="L7941"/>
          <cell r="N7941"/>
          <cell r="R7941"/>
          <cell r="S7941"/>
          <cell r="T7941"/>
          <cell r="U7941"/>
          <cell r="V7941"/>
          <cell r="X7941"/>
          <cell r="Y7941"/>
          <cell r="Z7941"/>
          <cell r="AG7941"/>
        </row>
        <row r="7942">
          <cell r="D7942"/>
          <cell r="E7942"/>
          <cell r="I7942"/>
          <cell r="J7942"/>
          <cell r="K7942"/>
          <cell r="L7942"/>
          <cell r="N7942"/>
          <cell r="R7942"/>
          <cell r="S7942"/>
          <cell r="T7942"/>
          <cell r="U7942"/>
          <cell r="V7942"/>
          <cell r="X7942"/>
          <cell r="Y7942"/>
          <cell r="Z7942"/>
          <cell r="AG7942"/>
        </row>
        <row r="7943">
          <cell r="D7943"/>
          <cell r="E7943"/>
          <cell r="I7943"/>
          <cell r="J7943"/>
          <cell r="K7943"/>
          <cell r="L7943"/>
          <cell r="N7943"/>
          <cell r="R7943"/>
          <cell r="S7943"/>
          <cell r="T7943"/>
          <cell r="U7943"/>
          <cell r="V7943"/>
          <cell r="X7943"/>
          <cell r="Y7943"/>
          <cell r="Z7943"/>
          <cell r="AG7943"/>
        </row>
        <row r="7944">
          <cell r="D7944"/>
          <cell r="E7944"/>
          <cell r="I7944"/>
          <cell r="J7944"/>
          <cell r="K7944"/>
          <cell r="L7944"/>
          <cell r="N7944"/>
          <cell r="R7944"/>
          <cell r="S7944"/>
          <cell r="T7944"/>
          <cell r="U7944"/>
          <cell r="V7944"/>
          <cell r="X7944"/>
          <cell r="Y7944"/>
          <cell r="Z7944"/>
          <cell r="AG7944"/>
        </row>
        <row r="7945">
          <cell r="D7945"/>
          <cell r="E7945"/>
          <cell r="I7945"/>
          <cell r="J7945"/>
          <cell r="K7945"/>
          <cell r="L7945"/>
          <cell r="N7945"/>
          <cell r="R7945"/>
          <cell r="S7945"/>
          <cell r="T7945"/>
          <cell r="U7945"/>
          <cell r="V7945"/>
          <cell r="X7945"/>
          <cell r="Y7945"/>
          <cell r="Z7945"/>
          <cell r="AG7945"/>
        </row>
        <row r="7946">
          <cell r="D7946"/>
          <cell r="E7946"/>
          <cell r="I7946"/>
          <cell r="J7946"/>
          <cell r="K7946"/>
          <cell r="L7946"/>
          <cell r="N7946"/>
          <cell r="R7946"/>
          <cell r="S7946"/>
          <cell r="T7946"/>
          <cell r="U7946"/>
          <cell r="V7946"/>
          <cell r="X7946"/>
          <cell r="Y7946"/>
          <cell r="Z7946"/>
          <cell r="AG7946"/>
        </row>
        <row r="7947">
          <cell r="D7947"/>
          <cell r="E7947"/>
          <cell r="I7947"/>
          <cell r="J7947"/>
          <cell r="K7947"/>
          <cell r="L7947"/>
          <cell r="N7947"/>
          <cell r="R7947"/>
          <cell r="S7947"/>
          <cell r="T7947"/>
          <cell r="U7947"/>
          <cell r="V7947"/>
          <cell r="X7947"/>
          <cell r="Y7947"/>
          <cell r="Z7947"/>
          <cell r="AG7947"/>
        </row>
        <row r="7948">
          <cell r="D7948"/>
          <cell r="E7948"/>
          <cell r="I7948"/>
          <cell r="J7948"/>
          <cell r="K7948"/>
          <cell r="L7948"/>
          <cell r="N7948"/>
          <cell r="R7948"/>
          <cell r="S7948"/>
          <cell r="T7948"/>
          <cell r="U7948"/>
          <cell r="V7948"/>
          <cell r="X7948"/>
          <cell r="Y7948"/>
          <cell r="Z7948"/>
          <cell r="AG7948"/>
        </row>
        <row r="7949">
          <cell r="D7949"/>
          <cell r="E7949"/>
          <cell r="I7949"/>
          <cell r="J7949"/>
          <cell r="K7949"/>
          <cell r="L7949"/>
          <cell r="N7949"/>
          <cell r="R7949"/>
          <cell r="S7949"/>
          <cell r="T7949"/>
          <cell r="U7949"/>
          <cell r="V7949"/>
          <cell r="X7949"/>
          <cell r="Y7949"/>
          <cell r="Z7949"/>
          <cell r="AG7949"/>
        </row>
        <row r="7950">
          <cell r="D7950"/>
          <cell r="E7950"/>
          <cell r="I7950"/>
          <cell r="J7950"/>
          <cell r="K7950"/>
          <cell r="L7950"/>
          <cell r="N7950"/>
          <cell r="R7950"/>
          <cell r="S7950"/>
          <cell r="T7950"/>
          <cell r="U7950"/>
          <cell r="V7950"/>
          <cell r="X7950"/>
          <cell r="Y7950"/>
          <cell r="Z7950"/>
          <cell r="AG7950"/>
        </row>
        <row r="7951">
          <cell r="D7951"/>
          <cell r="E7951"/>
          <cell r="I7951"/>
          <cell r="J7951"/>
          <cell r="K7951"/>
          <cell r="L7951"/>
          <cell r="N7951"/>
          <cell r="R7951"/>
          <cell r="S7951"/>
          <cell r="T7951"/>
          <cell r="U7951"/>
          <cell r="V7951"/>
          <cell r="X7951"/>
          <cell r="Y7951"/>
          <cell r="Z7951"/>
          <cell r="AG7951"/>
        </row>
        <row r="7952">
          <cell r="D7952"/>
          <cell r="E7952"/>
          <cell r="I7952"/>
          <cell r="J7952"/>
          <cell r="K7952"/>
          <cell r="L7952"/>
          <cell r="N7952"/>
          <cell r="R7952"/>
          <cell r="S7952"/>
          <cell r="T7952"/>
          <cell r="U7952"/>
          <cell r="V7952"/>
          <cell r="X7952"/>
          <cell r="Y7952"/>
          <cell r="Z7952"/>
          <cell r="AG7952"/>
        </row>
        <row r="7953">
          <cell r="D7953"/>
          <cell r="E7953"/>
          <cell r="I7953"/>
          <cell r="J7953"/>
          <cell r="K7953"/>
          <cell r="L7953"/>
          <cell r="N7953"/>
          <cell r="R7953"/>
          <cell r="S7953"/>
          <cell r="T7953"/>
          <cell r="U7953"/>
          <cell r="V7953"/>
          <cell r="X7953"/>
          <cell r="Y7953"/>
          <cell r="Z7953"/>
          <cell r="AG7953"/>
        </row>
        <row r="7954">
          <cell r="D7954"/>
          <cell r="E7954"/>
          <cell r="I7954"/>
          <cell r="J7954"/>
          <cell r="K7954"/>
          <cell r="L7954"/>
          <cell r="N7954"/>
          <cell r="R7954"/>
          <cell r="S7954"/>
          <cell r="T7954"/>
          <cell r="U7954"/>
          <cell r="V7954"/>
          <cell r="X7954"/>
          <cell r="Y7954"/>
          <cell r="Z7954"/>
          <cell r="AG7954"/>
        </row>
        <row r="7955">
          <cell r="D7955"/>
          <cell r="E7955"/>
          <cell r="I7955"/>
          <cell r="J7955"/>
          <cell r="K7955"/>
          <cell r="L7955"/>
          <cell r="N7955"/>
          <cell r="R7955"/>
          <cell r="S7955"/>
          <cell r="T7955"/>
          <cell r="U7955"/>
          <cell r="V7955"/>
          <cell r="X7955"/>
          <cell r="Y7955"/>
          <cell r="Z7955"/>
          <cell r="AG7955"/>
        </row>
        <row r="7956">
          <cell r="D7956"/>
          <cell r="E7956"/>
          <cell r="I7956"/>
          <cell r="J7956"/>
          <cell r="K7956"/>
          <cell r="L7956"/>
          <cell r="N7956"/>
          <cell r="R7956"/>
          <cell r="S7956"/>
          <cell r="T7956"/>
          <cell r="U7956"/>
          <cell r="V7956"/>
          <cell r="X7956"/>
          <cell r="Y7956"/>
          <cell r="Z7956"/>
          <cell r="AG7956"/>
        </row>
        <row r="7957">
          <cell r="D7957"/>
          <cell r="E7957"/>
          <cell r="I7957"/>
          <cell r="J7957"/>
          <cell r="K7957"/>
          <cell r="L7957"/>
          <cell r="N7957"/>
          <cell r="R7957"/>
          <cell r="S7957"/>
          <cell r="T7957"/>
          <cell r="U7957"/>
          <cell r="V7957"/>
          <cell r="X7957"/>
          <cell r="Y7957"/>
          <cell r="Z7957"/>
          <cell r="AG7957"/>
        </row>
        <row r="7958">
          <cell r="D7958"/>
          <cell r="E7958"/>
          <cell r="I7958"/>
          <cell r="J7958"/>
          <cell r="K7958"/>
          <cell r="L7958"/>
          <cell r="N7958"/>
          <cell r="R7958"/>
          <cell r="S7958"/>
          <cell r="T7958"/>
          <cell r="U7958"/>
          <cell r="V7958"/>
          <cell r="X7958"/>
          <cell r="Y7958"/>
          <cell r="Z7958"/>
          <cell r="AG7958"/>
        </row>
        <row r="7959">
          <cell r="D7959"/>
          <cell r="E7959"/>
          <cell r="I7959"/>
          <cell r="J7959"/>
          <cell r="K7959"/>
          <cell r="L7959"/>
          <cell r="N7959"/>
          <cell r="R7959"/>
          <cell r="S7959"/>
          <cell r="T7959"/>
          <cell r="U7959"/>
          <cell r="V7959"/>
          <cell r="X7959"/>
          <cell r="Y7959"/>
          <cell r="Z7959"/>
          <cell r="AG7959"/>
        </row>
        <row r="7960">
          <cell r="D7960"/>
          <cell r="E7960"/>
          <cell r="I7960"/>
          <cell r="J7960"/>
          <cell r="K7960"/>
          <cell r="L7960"/>
          <cell r="N7960"/>
          <cell r="R7960"/>
          <cell r="S7960"/>
          <cell r="T7960"/>
          <cell r="U7960"/>
          <cell r="V7960"/>
          <cell r="X7960"/>
          <cell r="Y7960"/>
          <cell r="Z7960"/>
          <cell r="AG7960"/>
        </row>
        <row r="7961">
          <cell r="D7961"/>
          <cell r="E7961"/>
          <cell r="I7961"/>
          <cell r="J7961"/>
          <cell r="K7961"/>
          <cell r="L7961"/>
          <cell r="N7961"/>
          <cell r="R7961"/>
          <cell r="S7961"/>
          <cell r="T7961"/>
          <cell r="U7961"/>
          <cell r="V7961"/>
          <cell r="X7961"/>
          <cell r="Y7961"/>
          <cell r="Z7961"/>
          <cell r="AG7961"/>
        </row>
        <row r="7962">
          <cell r="D7962"/>
          <cell r="E7962"/>
          <cell r="I7962"/>
          <cell r="J7962"/>
          <cell r="K7962"/>
          <cell r="L7962"/>
          <cell r="N7962"/>
          <cell r="R7962"/>
          <cell r="S7962"/>
          <cell r="T7962"/>
          <cell r="U7962"/>
          <cell r="V7962"/>
          <cell r="X7962"/>
          <cell r="Y7962"/>
          <cell r="Z7962"/>
          <cell r="AG7962"/>
        </row>
        <row r="7963">
          <cell r="D7963"/>
          <cell r="E7963"/>
          <cell r="I7963"/>
          <cell r="J7963"/>
          <cell r="K7963"/>
          <cell r="L7963"/>
          <cell r="N7963"/>
          <cell r="R7963"/>
          <cell r="S7963"/>
          <cell r="T7963"/>
          <cell r="U7963"/>
          <cell r="V7963"/>
          <cell r="X7963"/>
          <cell r="Y7963"/>
          <cell r="Z7963"/>
          <cell r="AG7963"/>
        </row>
        <row r="7964">
          <cell r="D7964"/>
          <cell r="E7964"/>
          <cell r="I7964"/>
          <cell r="J7964"/>
          <cell r="K7964"/>
          <cell r="L7964"/>
          <cell r="N7964"/>
          <cell r="R7964"/>
          <cell r="S7964"/>
          <cell r="T7964"/>
          <cell r="U7964"/>
          <cell r="V7964"/>
          <cell r="X7964"/>
          <cell r="Y7964"/>
          <cell r="Z7964"/>
          <cell r="AG7964"/>
        </row>
        <row r="7965">
          <cell r="D7965"/>
          <cell r="E7965"/>
          <cell r="I7965"/>
          <cell r="J7965"/>
          <cell r="K7965"/>
          <cell r="L7965"/>
          <cell r="N7965"/>
          <cell r="R7965"/>
          <cell r="S7965"/>
          <cell r="T7965"/>
          <cell r="U7965"/>
          <cell r="V7965"/>
          <cell r="X7965"/>
          <cell r="Y7965"/>
          <cell r="Z7965"/>
          <cell r="AG7965"/>
        </row>
        <row r="7966">
          <cell r="D7966"/>
          <cell r="E7966"/>
          <cell r="I7966"/>
          <cell r="J7966"/>
          <cell r="K7966"/>
          <cell r="L7966"/>
          <cell r="N7966"/>
          <cell r="R7966"/>
          <cell r="S7966"/>
          <cell r="T7966"/>
          <cell r="U7966"/>
          <cell r="V7966"/>
          <cell r="X7966"/>
          <cell r="Y7966"/>
          <cell r="Z7966"/>
          <cell r="AG7966"/>
        </row>
        <row r="7967">
          <cell r="D7967"/>
          <cell r="E7967"/>
          <cell r="I7967"/>
          <cell r="J7967"/>
          <cell r="K7967"/>
          <cell r="L7967"/>
          <cell r="N7967"/>
          <cell r="R7967"/>
          <cell r="S7967"/>
          <cell r="T7967"/>
          <cell r="U7967"/>
          <cell r="V7967"/>
          <cell r="X7967"/>
          <cell r="Y7967"/>
          <cell r="Z7967"/>
          <cell r="AG7967"/>
        </row>
        <row r="7968">
          <cell r="D7968"/>
          <cell r="E7968"/>
          <cell r="I7968"/>
          <cell r="J7968"/>
          <cell r="K7968"/>
          <cell r="L7968"/>
          <cell r="N7968"/>
          <cell r="R7968"/>
          <cell r="S7968"/>
          <cell r="T7968"/>
          <cell r="U7968"/>
          <cell r="V7968"/>
          <cell r="X7968"/>
          <cell r="Y7968"/>
          <cell r="Z7968"/>
          <cell r="AG7968"/>
        </row>
        <row r="7969">
          <cell r="D7969"/>
          <cell r="E7969"/>
          <cell r="I7969"/>
          <cell r="J7969"/>
          <cell r="K7969"/>
          <cell r="L7969"/>
          <cell r="N7969"/>
          <cell r="R7969"/>
          <cell r="S7969"/>
          <cell r="T7969"/>
          <cell r="U7969"/>
          <cell r="V7969"/>
          <cell r="X7969"/>
          <cell r="Y7969"/>
          <cell r="Z7969"/>
          <cell r="AG7969"/>
        </row>
        <row r="7970">
          <cell r="D7970"/>
          <cell r="E7970"/>
          <cell r="I7970"/>
          <cell r="J7970"/>
          <cell r="K7970"/>
          <cell r="L7970"/>
          <cell r="N7970"/>
          <cell r="R7970"/>
          <cell r="S7970"/>
          <cell r="T7970"/>
          <cell r="U7970"/>
          <cell r="V7970"/>
          <cell r="X7970"/>
          <cell r="Y7970"/>
          <cell r="Z7970"/>
          <cell r="AG7970"/>
        </row>
        <row r="7971">
          <cell r="D7971"/>
          <cell r="E7971"/>
          <cell r="I7971"/>
          <cell r="J7971"/>
          <cell r="K7971"/>
          <cell r="L7971"/>
          <cell r="N7971"/>
          <cell r="R7971"/>
          <cell r="S7971"/>
          <cell r="T7971"/>
          <cell r="U7971"/>
          <cell r="V7971"/>
          <cell r="X7971"/>
          <cell r="Y7971"/>
          <cell r="Z7971"/>
          <cell r="AG7971"/>
        </row>
        <row r="7972">
          <cell r="D7972"/>
          <cell r="E7972"/>
          <cell r="I7972"/>
          <cell r="J7972"/>
          <cell r="K7972"/>
          <cell r="L7972"/>
          <cell r="N7972"/>
          <cell r="R7972"/>
          <cell r="S7972"/>
          <cell r="T7972"/>
          <cell r="U7972"/>
          <cell r="V7972"/>
          <cell r="X7972"/>
          <cell r="Y7972"/>
          <cell r="Z7972"/>
          <cell r="AG7972"/>
        </row>
        <row r="7973">
          <cell r="D7973"/>
          <cell r="E7973"/>
          <cell r="I7973"/>
          <cell r="J7973"/>
          <cell r="K7973"/>
          <cell r="L7973"/>
          <cell r="N7973"/>
          <cell r="R7973"/>
          <cell r="S7973"/>
          <cell r="T7973"/>
          <cell r="U7973"/>
          <cell r="V7973"/>
          <cell r="X7973"/>
          <cell r="Y7973"/>
          <cell r="Z7973"/>
          <cell r="AG7973"/>
        </row>
        <row r="7974">
          <cell r="D7974"/>
          <cell r="E7974"/>
          <cell r="I7974"/>
          <cell r="J7974"/>
          <cell r="K7974"/>
          <cell r="L7974"/>
          <cell r="N7974"/>
          <cell r="R7974"/>
          <cell r="S7974"/>
          <cell r="T7974"/>
          <cell r="U7974"/>
          <cell r="V7974"/>
          <cell r="X7974"/>
          <cell r="Y7974"/>
          <cell r="Z7974"/>
          <cell r="AG7974"/>
        </row>
        <row r="7975">
          <cell r="D7975"/>
          <cell r="E7975"/>
          <cell r="I7975"/>
          <cell r="J7975"/>
          <cell r="K7975"/>
          <cell r="L7975"/>
          <cell r="N7975"/>
          <cell r="R7975"/>
          <cell r="S7975"/>
          <cell r="T7975"/>
          <cell r="U7975"/>
          <cell r="V7975"/>
          <cell r="X7975"/>
          <cell r="Y7975"/>
          <cell r="Z7975"/>
          <cell r="AG7975"/>
        </row>
        <row r="7976">
          <cell r="D7976"/>
          <cell r="E7976"/>
          <cell r="I7976"/>
          <cell r="J7976"/>
          <cell r="K7976"/>
          <cell r="L7976"/>
          <cell r="N7976"/>
          <cell r="R7976"/>
          <cell r="S7976"/>
          <cell r="T7976"/>
          <cell r="U7976"/>
          <cell r="V7976"/>
          <cell r="X7976"/>
          <cell r="Y7976"/>
          <cell r="Z7976"/>
          <cell r="AG7976"/>
        </row>
        <row r="7977">
          <cell r="D7977"/>
          <cell r="E7977"/>
          <cell r="I7977"/>
          <cell r="J7977"/>
          <cell r="K7977"/>
          <cell r="L7977"/>
          <cell r="N7977"/>
          <cell r="R7977"/>
          <cell r="S7977"/>
          <cell r="T7977"/>
          <cell r="U7977"/>
          <cell r="V7977"/>
          <cell r="X7977"/>
          <cell r="Y7977"/>
          <cell r="Z7977"/>
          <cell r="AG7977"/>
        </row>
        <row r="7978">
          <cell r="D7978"/>
          <cell r="E7978"/>
          <cell r="I7978"/>
          <cell r="J7978"/>
          <cell r="K7978"/>
          <cell r="L7978"/>
          <cell r="N7978"/>
          <cell r="R7978"/>
          <cell r="S7978"/>
          <cell r="T7978"/>
          <cell r="U7978"/>
          <cell r="V7978"/>
          <cell r="X7978"/>
          <cell r="Y7978"/>
          <cell r="Z7978"/>
          <cell r="AG7978"/>
        </row>
        <row r="7979">
          <cell r="D7979"/>
          <cell r="E7979"/>
          <cell r="I7979"/>
          <cell r="J7979"/>
          <cell r="K7979"/>
          <cell r="L7979"/>
          <cell r="N7979"/>
          <cell r="R7979"/>
          <cell r="S7979"/>
          <cell r="T7979"/>
          <cell r="U7979"/>
          <cell r="V7979"/>
          <cell r="X7979"/>
          <cell r="Y7979"/>
          <cell r="Z7979"/>
          <cell r="AG7979"/>
        </row>
        <row r="7980">
          <cell r="D7980"/>
          <cell r="E7980"/>
          <cell r="I7980"/>
          <cell r="J7980"/>
          <cell r="K7980"/>
          <cell r="L7980"/>
          <cell r="N7980"/>
          <cell r="R7980"/>
          <cell r="S7980"/>
          <cell r="T7980"/>
          <cell r="U7980"/>
          <cell r="V7980"/>
          <cell r="X7980"/>
          <cell r="Y7980"/>
          <cell r="Z7980"/>
          <cell r="AG7980"/>
        </row>
        <row r="7981">
          <cell r="D7981"/>
          <cell r="E7981"/>
          <cell r="I7981"/>
          <cell r="J7981"/>
          <cell r="K7981"/>
          <cell r="L7981"/>
          <cell r="N7981"/>
          <cell r="R7981"/>
          <cell r="S7981"/>
          <cell r="T7981"/>
          <cell r="U7981"/>
          <cell r="V7981"/>
          <cell r="X7981"/>
          <cell r="Y7981"/>
          <cell r="Z7981"/>
          <cell r="AG7981"/>
        </row>
        <row r="7982">
          <cell r="D7982"/>
          <cell r="E7982"/>
          <cell r="I7982"/>
          <cell r="J7982"/>
          <cell r="K7982"/>
          <cell r="L7982"/>
          <cell r="N7982"/>
          <cell r="R7982"/>
          <cell r="S7982"/>
          <cell r="T7982"/>
          <cell r="U7982"/>
          <cell r="V7982"/>
          <cell r="X7982"/>
          <cell r="Y7982"/>
          <cell r="Z7982"/>
          <cell r="AG7982"/>
        </row>
        <row r="7983">
          <cell r="D7983"/>
          <cell r="E7983"/>
          <cell r="I7983"/>
          <cell r="J7983"/>
          <cell r="K7983"/>
          <cell r="L7983"/>
          <cell r="N7983"/>
          <cell r="R7983"/>
          <cell r="S7983"/>
          <cell r="T7983"/>
          <cell r="U7983"/>
          <cell r="V7983"/>
          <cell r="X7983"/>
          <cell r="Y7983"/>
          <cell r="Z7983"/>
          <cell r="AG7983"/>
        </row>
        <row r="7984">
          <cell r="D7984"/>
          <cell r="E7984"/>
          <cell r="I7984"/>
          <cell r="J7984"/>
          <cell r="K7984"/>
          <cell r="L7984"/>
          <cell r="N7984"/>
          <cell r="R7984"/>
          <cell r="S7984"/>
          <cell r="T7984"/>
          <cell r="U7984"/>
          <cell r="V7984"/>
          <cell r="X7984"/>
          <cell r="Y7984"/>
          <cell r="Z7984"/>
          <cell r="AG7984"/>
        </row>
        <row r="7985">
          <cell r="D7985"/>
          <cell r="E7985"/>
          <cell r="I7985"/>
          <cell r="J7985"/>
          <cell r="K7985"/>
          <cell r="L7985"/>
          <cell r="N7985"/>
          <cell r="R7985"/>
          <cell r="S7985"/>
          <cell r="T7985"/>
          <cell r="U7985"/>
          <cell r="V7985"/>
          <cell r="X7985"/>
          <cell r="Y7985"/>
          <cell r="Z7985"/>
          <cell r="AG7985"/>
        </row>
        <row r="7986">
          <cell r="D7986"/>
          <cell r="E7986"/>
          <cell r="I7986"/>
          <cell r="J7986"/>
          <cell r="K7986"/>
          <cell r="L7986"/>
          <cell r="N7986"/>
          <cell r="R7986"/>
          <cell r="S7986"/>
          <cell r="T7986"/>
          <cell r="U7986"/>
          <cell r="V7986"/>
          <cell r="X7986"/>
          <cell r="Y7986"/>
          <cell r="Z7986"/>
          <cell r="AG7986"/>
        </row>
        <row r="7987">
          <cell r="D7987"/>
          <cell r="E7987"/>
          <cell r="I7987"/>
          <cell r="J7987"/>
          <cell r="K7987"/>
          <cell r="L7987"/>
          <cell r="N7987"/>
          <cell r="R7987"/>
          <cell r="S7987"/>
          <cell r="T7987"/>
          <cell r="U7987"/>
          <cell r="V7987"/>
          <cell r="X7987"/>
          <cell r="Y7987"/>
          <cell r="Z7987"/>
          <cell r="AG7987"/>
        </row>
        <row r="7988">
          <cell r="D7988"/>
          <cell r="E7988"/>
          <cell r="I7988"/>
          <cell r="J7988"/>
          <cell r="K7988"/>
          <cell r="L7988"/>
          <cell r="N7988"/>
          <cell r="R7988"/>
          <cell r="S7988"/>
          <cell r="T7988"/>
          <cell r="U7988"/>
          <cell r="V7988"/>
          <cell r="X7988"/>
          <cell r="Y7988"/>
          <cell r="Z7988"/>
          <cell r="AG7988"/>
        </row>
        <row r="7989">
          <cell r="D7989"/>
          <cell r="E7989"/>
          <cell r="I7989"/>
          <cell r="J7989"/>
          <cell r="K7989"/>
          <cell r="L7989"/>
          <cell r="N7989"/>
          <cell r="R7989"/>
          <cell r="S7989"/>
          <cell r="T7989"/>
          <cell r="U7989"/>
          <cell r="V7989"/>
          <cell r="X7989"/>
          <cell r="Y7989"/>
          <cell r="Z7989"/>
          <cell r="AG7989"/>
        </row>
        <row r="7990">
          <cell r="D7990"/>
          <cell r="E7990"/>
          <cell r="I7990"/>
          <cell r="J7990"/>
          <cell r="K7990"/>
          <cell r="L7990"/>
          <cell r="N7990"/>
          <cell r="R7990"/>
          <cell r="S7990"/>
          <cell r="T7990"/>
          <cell r="U7990"/>
          <cell r="V7990"/>
          <cell r="X7990"/>
          <cell r="Y7990"/>
          <cell r="Z7990"/>
          <cell r="AG7990"/>
        </row>
        <row r="7991">
          <cell r="D7991"/>
          <cell r="E7991"/>
          <cell r="I7991"/>
          <cell r="J7991"/>
          <cell r="K7991"/>
          <cell r="L7991"/>
          <cell r="N7991"/>
          <cell r="R7991"/>
          <cell r="S7991"/>
          <cell r="T7991"/>
          <cell r="U7991"/>
          <cell r="V7991"/>
          <cell r="X7991"/>
          <cell r="Y7991"/>
          <cell r="Z7991"/>
          <cell r="AG7991"/>
        </row>
        <row r="7992">
          <cell r="D7992"/>
          <cell r="E7992"/>
          <cell r="I7992"/>
          <cell r="J7992"/>
          <cell r="K7992"/>
          <cell r="L7992"/>
          <cell r="N7992"/>
          <cell r="R7992"/>
          <cell r="S7992"/>
          <cell r="T7992"/>
          <cell r="U7992"/>
          <cell r="V7992"/>
          <cell r="X7992"/>
          <cell r="Y7992"/>
          <cell r="Z7992"/>
          <cell r="AG7992"/>
        </row>
        <row r="7993">
          <cell r="D7993"/>
          <cell r="E7993"/>
          <cell r="I7993"/>
          <cell r="J7993"/>
          <cell r="K7993"/>
          <cell r="L7993"/>
          <cell r="N7993"/>
          <cell r="R7993"/>
          <cell r="S7993"/>
          <cell r="T7993"/>
          <cell r="U7993"/>
          <cell r="V7993"/>
          <cell r="X7993"/>
          <cell r="Y7993"/>
          <cell r="Z7993"/>
          <cell r="AG7993"/>
        </row>
        <row r="7994">
          <cell r="D7994"/>
          <cell r="E7994"/>
          <cell r="I7994"/>
          <cell r="J7994"/>
          <cell r="K7994"/>
          <cell r="L7994"/>
          <cell r="N7994"/>
          <cell r="R7994"/>
          <cell r="S7994"/>
          <cell r="T7994"/>
          <cell r="U7994"/>
          <cell r="V7994"/>
          <cell r="X7994"/>
          <cell r="Y7994"/>
          <cell r="Z7994"/>
          <cell r="AG7994"/>
        </row>
        <row r="7995">
          <cell r="D7995"/>
          <cell r="E7995"/>
          <cell r="I7995"/>
          <cell r="J7995"/>
          <cell r="K7995"/>
          <cell r="L7995"/>
          <cell r="N7995"/>
          <cell r="R7995"/>
          <cell r="S7995"/>
          <cell r="T7995"/>
          <cell r="U7995"/>
          <cell r="V7995"/>
          <cell r="X7995"/>
          <cell r="Y7995"/>
          <cell r="Z7995"/>
          <cell r="AG7995"/>
        </row>
        <row r="7996">
          <cell r="D7996"/>
          <cell r="E7996"/>
          <cell r="I7996"/>
          <cell r="J7996"/>
          <cell r="K7996"/>
          <cell r="L7996"/>
          <cell r="N7996"/>
          <cell r="R7996"/>
          <cell r="S7996"/>
          <cell r="T7996"/>
          <cell r="U7996"/>
          <cell r="V7996"/>
          <cell r="X7996"/>
          <cell r="Y7996"/>
          <cell r="Z7996"/>
          <cell r="AG7996"/>
        </row>
        <row r="7997">
          <cell r="D7997"/>
          <cell r="E7997"/>
          <cell r="I7997"/>
          <cell r="J7997"/>
          <cell r="K7997"/>
          <cell r="L7997"/>
          <cell r="N7997"/>
          <cell r="R7997"/>
          <cell r="S7997"/>
          <cell r="T7997"/>
          <cell r="U7997"/>
          <cell r="V7997"/>
          <cell r="X7997"/>
          <cell r="Y7997"/>
          <cell r="Z7997"/>
          <cell r="AG7997"/>
        </row>
        <row r="7998">
          <cell r="D7998"/>
          <cell r="E7998"/>
          <cell r="I7998"/>
          <cell r="J7998"/>
          <cell r="K7998"/>
          <cell r="L7998"/>
          <cell r="N7998"/>
          <cell r="R7998"/>
          <cell r="S7998"/>
          <cell r="T7998"/>
          <cell r="U7998"/>
          <cell r="V7998"/>
          <cell r="X7998"/>
          <cell r="Y7998"/>
          <cell r="Z7998"/>
          <cell r="AG7998"/>
        </row>
        <row r="7999">
          <cell r="D7999"/>
          <cell r="E7999"/>
          <cell r="I7999"/>
          <cell r="J7999"/>
          <cell r="K7999"/>
          <cell r="L7999"/>
          <cell r="N7999"/>
          <cell r="R7999"/>
          <cell r="S7999"/>
          <cell r="T7999"/>
          <cell r="U7999"/>
          <cell r="V7999"/>
          <cell r="X7999"/>
          <cell r="Y7999"/>
          <cell r="Z7999"/>
          <cell r="AG7999"/>
        </row>
        <row r="8000">
          <cell r="D8000"/>
          <cell r="E8000"/>
          <cell r="I8000"/>
          <cell r="J8000"/>
          <cell r="K8000"/>
          <cell r="L8000"/>
          <cell r="N8000"/>
          <cell r="R8000"/>
          <cell r="S8000"/>
          <cell r="T8000"/>
          <cell r="U8000"/>
          <cell r="V8000"/>
          <cell r="X8000"/>
          <cell r="Y8000"/>
          <cell r="Z8000"/>
          <cell r="AG8000"/>
        </row>
        <row r="8001">
          <cell r="D8001"/>
          <cell r="E8001"/>
          <cell r="I8001"/>
          <cell r="J8001"/>
          <cell r="K8001"/>
          <cell r="L8001"/>
          <cell r="N8001"/>
          <cell r="R8001"/>
          <cell r="S8001"/>
          <cell r="T8001"/>
          <cell r="U8001"/>
          <cell r="V8001"/>
          <cell r="X8001"/>
          <cell r="Y8001"/>
          <cell r="Z8001"/>
          <cell r="AG8001"/>
        </row>
        <row r="8002">
          <cell r="D8002"/>
          <cell r="E8002"/>
          <cell r="I8002"/>
          <cell r="J8002"/>
          <cell r="K8002"/>
          <cell r="L8002"/>
          <cell r="N8002"/>
          <cell r="R8002"/>
          <cell r="S8002"/>
          <cell r="T8002"/>
          <cell r="U8002"/>
          <cell r="V8002"/>
          <cell r="X8002"/>
          <cell r="Y8002"/>
          <cell r="Z8002"/>
          <cell r="AG8002"/>
        </row>
        <row r="8003">
          <cell r="D8003"/>
          <cell r="E8003"/>
          <cell r="I8003"/>
          <cell r="J8003"/>
          <cell r="K8003"/>
          <cell r="L8003"/>
          <cell r="N8003"/>
          <cell r="R8003"/>
          <cell r="S8003"/>
          <cell r="T8003"/>
          <cell r="U8003"/>
          <cell r="V8003"/>
          <cell r="X8003"/>
          <cell r="Y8003"/>
          <cell r="Z8003"/>
          <cell r="AG8003"/>
        </row>
        <row r="8004">
          <cell r="D8004"/>
          <cell r="E8004"/>
          <cell r="I8004"/>
          <cell r="J8004"/>
          <cell r="K8004"/>
          <cell r="L8004"/>
          <cell r="N8004"/>
          <cell r="R8004"/>
          <cell r="S8004"/>
          <cell r="T8004"/>
          <cell r="U8004"/>
          <cell r="V8004"/>
          <cell r="X8004"/>
          <cell r="Y8004"/>
          <cell r="Z8004"/>
          <cell r="AG8004"/>
        </row>
        <row r="8005">
          <cell r="D8005"/>
          <cell r="E8005"/>
          <cell r="I8005"/>
          <cell r="J8005"/>
          <cell r="K8005"/>
          <cell r="L8005"/>
          <cell r="N8005"/>
          <cell r="R8005"/>
          <cell r="S8005"/>
          <cell r="T8005"/>
          <cell r="U8005"/>
          <cell r="V8005"/>
          <cell r="X8005"/>
          <cell r="Y8005"/>
          <cell r="Z8005"/>
          <cell r="AG8005"/>
        </row>
        <row r="8006">
          <cell r="D8006"/>
          <cell r="E8006"/>
          <cell r="I8006"/>
          <cell r="J8006"/>
          <cell r="K8006"/>
          <cell r="L8006"/>
          <cell r="N8006"/>
          <cell r="R8006"/>
          <cell r="S8006"/>
          <cell r="T8006"/>
          <cell r="U8006"/>
          <cell r="V8006"/>
          <cell r="X8006"/>
          <cell r="Y8006"/>
          <cell r="Z8006"/>
          <cell r="AG8006"/>
        </row>
        <row r="8007">
          <cell r="D8007"/>
          <cell r="E8007"/>
          <cell r="I8007"/>
          <cell r="J8007"/>
          <cell r="K8007"/>
          <cell r="L8007"/>
          <cell r="N8007"/>
          <cell r="R8007"/>
          <cell r="S8007"/>
          <cell r="T8007"/>
          <cell r="U8007"/>
          <cell r="V8007"/>
          <cell r="X8007"/>
          <cell r="Y8007"/>
          <cell r="Z8007"/>
          <cell r="AG8007"/>
        </row>
        <row r="8008">
          <cell r="D8008"/>
          <cell r="E8008"/>
          <cell r="I8008"/>
          <cell r="J8008"/>
          <cell r="K8008"/>
          <cell r="L8008"/>
          <cell r="N8008"/>
          <cell r="R8008"/>
          <cell r="S8008"/>
          <cell r="T8008"/>
          <cell r="U8008"/>
          <cell r="V8008"/>
          <cell r="X8008"/>
          <cell r="Y8008"/>
          <cell r="Z8008"/>
          <cell r="AG8008"/>
        </row>
        <row r="8009">
          <cell r="D8009"/>
          <cell r="E8009"/>
          <cell r="I8009"/>
          <cell r="J8009"/>
          <cell r="K8009"/>
          <cell r="L8009"/>
          <cell r="N8009"/>
          <cell r="R8009"/>
          <cell r="S8009"/>
          <cell r="T8009"/>
          <cell r="U8009"/>
          <cell r="V8009"/>
          <cell r="X8009"/>
          <cell r="Y8009"/>
          <cell r="Z8009"/>
          <cell r="AG8009"/>
        </row>
        <row r="8010">
          <cell r="D8010"/>
          <cell r="E8010"/>
          <cell r="I8010"/>
          <cell r="J8010"/>
          <cell r="K8010"/>
          <cell r="L8010"/>
          <cell r="N8010"/>
          <cell r="R8010"/>
          <cell r="S8010"/>
          <cell r="T8010"/>
          <cell r="U8010"/>
          <cell r="V8010"/>
          <cell r="X8010"/>
          <cell r="Y8010"/>
          <cell r="Z8010"/>
          <cell r="AG8010"/>
        </row>
        <row r="8011">
          <cell r="D8011"/>
          <cell r="E8011"/>
          <cell r="I8011"/>
          <cell r="J8011"/>
          <cell r="K8011"/>
          <cell r="L8011"/>
          <cell r="N8011"/>
          <cell r="R8011"/>
          <cell r="S8011"/>
          <cell r="T8011"/>
          <cell r="U8011"/>
          <cell r="V8011"/>
          <cell r="X8011"/>
          <cell r="Y8011"/>
          <cell r="Z8011"/>
          <cell r="AG8011"/>
        </row>
        <row r="8012">
          <cell r="D8012"/>
          <cell r="E8012"/>
          <cell r="I8012"/>
          <cell r="J8012"/>
          <cell r="K8012"/>
          <cell r="L8012"/>
          <cell r="N8012"/>
          <cell r="R8012"/>
          <cell r="S8012"/>
          <cell r="T8012"/>
          <cell r="U8012"/>
          <cell r="V8012"/>
          <cell r="X8012"/>
          <cell r="Y8012"/>
          <cell r="Z8012"/>
          <cell r="AG8012"/>
        </row>
        <row r="8013">
          <cell r="D8013"/>
          <cell r="E8013"/>
          <cell r="I8013"/>
          <cell r="J8013"/>
          <cell r="K8013"/>
          <cell r="L8013"/>
          <cell r="N8013"/>
          <cell r="R8013"/>
          <cell r="S8013"/>
          <cell r="T8013"/>
          <cell r="U8013"/>
          <cell r="V8013"/>
          <cell r="X8013"/>
          <cell r="Y8013"/>
          <cell r="Z8013"/>
          <cell r="AG8013"/>
        </row>
        <row r="8014">
          <cell r="D8014"/>
          <cell r="E8014"/>
          <cell r="I8014"/>
          <cell r="J8014"/>
          <cell r="K8014"/>
          <cell r="L8014"/>
          <cell r="N8014"/>
          <cell r="R8014"/>
          <cell r="S8014"/>
          <cell r="T8014"/>
          <cell r="U8014"/>
          <cell r="V8014"/>
          <cell r="X8014"/>
          <cell r="Y8014"/>
          <cell r="Z8014"/>
          <cell r="AG8014"/>
        </row>
        <row r="8015">
          <cell r="D8015"/>
          <cell r="E8015"/>
          <cell r="I8015"/>
          <cell r="J8015"/>
          <cell r="K8015"/>
          <cell r="L8015"/>
          <cell r="N8015"/>
          <cell r="R8015"/>
          <cell r="S8015"/>
          <cell r="T8015"/>
          <cell r="U8015"/>
          <cell r="V8015"/>
          <cell r="X8015"/>
          <cell r="Y8015"/>
          <cell r="Z8015"/>
          <cell r="AG8015"/>
        </row>
        <row r="8016">
          <cell r="D8016"/>
          <cell r="E8016"/>
          <cell r="I8016"/>
          <cell r="J8016"/>
          <cell r="K8016"/>
          <cell r="L8016"/>
          <cell r="N8016"/>
          <cell r="R8016"/>
          <cell r="S8016"/>
          <cell r="T8016"/>
          <cell r="U8016"/>
          <cell r="V8016"/>
          <cell r="X8016"/>
          <cell r="Y8016"/>
          <cell r="Z8016"/>
          <cell r="AG8016"/>
        </row>
        <row r="8017">
          <cell r="D8017"/>
          <cell r="E8017"/>
          <cell r="I8017"/>
          <cell r="J8017"/>
          <cell r="K8017"/>
          <cell r="L8017"/>
          <cell r="N8017"/>
          <cell r="R8017"/>
          <cell r="S8017"/>
          <cell r="T8017"/>
          <cell r="U8017"/>
          <cell r="V8017"/>
          <cell r="X8017"/>
          <cell r="Y8017"/>
          <cell r="Z8017"/>
          <cell r="AG8017"/>
        </row>
        <row r="8018">
          <cell r="D8018"/>
          <cell r="E8018"/>
          <cell r="I8018"/>
          <cell r="J8018"/>
          <cell r="K8018"/>
          <cell r="L8018"/>
          <cell r="N8018"/>
          <cell r="R8018"/>
          <cell r="S8018"/>
          <cell r="T8018"/>
          <cell r="U8018"/>
          <cell r="V8018"/>
          <cell r="X8018"/>
          <cell r="Y8018"/>
          <cell r="Z8018"/>
          <cell r="AG8018"/>
        </row>
        <row r="8019">
          <cell r="D8019"/>
          <cell r="E8019"/>
          <cell r="I8019"/>
          <cell r="J8019"/>
          <cell r="K8019"/>
          <cell r="L8019"/>
          <cell r="N8019"/>
          <cell r="R8019"/>
          <cell r="S8019"/>
          <cell r="T8019"/>
          <cell r="U8019"/>
          <cell r="V8019"/>
          <cell r="X8019"/>
          <cell r="Y8019"/>
          <cell r="Z8019"/>
          <cell r="AG8019"/>
        </row>
        <row r="8020">
          <cell r="D8020"/>
          <cell r="E8020"/>
          <cell r="I8020"/>
          <cell r="J8020"/>
          <cell r="K8020"/>
          <cell r="L8020"/>
          <cell r="N8020"/>
          <cell r="R8020"/>
          <cell r="S8020"/>
          <cell r="T8020"/>
          <cell r="U8020"/>
          <cell r="V8020"/>
          <cell r="X8020"/>
          <cell r="Y8020"/>
          <cell r="Z8020"/>
          <cell r="AG8020"/>
        </row>
        <row r="8021">
          <cell r="D8021"/>
          <cell r="E8021"/>
          <cell r="I8021"/>
          <cell r="J8021"/>
          <cell r="K8021"/>
          <cell r="L8021"/>
          <cell r="N8021"/>
          <cell r="R8021"/>
          <cell r="S8021"/>
          <cell r="T8021"/>
          <cell r="U8021"/>
          <cell r="V8021"/>
          <cell r="X8021"/>
          <cell r="Y8021"/>
          <cell r="Z8021"/>
          <cell r="AG8021"/>
        </row>
        <row r="8022">
          <cell r="D8022"/>
          <cell r="E8022"/>
          <cell r="I8022"/>
          <cell r="J8022"/>
          <cell r="K8022"/>
          <cell r="L8022"/>
          <cell r="N8022"/>
          <cell r="R8022"/>
          <cell r="S8022"/>
          <cell r="T8022"/>
          <cell r="U8022"/>
          <cell r="V8022"/>
          <cell r="X8022"/>
          <cell r="Y8022"/>
          <cell r="Z8022"/>
          <cell r="AG8022"/>
        </row>
        <row r="8023">
          <cell r="D8023"/>
          <cell r="E8023"/>
          <cell r="I8023"/>
          <cell r="J8023"/>
          <cell r="K8023"/>
          <cell r="L8023"/>
          <cell r="N8023"/>
          <cell r="R8023"/>
          <cell r="S8023"/>
          <cell r="T8023"/>
          <cell r="U8023"/>
          <cell r="V8023"/>
          <cell r="X8023"/>
          <cell r="Y8023"/>
          <cell r="Z8023"/>
          <cell r="AG8023"/>
        </row>
        <row r="8024">
          <cell r="D8024"/>
          <cell r="E8024"/>
          <cell r="I8024"/>
          <cell r="J8024"/>
          <cell r="K8024"/>
          <cell r="L8024"/>
          <cell r="N8024"/>
          <cell r="R8024"/>
          <cell r="S8024"/>
          <cell r="T8024"/>
          <cell r="U8024"/>
          <cell r="V8024"/>
          <cell r="X8024"/>
          <cell r="Y8024"/>
          <cell r="Z8024"/>
          <cell r="AG8024"/>
        </row>
        <row r="8025">
          <cell r="D8025"/>
          <cell r="E8025"/>
          <cell r="I8025"/>
          <cell r="J8025"/>
          <cell r="K8025"/>
          <cell r="L8025"/>
          <cell r="N8025"/>
          <cell r="R8025"/>
          <cell r="S8025"/>
          <cell r="T8025"/>
          <cell r="U8025"/>
          <cell r="V8025"/>
          <cell r="X8025"/>
          <cell r="Y8025"/>
          <cell r="Z8025"/>
          <cell r="AG8025"/>
        </row>
        <row r="8026">
          <cell r="D8026"/>
          <cell r="E8026"/>
          <cell r="I8026"/>
          <cell r="J8026"/>
          <cell r="K8026"/>
          <cell r="L8026"/>
          <cell r="N8026"/>
          <cell r="R8026"/>
          <cell r="S8026"/>
          <cell r="T8026"/>
          <cell r="U8026"/>
          <cell r="V8026"/>
          <cell r="X8026"/>
          <cell r="Y8026"/>
          <cell r="Z8026"/>
          <cell r="AG8026"/>
        </row>
        <row r="8027">
          <cell r="D8027"/>
          <cell r="E8027"/>
          <cell r="I8027"/>
          <cell r="J8027"/>
          <cell r="K8027"/>
          <cell r="L8027"/>
          <cell r="N8027"/>
          <cell r="R8027"/>
          <cell r="S8027"/>
          <cell r="T8027"/>
          <cell r="U8027"/>
          <cell r="V8027"/>
          <cell r="X8027"/>
          <cell r="Y8027"/>
          <cell r="Z8027"/>
          <cell r="AG8027"/>
        </row>
        <row r="8028">
          <cell r="D8028"/>
          <cell r="E8028"/>
          <cell r="I8028"/>
          <cell r="J8028"/>
          <cell r="K8028"/>
          <cell r="L8028"/>
          <cell r="N8028"/>
          <cell r="R8028"/>
          <cell r="S8028"/>
          <cell r="T8028"/>
          <cell r="U8028"/>
          <cell r="V8028"/>
          <cell r="X8028"/>
          <cell r="Y8028"/>
          <cell r="Z8028"/>
          <cell r="AG8028"/>
        </row>
        <row r="8029">
          <cell r="D8029"/>
          <cell r="E8029"/>
          <cell r="I8029"/>
          <cell r="J8029"/>
          <cell r="K8029"/>
          <cell r="L8029"/>
          <cell r="N8029"/>
          <cell r="R8029"/>
          <cell r="S8029"/>
          <cell r="T8029"/>
          <cell r="U8029"/>
          <cell r="V8029"/>
          <cell r="X8029"/>
          <cell r="Y8029"/>
          <cell r="Z8029"/>
          <cell r="AG8029"/>
        </row>
        <row r="8030">
          <cell r="D8030"/>
          <cell r="E8030"/>
          <cell r="I8030"/>
          <cell r="J8030"/>
          <cell r="K8030"/>
          <cell r="L8030"/>
          <cell r="N8030"/>
          <cell r="R8030"/>
          <cell r="S8030"/>
          <cell r="T8030"/>
          <cell r="U8030"/>
          <cell r="V8030"/>
          <cell r="X8030"/>
          <cell r="Y8030"/>
          <cell r="Z8030"/>
          <cell r="AG8030"/>
        </row>
        <row r="8031">
          <cell r="D8031"/>
          <cell r="E8031"/>
          <cell r="I8031"/>
          <cell r="J8031"/>
          <cell r="K8031"/>
          <cell r="L8031"/>
          <cell r="N8031"/>
          <cell r="R8031"/>
          <cell r="S8031"/>
          <cell r="T8031"/>
          <cell r="U8031"/>
          <cell r="V8031"/>
          <cell r="X8031"/>
          <cell r="Y8031"/>
          <cell r="Z8031"/>
          <cell r="AG8031"/>
        </row>
        <row r="8032">
          <cell r="D8032"/>
          <cell r="E8032"/>
          <cell r="I8032"/>
          <cell r="J8032"/>
          <cell r="K8032"/>
          <cell r="L8032"/>
          <cell r="N8032"/>
          <cell r="R8032"/>
          <cell r="S8032"/>
          <cell r="T8032"/>
          <cell r="U8032"/>
          <cell r="V8032"/>
          <cell r="X8032"/>
          <cell r="Y8032"/>
          <cell r="Z8032"/>
          <cell r="AG8032"/>
        </row>
        <row r="8033">
          <cell r="D8033"/>
          <cell r="E8033"/>
          <cell r="I8033"/>
          <cell r="J8033"/>
          <cell r="K8033"/>
          <cell r="L8033"/>
          <cell r="N8033"/>
          <cell r="R8033"/>
          <cell r="S8033"/>
          <cell r="T8033"/>
          <cell r="U8033"/>
          <cell r="V8033"/>
          <cell r="X8033"/>
          <cell r="Y8033"/>
          <cell r="Z8033"/>
          <cell r="AG8033"/>
        </row>
        <row r="8034">
          <cell r="D8034"/>
          <cell r="E8034"/>
          <cell r="I8034"/>
          <cell r="J8034"/>
          <cell r="K8034"/>
          <cell r="L8034"/>
          <cell r="N8034"/>
          <cell r="R8034"/>
          <cell r="S8034"/>
          <cell r="T8034"/>
          <cell r="U8034"/>
          <cell r="V8034"/>
          <cell r="X8034"/>
          <cell r="Y8034"/>
          <cell r="Z8034"/>
          <cell r="AG8034"/>
        </row>
        <row r="8035">
          <cell r="D8035"/>
          <cell r="E8035"/>
          <cell r="I8035"/>
          <cell r="J8035"/>
          <cell r="K8035"/>
          <cell r="L8035"/>
          <cell r="N8035"/>
          <cell r="R8035"/>
          <cell r="S8035"/>
          <cell r="T8035"/>
          <cell r="U8035"/>
          <cell r="V8035"/>
          <cell r="X8035"/>
          <cell r="Y8035"/>
          <cell r="Z8035"/>
          <cell r="AG8035"/>
        </row>
        <row r="8036">
          <cell r="D8036"/>
          <cell r="E8036"/>
          <cell r="I8036"/>
          <cell r="J8036"/>
          <cell r="K8036"/>
          <cell r="L8036"/>
          <cell r="N8036"/>
          <cell r="R8036"/>
          <cell r="S8036"/>
          <cell r="T8036"/>
          <cell r="U8036"/>
          <cell r="V8036"/>
          <cell r="X8036"/>
          <cell r="Y8036"/>
          <cell r="Z8036"/>
          <cell r="AG8036"/>
        </row>
        <row r="8037">
          <cell r="D8037"/>
          <cell r="E8037"/>
          <cell r="I8037"/>
          <cell r="J8037"/>
          <cell r="K8037"/>
          <cell r="L8037"/>
          <cell r="N8037"/>
          <cell r="R8037"/>
          <cell r="S8037"/>
          <cell r="T8037"/>
          <cell r="U8037"/>
          <cell r="V8037"/>
          <cell r="X8037"/>
          <cell r="Y8037"/>
          <cell r="Z8037"/>
          <cell r="AG8037"/>
        </row>
        <row r="8038">
          <cell r="D8038"/>
          <cell r="E8038"/>
          <cell r="I8038"/>
          <cell r="J8038"/>
          <cell r="K8038"/>
          <cell r="L8038"/>
          <cell r="N8038"/>
          <cell r="R8038"/>
          <cell r="S8038"/>
          <cell r="T8038"/>
          <cell r="U8038"/>
          <cell r="V8038"/>
          <cell r="X8038"/>
          <cell r="Y8038"/>
          <cell r="Z8038"/>
          <cell r="AG8038"/>
        </row>
        <row r="8039">
          <cell r="D8039"/>
          <cell r="E8039"/>
          <cell r="I8039"/>
          <cell r="J8039"/>
          <cell r="K8039"/>
          <cell r="L8039"/>
          <cell r="N8039"/>
          <cell r="R8039"/>
          <cell r="S8039"/>
          <cell r="T8039"/>
          <cell r="U8039"/>
          <cell r="V8039"/>
          <cell r="X8039"/>
          <cell r="Y8039"/>
          <cell r="Z8039"/>
          <cell r="AG8039"/>
        </row>
        <row r="8040">
          <cell r="D8040"/>
          <cell r="E8040"/>
          <cell r="I8040"/>
          <cell r="J8040"/>
          <cell r="K8040"/>
          <cell r="L8040"/>
          <cell r="N8040"/>
          <cell r="R8040"/>
          <cell r="S8040"/>
          <cell r="T8040"/>
          <cell r="U8040"/>
          <cell r="V8040"/>
          <cell r="X8040"/>
          <cell r="Y8040"/>
          <cell r="Z8040"/>
          <cell r="AG8040"/>
        </row>
        <row r="8041">
          <cell r="D8041"/>
          <cell r="E8041"/>
          <cell r="I8041"/>
          <cell r="J8041"/>
          <cell r="K8041"/>
          <cell r="L8041"/>
          <cell r="N8041"/>
          <cell r="R8041"/>
          <cell r="S8041"/>
          <cell r="T8041"/>
          <cell r="U8041"/>
          <cell r="V8041"/>
          <cell r="X8041"/>
          <cell r="Y8041"/>
          <cell r="Z8041"/>
          <cell r="AG8041"/>
        </row>
        <row r="8042">
          <cell r="D8042"/>
          <cell r="E8042"/>
          <cell r="I8042"/>
          <cell r="J8042"/>
          <cell r="K8042"/>
          <cell r="L8042"/>
          <cell r="N8042"/>
          <cell r="R8042"/>
          <cell r="S8042"/>
          <cell r="T8042"/>
          <cell r="U8042"/>
          <cell r="V8042"/>
          <cell r="X8042"/>
          <cell r="Y8042"/>
          <cell r="Z8042"/>
          <cell r="AG8042"/>
        </row>
        <row r="8043">
          <cell r="D8043"/>
          <cell r="E8043"/>
          <cell r="I8043"/>
          <cell r="J8043"/>
          <cell r="K8043"/>
          <cell r="L8043"/>
          <cell r="N8043"/>
          <cell r="R8043"/>
          <cell r="S8043"/>
          <cell r="T8043"/>
          <cell r="U8043"/>
          <cell r="V8043"/>
          <cell r="X8043"/>
          <cell r="Y8043"/>
          <cell r="Z8043"/>
          <cell r="AG8043"/>
        </row>
        <row r="8044">
          <cell r="D8044"/>
          <cell r="E8044"/>
          <cell r="I8044"/>
          <cell r="J8044"/>
          <cell r="K8044"/>
          <cell r="L8044"/>
          <cell r="N8044"/>
          <cell r="R8044"/>
          <cell r="S8044"/>
          <cell r="T8044"/>
          <cell r="U8044"/>
          <cell r="V8044"/>
          <cell r="X8044"/>
          <cell r="Y8044"/>
          <cell r="Z8044"/>
          <cell r="AG8044"/>
        </row>
        <row r="8045">
          <cell r="D8045"/>
          <cell r="E8045"/>
          <cell r="I8045"/>
          <cell r="J8045"/>
          <cell r="K8045"/>
          <cell r="L8045"/>
          <cell r="N8045"/>
          <cell r="R8045"/>
          <cell r="S8045"/>
          <cell r="T8045"/>
          <cell r="U8045"/>
          <cell r="V8045"/>
          <cell r="X8045"/>
          <cell r="Y8045"/>
          <cell r="Z8045"/>
          <cell r="AG8045"/>
        </row>
        <row r="8046">
          <cell r="D8046"/>
          <cell r="E8046"/>
          <cell r="I8046"/>
          <cell r="J8046"/>
          <cell r="K8046"/>
          <cell r="L8046"/>
          <cell r="N8046"/>
          <cell r="R8046"/>
          <cell r="S8046"/>
          <cell r="T8046"/>
          <cell r="U8046"/>
          <cell r="V8046"/>
          <cell r="X8046"/>
          <cell r="Y8046"/>
          <cell r="Z8046"/>
          <cell r="AG8046"/>
        </row>
        <row r="8047">
          <cell r="D8047"/>
          <cell r="E8047"/>
          <cell r="I8047"/>
          <cell r="J8047"/>
          <cell r="K8047"/>
          <cell r="L8047"/>
          <cell r="N8047"/>
          <cell r="R8047"/>
          <cell r="S8047"/>
          <cell r="T8047"/>
          <cell r="U8047"/>
          <cell r="V8047"/>
          <cell r="X8047"/>
          <cell r="Y8047"/>
          <cell r="Z8047"/>
          <cell r="AG8047"/>
        </row>
        <row r="8048">
          <cell r="D8048"/>
          <cell r="E8048"/>
          <cell r="I8048"/>
          <cell r="J8048"/>
          <cell r="K8048"/>
          <cell r="L8048"/>
          <cell r="N8048"/>
          <cell r="R8048"/>
          <cell r="S8048"/>
          <cell r="T8048"/>
          <cell r="U8048"/>
          <cell r="V8048"/>
          <cell r="X8048"/>
          <cell r="Y8048"/>
          <cell r="Z8048"/>
          <cell r="AG8048"/>
        </row>
        <row r="8049">
          <cell r="D8049"/>
          <cell r="E8049"/>
          <cell r="I8049"/>
          <cell r="J8049"/>
          <cell r="K8049"/>
          <cell r="L8049"/>
          <cell r="N8049"/>
          <cell r="R8049"/>
          <cell r="S8049"/>
          <cell r="T8049"/>
          <cell r="U8049"/>
          <cell r="V8049"/>
          <cell r="X8049"/>
          <cell r="Y8049"/>
          <cell r="Z8049"/>
          <cell r="AG8049"/>
        </row>
        <row r="8050">
          <cell r="D8050"/>
          <cell r="E8050"/>
          <cell r="I8050"/>
          <cell r="J8050"/>
          <cell r="K8050"/>
          <cell r="L8050"/>
          <cell r="N8050"/>
          <cell r="R8050"/>
          <cell r="S8050"/>
          <cell r="T8050"/>
          <cell r="U8050"/>
          <cell r="V8050"/>
          <cell r="X8050"/>
          <cell r="Y8050"/>
          <cell r="Z8050"/>
          <cell r="AG8050"/>
        </row>
        <row r="8051">
          <cell r="D8051"/>
          <cell r="E8051"/>
          <cell r="I8051"/>
          <cell r="J8051"/>
          <cell r="K8051"/>
          <cell r="L8051"/>
          <cell r="N8051"/>
          <cell r="R8051"/>
          <cell r="S8051"/>
          <cell r="T8051"/>
          <cell r="U8051"/>
          <cell r="V8051"/>
          <cell r="X8051"/>
          <cell r="Y8051"/>
          <cell r="Z8051"/>
          <cell r="AG8051"/>
        </row>
        <row r="8052">
          <cell r="D8052"/>
          <cell r="E8052"/>
          <cell r="I8052"/>
          <cell r="J8052"/>
          <cell r="K8052"/>
          <cell r="L8052"/>
          <cell r="N8052"/>
          <cell r="R8052"/>
          <cell r="S8052"/>
          <cell r="T8052"/>
          <cell r="U8052"/>
          <cell r="V8052"/>
          <cell r="X8052"/>
          <cell r="Y8052"/>
          <cell r="Z8052"/>
          <cell r="AG8052"/>
        </row>
        <row r="8053">
          <cell r="D8053"/>
          <cell r="E8053"/>
          <cell r="I8053"/>
          <cell r="J8053"/>
          <cell r="K8053"/>
          <cell r="L8053"/>
          <cell r="N8053"/>
          <cell r="R8053"/>
          <cell r="S8053"/>
          <cell r="T8053"/>
          <cell r="U8053"/>
          <cell r="V8053"/>
          <cell r="X8053"/>
          <cell r="Y8053"/>
          <cell r="Z8053"/>
          <cell r="AG8053"/>
        </row>
        <row r="8054">
          <cell r="D8054"/>
          <cell r="E8054"/>
          <cell r="I8054"/>
          <cell r="J8054"/>
          <cell r="K8054"/>
          <cell r="L8054"/>
          <cell r="N8054"/>
          <cell r="R8054"/>
          <cell r="S8054"/>
          <cell r="T8054"/>
          <cell r="U8054"/>
          <cell r="V8054"/>
          <cell r="X8054"/>
          <cell r="Y8054"/>
          <cell r="Z8054"/>
          <cell r="AG8054"/>
        </row>
        <row r="8055">
          <cell r="D8055"/>
          <cell r="E8055"/>
          <cell r="I8055"/>
          <cell r="J8055"/>
          <cell r="K8055"/>
          <cell r="L8055"/>
          <cell r="N8055"/>
          <cell r="R8055"/>
          <cell r="S8055"/>
          <cell r="T8055"/>
          <cell r="U8055"/>
          <cell r="V8055"/>
          <cell r="X8055"/>
          <cell r="Y8055"/>
          <cell r="Z8055"/>
          <cell r="AG8055"/>
        </row>
        <row r="8056">
          <cell r="D8056"/>
          <cell r="E8056"/>
          <cell r="I8056"/>
          <cell r="J8056"/>
          <cell r="K8056"/>
          <cell r="L8056"/>
          <cell r="N8056"/>
          <cell r="R8056"/>
          <cell r="S8056"/>
          <cell r="T8056"/>
          <cell r="U8056"/>
          <cell r="V8056"/>
          <cell r="X8056"/>
          <cell r="Y8056"/>
          <cell r="Z8056"/>
          <cell r="AG8056"/>
        </row>
        <row r="8057">
          <cell r="D8057"/>
          <cell r="E8057"/>
          <cell r="I8057"/>
          <cell r="J8057"/>
          <cell r="K8057"/>
          <cell r="L8057"/>
          <cell r="N8057"/>
          <cell r="R8057"/>
          <cell r="S8057"/>
          <cell r="T8057"/>
          <cell r="U8057"/>
          <cell r="V8057"/>
          <cell r="X8057"/>
          <cell r="Y8057"/>
          <cell r="Z8057"/>
          <cell r="AG8057"/>
        </row>
        <row r="8058">
          <cell r="D8058"/>
          <cell r="E8058"/>
          <cell r="I8058"/>
          <cell r="J8058"/>
          <cell r="K8058"/>
          <cell r="L8058"/>
          <cell r="N8058"/>
          <cell r="R8058"/>
          <cell r="S8058"/>
          <cell r="T8058"/>
          <cell r="U8058"/>
          <cell r="V8058"/>
          <cell r="X8058"/>
          <cell r="Y8058"/>
          <cell r="Z8058"/>
          <cell r="AG8058"/>
        </row>
        <row r="8059">
          <cell r="D8059"/>
          <cell r="E8059"/>
          <cell r="I8059"/>
          <cell r="J8059"/>
          <cell r="K8059"/>
          <cell r="L8059"/>
          <cell r="N8059"/>
          <cell r="R8059"/>
          <cell r="S8059"/>
          <cell r="T8059"/>
          <cell r="U8059"/>
          <cell r="V8059"/>
          <cell r="X8059"/>
          <cell r="Y8059"/>
          <cell r="Z8059"/>
          <cell r="AG8059"/>
        </row>
        <row r="8060">
          <cell r="D8060"/>
          <cell r="E8060"/>
          <cell r="I8060"/>
          <cell r="J8060"/>
          <cell r="K8060"/>
          <cell r="L8060"/>
          <cell r="N8060"/>
          <cell r="R8060"/>
          <cell r="S8060"/>
          <cell r="T8060"/>
          <cell r="U8060"/>
          <cell r="V8060"/>
          <cell r="X8060"/>
          <cell r="Y8060"/>
          <cell r="Z8060"/>
          <cell r="AG8060"/>
        </row>
        <row r="8061">
          <cell r="D8061"/>
          <cell r="E8061"/>
          <cell r="I8061"/>
          <cell r="J8061"/>
          <cell r="K8061"/>
          <cell r="L8061"/>
          <cell r="N8061"/>
          <cell r="R8061"/>
          <cell r="S8061"/>
          <cell r="T8061"/>
          <cell r="U8061"/>
          <cell r="V8061"/>
          <cell r="X8061"/>
          <cell r="Y8061"/>
          <cell r="Z8061"/>
          <cell r="AG8061"/>
        </row>
        <row r="8062">
          <cell r="D8062"/>
          <cell r="E8062"/>
          <cell r="I8062"/>
          <cell r="J8062"/>
          <cell r="K8062"/>
          <cell r="L8062"/>
          <cell r="N8062"/>
          <cell r="R8062"/>
          <cell r="S8062"/>
          <cell r="T8062"/>
          <cell r="U8062"/>
          <cell r="V8062"/>
          <cell r="X8062"/>
          <cell r="Y8062"/>
          <cell r="Z8062"/>
          <cell r="AG8062"/>
        </row>
        <row r="8063">
          <cell r="D8063"/>
          <cell r="E8063"/>
          <cell r="I8063"/>
          <cell r="J8063"/>
          <cell r="K8063"/>
          <cell r="L8063"/>
          <cell r="N8063"/>
          <cell r="R8063"/>
          <cell r="S8063"/>
          <cell r="T8063"/>
          <cell r="U8063"/>
          <cell r="V8063"/>
          <cell r="X8063"/>
          <cell r="Y8063"/>
          <cell r="Z8063"/>
          <cell r="AG8063"/>
        </row>
        <row r="8064">
          <cell r="D8064"/>
          <cell r="E8064"/>
          <cell r="I8064"/>
          <cell r="J8064"/>
          <cell r="K8064"/>
          <cell r="L8064"/>
          <cell r="N8064"/>
          <cell r="R8064"/>
          <cell r="S8064"/>
          <cell r="T8064"/>
          <cell r="U8064"/>
          <cell r="V8064"/>
          <cell r="X8064"/>
          <cell r="Y8064"/>
          <cell r="Z8064"/>
          <cell r="AG8064"/>
        </row>
        <row r="8065">
          <cell r="D8065"/>
          <cell r="E8065"/>
          <cell r="I8065"/>
          <cell r="J8065"/>
          <cell r="K8065"/>
          <cell r="L8065"/>
          <cell r="N8065"/>
          <cell r="R8065"/>
          <cell r="S8065"/>
          <cell r="T8065"/>
          <cell r="U8065"/>
          <cell r="V8065"/>
          <cell r="X8065"/>
          <cell r="Y8065"/>
          <cell r="Z8065"/>
          <cell r="AG8065"/>
        </row>
        <row r="8066">
          <cell r="D8066"/>
          <cell r="E8066"/>
          <cell r="I8066"/>
          <cell r="J8066"/>
          <cell r="K8066"/>
          <cell r="L8066"/>
          <cell r="N8066"/>
          <cell r="R8066"/>
          <cell r="S8066"/>
          <cell r="T8066"/>
          <cell r="U8066"/>
          <cell r="V8066"/>
          <cell r="X8066"/>
          <cell r="Y8066"/>
          <cell r="Z8066"/>
          <cell r="AG8066"/>
        </row>
        <row r="8067">
          <cell r="D8067"/>
          <cell r="E8067"/>
          <cell r="I8067"/>
          <cell r="J8067"/>
          <cell r="K8067"/>
          <cell r="L8067"/>
          <cell r="N8067"/>
          <cell r="R8067"/>
          <cell r="S8067"/>
          <cell r="T8067"/>
          <cell r="U8067"/>
          <cell r="V8067"/>
          <cell r="X8067"/>
          <cell r="Y8067"/>
          <cell r="Z8067"/>
          <cell r="AG8067"/>
        </row>
        <row r="8068">
          <cell r="D8068"/>
          <cell r="E8068"/>
          <cell r="I8068"/>
          <cell r="J8068"/>
          <cell r="K8068"/>
          <cell r="L8068"/>
          <cell r="N8068"/>
          <cell r="R8068"/>
          <cell r="S8068"/>
          <cell r="T8068"/>
          <cell r="U8068"/>
          <cell r="V8068"/>
          <cell r="X8068"/>
          <cell r="Y8068"/>
          <cell r="Z8068"/>
          <cell r="AG8068"/>
        </row>
        <row r="8069">
          <cell r="D8069"/>
          <cell r="E8069"/>
          <cell r="I8069"/>
          <cell r="J8069"/>
          <cell r="K8069"/>
          <cell r="L8069"/>
          <cell r="N8069"/>
          <cell r="R8069"/>
          <cell r="S8069"/>
          <cell r="T8069"/>
          <cell r="U8069"/>
          <cell r="V8069"/>
          <cell r="X8069"/>
          <cell r="Y8069"/>
          <cell r="Z8069"/>
          <cell r="AG8069"/>
        </row>
        <row r="8070">
          <cell r="D8070"/>
          <cell r="E8070"/>
          <cell r="I8070"/>
          <cell r="J8070"/>
          <cell r="K8070"/>
          <cell r="L8070"/>
          <cell r="N8070"/>
          <cell r="R8070"/>
          <cell r="S8070"/>
          <cell r="T8070"/>
          <cell r="U8070"/>
          <cell r="V8070"/>
          <cell r="X8070"/>
          <cell r="Y8070"/>
          <cell r="Z8070"/>
          <cell r="AG8070"/>
        </row>
        <row r="8071">
          <cell r="D8071"/>
          <cell r="E8071"/>
          <cell r="I8071"/>
          <cell r="J8071"/>
          <cell r="K8071"/>
          <cell r="L8071"/>
          <cell r="N8071"/>
          <cell r="R8071"/>
          <cell r="S8071"/>
          <cell r="T8071"/>
          <cell r="U8071"/>
          <cell r="V8071"/>
          <cell r="X8071"/>
          <cell r="Y8071"/>
          <cell r="Z8071"/>
          <cell r="AG8071"/>
        </row>
        <row r="8072">
          <cell r="D8072"/>
          <cell r="E8072"/>
          <cell r="I8072"/>
          <cell r="J8072"/>
          <cell r="K8072"/>
          <cell r="L8072"/>
          <cell r="N8072"/>
          <cell r="R8072"/>
          <cell r="S8072"/>
          <cell r="T8072"/>
          <cell r="U8072"/>
          <cell r="V8072"/>
          <cell r="X8072"/>
          <cell r="Y8072"/>
          <cell r="Z8072"/>
          <cell r="AG8072"/>
        </row>
        <row r="8073">
          <cell r="D8073"/>
          <cell r="E8073"/>
          <cell r="I8073"/>
          <cell r="J8073"/>
          <cell r="K8073"/>
          <cell r="L8073"/>
          <cell r="N8073"/>
          <cell r="R8073"/>
          <cell r="S8073"/>
          <cell r="T8073"/>
          <cell r="U8073"/>
          <cell r="V8073"/>
          <cell r="X8073"/>
          <cell r="Y8073"/>
          <cell r="Z8073"/>
          <cell r="AG8073"/>
        </row>
        <row r="8074">
          <cell r="D8074"/>
          <cell r="E8074"/>
          <cell r="I8074"/>
          <cell r="J8074"/>
          <cell r="K8074"/>
          <cell r="L8074"/>
          <cell r="N8074"/>
          <cell r="R8074"/>
          <cell r="S8074"/>
          <cell r="T8074"/>
          <cell r="U8074"/>
          <cell r="V8074"/>
          <cell r="X8074"/>
          <cell r="Y8074"/>
          <cell r="Z8074"/>
          <cell r="AG8074"/>
        </row>
        <row r="8075">
          <cell r="D8075"/>
          <cell r="E8075"/>
          <cell r="I8075"/>
          <cell r="J8075"/>
          <cell r="K8075"/>
          <cell r="L8075"/>
          <cell r="N8075"/>
          <cell r="R8075"/>
          <cell r="S8075"/>
          <cell r="T8075"/>
          <cell r="U8075"/>
          <cell r="V8075"/>
          <cell r="X8075"/>
          <cell r="Y8075"/>
          <cell r="Z8075"/>
          <cell r="AG8075"/>
        </row>
        <row r="8076">
          <cell r="D8076"/>
          <cell r="E8076"/>
          <cell r="I8076"/>
          <cell r="J8076"/>
          <cell r="K8076"/>
          <cell r="L8076"/>
          <cell r="N8076"/>
          <cell r="R8076"/>
          <cell r="S8076"/>
          <cell r="T8076"/>
          <cell r="U8076"/>
          <cell r="V8076"/>
          <cell r="X8076"/>
          <cell r="Y8076"/>
          <cell r="Z8076"/>
          <cell r="AG8076"/>
        </row>
        <row r="8077">
          <cell r="D8077"/>
          <cell r="E8077"/>
          <cell r="I8077"/>
          <cell r="J8077"/>
          <cell r="K8077"/>
          <cell r="L8077"/>
          <cell r="N8077"/>
          <cell r="R8077"/>
          <cell r="S8077"/>
          <cell r="T8077"/>
          <cell r="U8077"/>
          <cell r="V8077"/>
          <cell r="X8077"/>
          <cell r="Y8077"/>
          <cell r="Z8077"/>
          <cell r="AG8077"/>
        </row>
        <row r="8078">
          <cell r="D8078"/>
          <cell r="E8078"/>
          <cell r="I8078"/>
          <cell r="J8078"/>
          <cell r="K8078"/>
          <cell r="L8078"/>
          <cell r="N8078"/>
          <cell r="R8078"/>
          <cell r="S8078"/>
          <cell r="T8078"/>
          <cell r="U8078"/>
          <cell r="V8078"/>
          <cell r="X8078"/>
          <cell r="Y8078"/>
          <cell r="Z8078"/>
          <cell r="AG8078"/>
        </row>
        <row r="8079">
          <cell r="D8079"/>
          <cell r="E8079"/>
          <cell r="I8079"/>
          <cell r="J8079"/>
          <cell r="K8079"/>
          <cell r="L8079"/>
          <cell r="N8079"/>
          <cell r="R8079"/>
          <cell r="S8079"/>
          <cell r="T8079"/>
          <cell r="U8079"/>
          <cell r="V8079"/>
          <cell r="X8079"/>
          <cell r="Y8079"/>
          <cell r="Z8079"/>
          <cell r="AG8079"/>
        </row>
        <row r="8080">
          <cell r="D8080"/>
          <cell r="E8080"/>
          <cell r="I8080"/>
          <cell r="J8080"/>
          <cell r="K8080"/>
          <cell r="L8080"/>
          <cell r="N8080"/>
          <cell r="R8080"/>
          <cell r="S8080"/>
          <cell r="T8080"/>
          <cell r="U8080"/>
          <cell r="V8080"/>
          <cell r="X8080"/>
          <cell r="Y8080"/>
          <cell r="Z8080"/>
          <cell r="AG8080"/>
        </row>
        <row r="8081">
          <cell r="D8081"/>
          <cell r="E8081"/>
          <cell r="I8081"/>
          <cell r="J8081"/>
          <cell r="K8081"/>
          <cell r="L8081"/>
          <cell r="N8081"/>
          <cell r="R8081"/>
          <cell r="S8081"/>
          <cell r="T8081"/>
          <cell r="U8081"/>
          <cell r="V8081"/>
          <cell r="X8081"/>
          <cell r="Y8081"/>
          <cell r="Z8081"/>
          <cell r="AG8081"/>
        </row>
        <row r="8082">
          <cell r="D8082"/>
          <cell r="E8082"/>
          <cell r="I8082"/>
          <cell r="J8082"/>
          <cell r="K8082"/>
          <cell r="L8082"/>
          <cell r="N8082"/>
          <cell r="R8082"/>
          <cell r="S8082"/>
          <cell r="T8082"/>
          <cell r="U8082"/>
          <cell r="V8082"/>
          <cell r="X8082"/>
          <cell r="Y8082"/>
          <cell r="Z8082"/>
          <cell r="AG8082"/>
        </row>
        <row r="8083">
          <cell r="D8083"/>
          <cell r="E8083"/>
          <cell r="I8083"/>
          <cell r="J8083"/>
          <cell r="K8083"/>
          <cell r="L8083"/>
          <cell r="N8083"/>
          <cell r="R8083"/>
          <cell r="S8083"/>
          <cell r="T8083"/>
          <cell r="U8083"/>
          <cell r="V8083"/>
          <cell r="X8083"/>
          <cell r="Y8083"/>
          <cell r="Z8083"/>
          <cell r="AG8083"/>
        </row>
        <row r="8084">
          <cell r="D8084"/>
          <cell r="E8084"/>
          <cell r="I8084"/>
          <cell r="J8084"/>
          <cell r="K8084"/>
          <cell r="L8084"/>
          <cell r="N8084"/>
          <cell r="R8084"/>
          <cell r="S8084"/>
          <cell r="T8084"/>
          <cell r="U8084"/>
          <cell r="V8084"/>
          <cell r="X8084"/>
          <cell r="Y8084"/>
          <cell r="Z8084"/>
          <cell r="AG8084"/>
        </row>
        <row r="8085">
          <cell r="D8085"/>
          <cell r="E8085"/>
          <cell r="I8085"/>
          <cell r="J8085"/>
          <cell r="K8085"/>
          <cell r="L8085"/>
          <cell r="N8085"/>
          <cell r="R8085"/>
          <cell r="S8085"/>
          <cell r="T8085"/>
          <cell r="U8085"/>
          <cell r="V8085"/>
          <cell r="X8085"/>
          <cell r="Y8085"/>
          <cell r="Z8085"/>
          <cell r="AG8085"/>
        </row>
        <row r="8086">
          <cell r="D8086"/>
          <cell r="E8086"/>
          <cell r="I8086"/>
          <cell r="J8086"/>
          <cell r="K8086"/>
          <cell r="L8086"/>
          <cell r="N8086"/>
          <cell r="R8086"/>
          <cell r="S8086"/>
          <cell r="T8086"/>
          <cell r="U8086"/>
          <cell r="V8086"/>
          <cell r="X8086"/>
          <cell r="Y8086"/>
          <cell r="Z8086"/>
          <cell r="AG8086"/>
        </row>
        <row r="8087">
          <cell r="D8087"/>
          <cell r="E8087"/>
          <cell r="I8087"/>
          <cell r="J8087"/>
          <cell r="K8087"/>
          <cell r="L8087"/>
          <cell r="N8087"/>
          <cell r="R8087"/>
          <cell r="S8087"/>
          <cell r="T8087"/>
          <cell r="U8087"/>
          <cell r="V8087"/>
          <cell r="X8087"/>
          <cell r="Y8087"/>
          <cell r="Z8087"/>
          <cell r="AG8087"/>
        </row>
        <row r="8088">
          <cell r="D8088"/>
          <cell r="E8088"/>
          <cell r="I8088"/>
          <cell r="J8088"/>
          <cell r="K8088"/>
          <cell r="L8088"/>
          <cell r="N8088"/>
          <cell r="R8088"/>
          <cell r="S8088"/>
          <cell r="T8088"/>
          <cell r="U8088"/>
          <cell r="V8088"/>
          <cell r="X8088"/>
          <cell r="Y8088"/>
          <cell r="Z8088"/>
          <cell r="AG8088"/>
        </row>
        <row r="8089">
          <cell r="D8089"/>
          <cell r="E8089"/>
          <cell r="I8089"/>
          <cell r="J8089"/>
          <cell r="K8089"/>
          <cell r="L8089"/>
          <cell r="N8089"/>
          <cell r="R8089"/>
          <cell r="S8089"/>
          <cell r="T8089"/>
          <cell r="U8089"/>
          <cell r="V8089"/>
          <cell r="X8089"/>
          <cell r="Y8089"/>
          <cell r="Z8089"/>
          <cell r="AG8089"/>
        </row>
        <row r="8090">
          <cell r="D8090"/>
          <cell r="E8090"/>
          <cell r="I8090"/>
          <cell r="J8090"/>
          <cell r="K8090"/>
          <cell r="L8090"/>
          <cell r="N8090"/>
          <cell r="R8090"/>
          <cell r="S8090"/>
          <cell r="T8090"/>
          <cell r="U8090"/>
          <cell r="V8090"/>
          <cell r="X8090"/>
          <cell r="Y8090"/>
          <cell r="Z8090"/>
          <cell r="AG8090"/>
        </row>
        <row r="8091">
          <cell r="D8091"/>
          <cell r="E8091"/>
          <cell r="I8091"/>
          <cell r="J8091"/>
          <cell r="K8091"/>
          <cell r="L8091"/>
          <cell r="N8091"/>
          <cell r="R8091"/>
          <cell r="S8091"/>
          <cell r="T8091"/>
          <cell r="U8091"/>
          <cell r="V8091"/>
          <cell r="X8091"/>
          <cell r="Y8091"/>
          <cell r="Z8091"/>
          <cell r="AG8091"/>
        </row>
        <row r="8092">
          <cell r="D8092"/>
          <cell r="E8092"/>
          <cell r="I8092"/>
          <cell r="J8092"/>
          <cell r="K8092"/>
          <cell r="L8092"/>
          <cell r="N8092"/>
          <cell r="R8092"/>
          <cell r="S8092"/>
          <cell r="T8092"/>
          <cell r="U8092"/>
          <cell r="V8092"/>
          <cell r="X8092"/>
          <cell r="Y8092"/>
          <cell r="Z8092"/>
          <cell r="AG8092"/>
        </row>
        <row r="8093">
          <cell r="D8093"/>
          <cell r="E8093"/>
          <cell r="I8093"/>
          <cell r="J8093"/>
          <cell r="K8093"/>
          <cell r="L8093"/>
          <cell r="N8093"/>
          <cell r="R8093"/>
          <cell r="S8093"/>
          <cell r="T8093"/>
          <cell r="U8093"/>
          <cell r="V8093"/>
          <cell r="X8093"/>
          <cell r="Y8093"/>
          <cell r="Z8093"/>
          <cell r="AG8093"/>
        </row>
        <row r="8094">
          <cell r="D8094"/>
          <cell r="E8094"/>
          <cell r="I8094"/>
          <cell r="J8094"/>
          <cell r="K8094"/>
          <cell r="L8094"/>
          <cell r="N8094"/>
          <cell r="R8094"/>
          <cell r="S8094"/>
          <cell r="T8094"/>
          <cell r="U8094"/>
          <cell r="V8094"/>
          <cell r="X8094"/>
          <cell r="Y8094"/>
          <cell r="Z8094"/>
          <cell r="AG8094"/>
        </row>
        <row r="8095">
          <cell r="D8095"/>
          <cell r="E8095"/>
          <cell r="I8095"/>
          <cell r="J8095"/>
          <cell r="K8095"/>
          <cell r="L8095"/>
          <cell r="N8095"/>
          <cell r="R8095"/>
          <cell r="S8095"/>
          <cell r="T8095"/>
          <cell r="U8095"/>
          <cell r="V8095"/>
          <cell r="X8095"/>
          <cell r="Y8095"/>
          <cell r="Z8095"/>
          <cell r="AG8095"/>
        </row>
        <row r="8096">
          <cell r="D8096"/>
          <cell r="E8096"/>
          <cell r="I8096"/>
          <cell r="J8096"/>
          <cell r="K8096"/>
          <cell r="L8096"/>
          <cell r="N8096"/>
          <cell r="R8096"/>
          <cell r="S8096"/>
          <cell r="T8096"/>
          <cell r="U8096"/>
          <cell r="V8096"/>
          <cell r="X8096"/>
          <cell r="Y8096"/>
          <cell r="Z8096"/>
          <cell r="AG8096"/>
        </row>
        <row r="8097">
          <cell r="D8097"/>
          <cell r="E8097"/>
          <cell r="I8097"/>
          <cell r="J8097"/>
          <cell r="K8097"/>
          <cell r="L8097"/>
          <cell r="N8097"/>
          <cell r="R8097"/>
          <cell r="S8097"/>
          <cell r="T8097"/>
          <cell r="U8097"/>
          <cell r="V8097"/>
          <cell r="X8097"/>
          <cell r="Y8097"/>
          <cell r="Z8097"/>
          <cell r="AG8097"/>
        </row>
        <row r="8098">
          <cell r="D8098"/>
          <cell r="E8098"/>
          <cell r="I8098"/>
          <cell r="J8098"/>
          <cell r="K8098"/>
          <cell r="L8098"/>
          <cell r="N8098"/>
          <cell r="R8098"/>
          <cell r="S8098"/>
          <cell r="T8098"/>
          <cell r="U8098"/>
          <cell r="V8098"/>
          <cell r="X8098"/>
          <cell r="Y8098"/>
          <cell r="Z8098"/>
          <cell r="AG8098"/>
        </row>
        <row r="8099">
          <cell r="D8099"/>
          <cell r="E8099"/>
          <cell r="I8099"/>
          <cell r="J8099"/>
          <cell r="K8099"/>
          <cell r="L8099"/>
          <cell r="N8099"/>
          <cell r="R8099"/>
          <cell r="S8099"/>
          <cell r="T8099"/>
          <cell r="U8099"/>
          <cell r="V8099"/>
          <cell r="X8099"/>
          <cell r="Y8099"/>
          <cell r="Z8099"/>
          <cell r="AG8099"/>
        </row>
        <row r="8100">
          <cell r="D8100"/>
          <cell r="E8100"/>
          <cell r="I8100"/>
          <cell r="J8100"/>
          <cell r="K8100"/>
          <cell r="L8100"/>
          <cell r="N8100"/>
          <cell r="R8100"/>
          <cell r="S8100"/>
          <cell r="T8100"/>
          <cell r="U8100"/>
          <cell r="V8100"/>
          <cell r="X8100"/>
          <cell r="Y8100"/>
          <cell r="Z8100"/>
          <cell r="AG8100"/>
        </row>
        <row r="8101">
          <cell r="D8101"/>
          <cell r="E8101"/>
          <cell r="I8101"/>
          <cell r="J8101"/>
          <cell r="K8101"/>
          <cell r="L8101"/>
          <cell r="N8101"/>
          <cell r="R8101"/>
          <cell r="S8101"/>
          <cell r="T8101"/>
          <cell r="U8101"/>
          <cell r="V8101"/>
          <cell r="X8101"/>
          <cell r="Y8101"/>
          <cell r="Z8101"/>
          <cell r="AG8101"/>
        </row>
        <row r="8102">
          <cell r="D8102"/>
          <cell r="E8102"/>
          <cell r="I8102"/>
          <cell r="J8102"/>
          <cell r="K8102"/>
          <cell r="L8102"/>
          <cell r="N8102"/>
          <cell r="R8102"/>
          <cell r="S8102"/>
          <cell r="T8102"/>
          <cell r="U8102"/>
          <cell r="V8102"/>
          <cell r="X8102"/>
          <cell r="Y8102"/>
          <cell r="Z8102"/>
          <cell r="AG8102"/>
        </row>
        <row r="8103">
          <cell r="D8103"/>
          <cell r="E8103"/>
          <cell r="I8103"/>
          <cell r="J8103"/>
          <cell r="K8103"/>
          <cell r="L8103"/>
          <cell r="N8103"/>
          <cell r="R8103"/>
          <cell r="S8103"/>
          <cell r="T8103"/>
          <cell r="U8103"/>
          <cell r="V8103"/>
          <cell r="X8103"/>
          <cell r="Y8103"/>
          <cell r="Z8103"/>
          <cell r="AG8103"/>
        </row>
        <row r="8104">
          <cell r="D8104"/>
          <cell r="E8104"/>
          <cell r="I8104"/>
          <cell r="J8104"/>
          <cell r="K8104"/>
          <cell r="L8104"/>
          <cell r="N8104"/>
          <cell r="R8104"/>
          <cell r="S8104"/>
          <cell r="T8104"/>
          <cell r="U8104"/>
          <cell r="V8104"/>
          <cell r="X8104"/>
          <cell r="Y8104"/>
          <cell r="Z8104"/>
          <cell r="AG8104"/>
        </row>
        <row r="8105">
          <cell r="D8105"/>
          <cell r="E8105"/>
          <cell r="I8105"/>
          <cell r="J8105"/>
          <cell r="K8105"/>
          <cell r="L8105"/>
          <cell r="N8105"/>
          <cell r="R8105"/>
          <cell r="S8105"/>
          <cell r="T8105"/>
          <cell r="U8105"/>
          <cell r="V8105"/>
          <cell r="X8105"/>
          <cell r="Y8105"/>
          <cell r="Z8105"/>
          <cell r="AG8105"/>
        </row>
        <row r="8106">
          <cell r="D8106"/>
          <cell r="E8106"/>
          <cell r="I8106"/>
          <cell r="J8106"/>
          <cell r="K8106"/>
          <cell r="L8106"/>
          <cell r="N8106"/>
          <cell r="R8106"/>
          <cell r="S8106"/>
          <cell r="T8106"/>
          <cell r="U8106"/>
          <cell r="V8106"/>
          <cell r="X8106"/>
          <cell r="Y8106"/>
          <cell r="Z8106"/>
          <cell r="AG8106"/>
        </row>
        <row r="8107">
          <cell r="D8107"/>
          <cell r="E8107"/>
          <cell r="I8107"/>
          <cell r="J8107"/>
          <cell r="K8107"/>
          <cell r="L8107"/>
          <cell r="N8107"/>
          <cell r="R8107"/>
          <cell r="S8107"/>
          <cell r="T8107"/>
          <cell r="U8107"/>
          <cell r="V8107"/>
          <cell r="X8107"/>
          <cell r="Y8107"/>
          <cell r="Z8107"/>
          <cell r="AG8107"/>
        </row>
        <row r="8108">
          <cell r="D8108"/>
          <cell r="E8108"/>
          <cell r="I8108"/>
          <cell r="J8108"/>
          <cell r="K8108"/>
          <cell r="L8108"/>
          <cell r="N8108"/>
          <cell r="R8108"/>
          <cell r="S8108"/>
          <cell r="T8108"/>
          <cell r="U8108"/>
          <cell r="V8108"/>
          <cell r="X8108"/>
          <cell r="Y8108"/>
          <cell r="Z8108"/>
          <cell r="AG8108"/>
        </row>
        <row r="8109">
          <cell r="D8109"/>
          <cell r="E8109"/>
          <cell r="I8109"/>
          <cell r="J8109"/>
          <cell r="K8109"/>
          <cell r="L8109"/>
          <cell r="N8109"/>
          <cell r="R8109"/>
          <cell r="S8109"/>
          <cell r="T8109"/>
          <cell r="U8109"/>
          <cell r="V8109"/>
          <cell r="X8109"/>
          <cell r="Y8109"/>
          <cell r="Z8109"/>
          <cell r="AG8109"/>
        </row>
        <row r="8110">
          <cell r="D8110"/>
          <cell r="E8110"/>
          <cell r="I8110"/>
          <cell r="J8110"/>
          <cell r="K8110"/>
          <cell r="L8110"/>
          <cell r="N8110"/>
          <cell r="R8110"/>
          <cell r="S8110"/>
          <cell r="T8110"/>
          <cell r="U8110"/>
          <cell r="V8110"/>
          <cell r="X8110"/>
          <cell r="Y8110"/>
          <cell r="Z8110"/>
          <cell r="AG8110"/>
        </row>
        <row r="8111">
          <cell r="D8111"/>
          <cell r="E8111"/>
          <cell r="I8111"/>
          <cell r="J8111"/>
          <cell r="K8111"/>
          <cell r="L8111"/>
          <cell r="N8111"/>
          <cell r="R8111"/>
          <cell r="S8111"/>
          <cell r="T8111"/>
          <cell r="U8111"/>
          <cell r="V8111"/>
          <cell r="X8111"/>
          <cell r="Y8111"/>
          <cell r="Z8111"/>
          <cell r="AG8111"/>
        </row>
        <row r="8112">
          <cell r="D8112"/>
          <cell r="E8112"/>
          <cell r="I8112"/>
          <cell r="J8112"/>
          <cell r="K8112"/>
          <cell r="L8112"/>
          <cell r="N8112"/>
          <cell r="R8112"/>
          <cell r="S8112"/>
          <cell r="T8112"/>
          <cell r="U8112"/>
          <cell r="V8112"/>
          <cell r="X8112"/>
          <cell r="Y8112"/>
          <cell r="Z8112"/>
          <cell r="AG8112"/>
        </row>
        <row r="8113">
          <cell r="D8113"/>
          <cell r="E8113"/>
          <cell r="I8113"/>
          <cell r="J8113"/>
          <cell r="K8113"/>
          <cell r="L8113"/>
          <cell r="N8113"/>
          <cell r="R8113"/>
          <cell r="S8113"/>
          <cell r="T8113"/>
          <cell r="U8113"/>
          <cell r="V8113"/>
          <cell r="X8113"/>
          <cell r="Y8113"/>
          <cell r="Z8113"/>
          <cell r="AG8113"/>
        </row>
        <row r="8114">
          <cell r="D8114"/>
          <cell r="E8114"/>
          <cell r="I8114"/>
          <cell r="J8114"/>
          <cell r="K8114"/>
          <cell r="L8114"/>
          <cell r="N8114"/>
          <cell r="R8114"/>
          <cell r="S8114"/>
          <cell r="T8114"/>
          <cell r="U8114"/>
          <cell r="V8114"/>
          <cell r="X8114"/>
          <cell r="Y8114"/>
          <cell r="Z8114"/>
          <cell r="AG8114"/>
        </row>
        <row r="8115">
          <cell r="D8115"/>
          <cell r="E8115"/>
          <cell r="I8115"/>
          <cell r="J8115"/>
          <cell r="K8115"/>
          <cell r="L8115"/>
          <cell r="N8115"/>
          <cell r="R8115"/>
          <cell r="S8115"/>
          <cell r="T8115"/>
          <cell r="U8115"/>
          <cell r="V8115"/>
          <cell r="X8115"/>
          <cell r="Y8115"/>
          <cell r="Z8115"/>
          <cell r="AG8115"/>
        </row>
        <row r="8116">
          <cell r="D8116"/>
          <cell r="E8116"/>
          <cell r="I8116"/>
          <cell r="J8116"/>
          <cell r="K8116"/>
          <cell r="L8116"/>
          <cell r="N8116"/>
          <cell r="R8116"/>
          <cell r="S8116"/>
          <cell r="T8116"/>
          <cell r="U8116"/>
          <cell r="V8116"/>
          <cell r="X8116"/>
          <cell r="Y8116"/>
          <cell r="Z8116"/>
          <cell r="AG8116"/>
        </row>
        <row r="8117">
          <cell r="D8117"/>
          <cell r="E8117"/>
          <cell r="I8117"/>
          <cell r="J8117"/>
          <cell r="K8117"/>
          <cell r="L8117"/>
          <cell r="N8117"/>
          <cell r="R8117"/>
          <cell r="S8117"/>
          <cell r="T8117"/>
          <cell r="U8117"/>
          <cell r="V8117"/>
          <cell r="X8117"/>
          <cell r="Y8117"/>
          <cell r="Z8117"/>
          <cell r="AG8117"/>
        </row>
        <row r="8118">
          <cell r="D8118"/>
          <cell r="E8118"/>
          <cell r="I8118"/>
          <cell r="J8118"/>
          <cell r="K8118"/>
          <cell r="L8118"/>
          <cell r="N8118"/>
          <cell r="R8118"/>
          <cell r="S8118"/>
          <cell r="T8118"/>
          <cell r="U8118"/>
          <cell r="V8118"/>
          <cell r="X8118"/>
          <cell r="Y8118"/>
          <cell r="Z8118"/>
          <cell r="AG8118"/>
        </row>
        <row r="8119">
          <cell r="D8119"/>
          <cell r="E8119"/>
          <cell r="I8119"/>
          <cell r="J8119"/>
          <cell r="K8119"/>
          <cell r="L8119"/>
          <cell r="N8119"/>
          <cell r="R8119"/>
          <cell r="S8119"/>
          <cell r="T8119"/>
          <cell r="U8119"/>
          <cell r="V8119"/>
          <cell r="X8119"/>
          <cell r="Y8119"/>
          <cell r="Z8119"/>
          <cell r="AG8119"/>
        </row>
        <row r="8120">
          <cell r="D8120"/>
          <cell r="E8120"/>
          <cell r="I8120"/>
          <cell r="J8120"/>
          <cell r="K8120"/>
          <cell r="L8120"/>
          <cell r="N8120"/>
          <cell r="R8120"/>
          <cell r="S8120"/>
          <cell r="T8120"/>
          <cell r="U8120"/>
          <cell r="V8120"/>
          <cell r="X8120"/>
          <cell r="Y8120"/>
          <cell r="Z8120"/>
          <cell r="AG8120"/>
        </row>
        <row r="8121">
          <cell r="D8121"/>
          <cell r="E8121"/>
          <cell r="I8121"/>
          <cell r="J8121"/>
          <cell r="K8121"/>
          <cell r="L8121"/>
          <cell r="N8121"/>
          <cell r="R8121"/>
          <cell r="S8121"/>
          <cell r="T8121"/>
          <cell r="U8121"/>
          <cell r="V8121"/>
          <cell r="X8121"/>
          <cell r="Y8121"/>
          <cell r="Z8121"/>
          <cell r="AG8121"/>
        </row>
        <row r="8122">
          <cell r="D8122"/>
          <cell r="E8122"/>
          <cell r="I8122"/>
          <cell r="J8122"/>
          <cell r="K8122"/>
          <cell r="L8122"/>
          <cell r="N8122"/>
          <cell r="R8122"/>
          <cell r="S8122"/>
          <cell r="T8122"/>
          <cell r="U8122"/>
          <cell r="V8122"/>
          <cell r="X8122"/>
          <cell r="Y8122"/>
          <cell r="Z8122"/>
          <cell r="AG8122"/>
        </row>
        <row r="8123">
          <cell r="D8123"/>
          <cell r="E8123"/>
          <cell r="I8123"/>
          <cell r="J8123"/>
          <cell r="K8123"/>
          <cell r="L8123"/>
          <cell r="N8123"/>
          <cell r="R8123"/>
          <cell r="S8123"/>
          <cell r="T8123"/>
          <cell r="U8123"/>
          <cell r="V8123"/>
          <cell r="X8123"/>
          <cell r="Y8123"/>
          <cell r="Z8123"/>
          <cell r="AG8123"/>
        </row>
        <row r="8124">
          <cell r="D8124"/>
          <cell r="E8124"/>
          <cell r="I8124"/>
          <cell r="J8124"/>
          <cell r="K8124"/>
          <cell r="L8124"/>
          <cell r="N8124"/>
          <cell r="R8124"/>
          <cell r="S8124"/>
          <cell r="T8124"/>
          <cell r="U8124"/>
          <cell r="V8124"/>
          <cell r="X8124"/>
          <cell r="Y8124"/>
          <cell r="Z8124"/>
          <cell r="AG8124"/>
        </row>
        <row r="8125">
          <cell r="D8125"/>
          <cell r="E8125"/>
          <cell r="I8125"/>
          <cell r="J8125"/>
          <cell r="K8125"/>
          <cell r="L8125"/>
          <cell r="N8125"/>
          <cell r="R8125"/>
          <cell r="S8125"/>
          <cell r="T8125"/>
          <cell r="U8125"/>
          <cell r="V8125"/>
          <cell r="X8125"/>
          <cell r="Y8125"/>
          <cell r="Z8125"/>
          <cell r="AG8125"/>
        </row>
        <row r="8126">
          <cell r="D8126"/>
          <cell r="E8126"/>
          <cell r="I8126"/>
          <cell r="J8126"/>
          <cell r="K8126"/>
          <cell r="L8126"/>
          <cell r="N8126"/>
          <cell r="R8126"/>
          <cell r="S8126"/>
          <cell r="T8126"/>
          <cell r="U8126"/>
          <cell r="V8126"/>
          <cell r="X8126"/>
          <cell r="Y8126"/>
          <cell r="Z8126"/>
          <cell r="AG8126"/>
        </row>
        <row r="8127">
          <cell r="D8127"/>
          <cell r="E8127"/>
          <cell r="I8127"/>
          <cell r="J8127"/>
          <cell r="K8127"/>
          <cell r="L8127"/>
          <cell r="N8127"/>
          <cell r="R8127"/>
          <cell r="S8127"/>
          <cell r="T8127"/>
          <cell r="U8127"/>
          <cell r="V8127"/>
          <cell r="X8127"/>
          <cell r="Y8127"/>
          <cell r="Z8127"/>
          <cell r="AG8127"/>
        </row>
        <row r="8128">
          <cell r="D8128"/>
          <cell r="E8128"/>
          <cell r="I8128"/>
          <cell r="J8128"/>
          <cell r="K8128"/>
          <cell r="L8128"/>
          <cell r="N8128"/>
          <cell r="R8128"/>
          <cell r="S8128"/>
          <cell r="T8128"/>
          <cell r="U8128"/>
          <cell r="V8128"/>
          <cell r="X8128"/>
          <cell r="Y8128"/>
          <cell r="Z8128"/>
          <cell r="AG8128"/>
        </row>
        <row r="8129">
          <cell r="D8129"/>
          <cell r="E8129"/>
          <cell r="I8129"/>
          <cell r="J8129"/>
          <cell r="K8129"/>
          <cell r="L8129"/>
          <cell r="N8129"/>
          <cell r="R8129"/>
          <cell r="S8129"/>
          <cell r="T8129"/>
          <cell r="U8129"/>
          <cell r="V8129"/>
          <cell r="X8129"/>
          <cell r="Y8129"/>
          <cell r="Z8129"/>
          <cell r="AG8129"/>
        </row>
        <row r="8130">
          <cell r="D8130"/>
          <cell r="E8130"/>
          <cell r="I8130"/>
          <cell r="J8130"/>
          <cell r="K8130"/>
          <cell r="L8130"/>
          <cell r="N8130"/>
          <cell r="R8130"/>
          <cell r="S8130"/>
          <cell r="T8130"/>
          <cell r="U8130"/>
          <cell r="V8130"/>
          <cell r="X8130"/>
          <cell r="Y8130"/>
          <cell r="Z8130"/>
          <cell r="AG8130"/>
        </row>
        <row r="8131">
          <cell r="D8131"/>
          <cell r="E8131"/>
          <cell r="I8131"/>
          <cell r="J8131"/>
          <cell r="K8131"/>
          <cell r="L8131"/>
          <cell r="N8131"/>
          <cell r="R8131"/>
          <cell r="S8131"/>
          <cell r="T8131"/>
          <cell r="U8131"/>
          <cell r="V8131"/>
          <cell r="X8131"/>
          <cell r="Y8131"/>
          <cell r="Z8131"/>
          <cell r="AG8131"/>
        </row>
        <row r="8132">
          <cell r="D8132"/>
          <cell r="E8132"/>
          <cell r="I8132"/>
          <cell r="J8132"/>
          <cell r="K8132"/>
          <cell r="L8132"/>
          <cell r="N8132"/>
          <cell r="R8132"/>
          <cell r="S8132"/>
          <cell r="T8132"/>
          <cell r="U8132"/>
          <cell r="V8132"/>
          <cell r="X8132"/>
          <cell r="Y8132"/>
          <cell r="Z8132"/>
          <cell r="AG8132"/>
        </row>
        <row r="8133">
          <cell r="D8133"/>
          <cell r="E8133"/>
          <cell r="I8133"/>
          <cell r="J8133"/>
          <cell r="K8133"/>
          <cell r="L8133"/>
          <cell r="N8133"/>
          <cell r="R8133"/>
          <cell r="S8133"/>
          <cell r="T8133"/>
          <cell r="U8133"/>
          <cell r="V8133"/>
          <cell r="X8133"/>
          <cell r="Y8133"/>
          <cell r="Z8133"/>
          <cell r="AG8133"/>
        </row>
        <row r="8134">
          <cell r="D8134"/>
          <cell r="E8134"/>
          <cell r="I8134"/>
          <cell r="J8134"/>
          <cell r="K8134"/>
          <cell r="L8134"/>
          <cell r="N8134"/>
          <cell r="R8134"/>
          <cell r="S8134"/>
          <cell r="T8134"/>
          <cell r="U8134"/>
          <cell r="V8134"/>
          <cell r="X8134"/>
          <cell r="Y8134"/>
          <cell r="Z8134"/>
          <cell r="AG8134"/>
        </row>
        <row r="8135">
          <cell r="D8135"/>
          <cell r="E8135"/>
          <cell r="I8135"/>
          <cell r="J8135"/>
          <cell r="K8135"/>
          <cell r="L8135"/>
          <cell r="N8135"/>
          <cell r="R8135"/>
          <cell r="S8135"/>
          <cell r="T8135"/>
          <cell r="U8135"/>
          <cell r="V8135"/>
          <cell r="X8135"/>
          <cell r="Y8135"/>
          <cell r="Z8135"/>
          <cell r="AG8135"/>
        </row>
        <row r="8136">
          <cell r="D8136"/>
          <cell r="E8136"/>
          <cell r="I8136"/>
          <cell r="J8136"/>
          <cell r="K8136"/>
          <cell r="L8136"/>
          <cell r="N8136"/>
          <cell r="R8136"/>
          <cell r="S8136"/>
          <cell r="T8136"/>
          <cell r="U8136"/>
          <cell r="V8136"/>
          <cell r="X8136"/>
          <cell r="Y8136"/>
          <cell r="Z8136"/>
          <cell r="AG8136"/>
        </row>
        <row r="8137">
          <cell r="D8137"/>
          <cell r="E8137"/>
          <cell r="I8137"/>
          <cell r="J8137"/>
          <cell r="K8137"/>
          <cell r="L8137"/>
          <cell r="N8137"/>
          <cell r="R8137"/>
          <cell r="S8137"/>
          <cell r="T8137"/>
          <cell r="U8137"/>
          <cell r="V8137"/>
          <cell r="X8137"/>
          <cell r="Y8137"/>
          <cell r="Z8137"/>
          <cell r="AG8137"/>
        </row>
        <row r="8138">
          <cell r="D8138"/>
          <cell r="E8138"/>
          <cell r="I8138"/>
          <cell r="J8138"/>
          <cell r="K8138"/>
          <cell r="L8138"/>
          <cell r="N8138"/>
          <cell r="R8138"/>
          <cell r="S8138"/>
          <cell r="T8138"/>
          <cell r="U8138"/>
          <cell r="V8138"/>
          <cell r="X8138"/>
          <cell r="Y8138"/>
          <cell r="Z8138"/>
          <cell r="AG8138"/>
        </row>
        <row r="8139">
          <cell r="D8139"/>
          <cell r="E8139"/>
          <cell r="I8139"/>
          <cell r="J8139"/>
          <cell r="K8139"/>
          <cell r="L8139"/>
          <cell r="N8139"/>
          <cell r="R8139"/>
          <cell r="S8139"/>
          <cell r="T8139"/>
          <cell r="U8139"/>
          <cell r="V8139"/>
          <cell r="X8139"/>
          <cell r="Y8139"/>
          <cell r="Z8139"/>
          <cell r="AG8139"/>
        </row>
        <row r="8140">
          <cell r="D8140"/>
          <cell r="E8140"/>
          <cell r="I8140"/>
          <cell r="J8140"/>
          <cell r="K8140"/>
          <cell r="L8140"/>
          <cell r="N8140"/>
          <cell r="R8140"/>
          <cell r="S8140"/>
          <cell r="T8140"/>
          <cell r="U8140"/>
          <cell r="V8140"/>
          <cell r="X8140"/>
          <cell r="Y8140"/>
          <cell r="Z8140"/>
          <cell r="AG8140"/>
        </row>
        <row r="8141">
          <cell r="D8141"/>
          <cell r="E8141"/>
          <cell r="I8141"/>
          <cell r="J8141"/>
          <cell r="K8141"/>
          <cell r="L8141"/>
          <cell r="N8141"/>
          <cell r="R8141"/>
          <cell r="S8141"/>
          <cell r="T8141"/>
          <cell r="U8141"/>
          <cell r="V8141"/>
          <cell r="X8141"/>
          <cell r="Y8141"/>
          <cell r="Z8141"/>
          <cell r="AG8141"/>
        </row>
        <row r="8142">
          <cell r="D8142"/>
          <cell r="E8142"/>
          <cell r="I8142"/>
          <cell r="J8142"/>
          <cell r="K8142"/>
          <cell r="L8142"/>
          <cell r="N8142"/>
          <cell r="R8142"/>
          <cell r="S8142"/>
          <cell r="T8142"/>
          <cell r="U8142"/>
          <cell r="V8142"/>
          <cell r="X8142"/>
          <cell r="Y8142"/>
          <cell r="Z8142"/>
          <cell r="AG8142"/>
        </row>
        <row r="8143">
          <cell r="D8143"/>
          <cell r="E8143"/>
          <cell r="I8143"/>
          <cell r="J8143"/>
          <cell r="K8143"/>
          <cell r="L8143"/>
          <cell r="N8143"/>
          <cell r="R8143"/>
          <cell r="S8143"/>
          <cell r="T8143"/>
          <cell r="U8143"/>
          <cell r="V8143"/>
          <cell r="X8143"/>
          <cell r="Y8143"/>
          <cell r="Z8143"/>
          <cell r="AG8143"/>
        </row>
        <row r="8144">
          <cell r="D8144"/>
          <cell r="E8144"/>
          <cell r="I8144"/>
          <cell r="J8144"/>
          <cell r="K8144"/>
          <cell r="L8144"/>
          <cell r="N8144"/>
          <cell r="R8144"/>
          <cell r="S8144"/>
          <cell r="T8144"/>
          <cell r="U8144"/>
          <cell r="V8144"/>
          <cell r="X8144"/>
          <cell r="Y8144"/>
          <cell r="Z8144"/>
          <cell r="AG8144"/>
        </row>
        <row r="8145">
          <cell r="D8145"/>
          <cell r="E8145"/>
          <cell r="I8145"/>
          <cell r="J8145"/>
          <cell r="K8145"/>
          <cell r="L8145"/>
          <cell r="N8145"/>
          <cell r="R8145"/>
          <cell r="S8145"/>
          <cell r="T8145"/>
          <cell r="U8145"/>
          <cell r="V8145"/>
          <cell r="X8145"/>
          <cell r="Y8145"/>
          <cell r="Z8145"/>
          <cell r="AG8145"/>
        </row>
        <row r="8146">
          <cell r="D8146"/>
          <cell r="E8146"/>
          <cell r="I8146"/>
          <cell r="J8146"/>
          <cell r="K8146"/>
          <cell r="L8146"/>
          <cell r="N8146"/>
          <cell r="R8146"/>
          <cell r="S8146"/>
          <cell r="T8146"/>
          <cell r="U8146"/>
          <cell r="V8146"/>
          <cell r="X8146"/>
          <cell r="Y8146"/>
          <cell r="Z8146"/>
          <cell r="AG8146"/>
        </row>
        <row r="8147">
          <cell r="D8147"/>
          <cell r="E8147"/>
          <cell r="I8147"/>
          <cell r="J8147"/>
          <cell r="K8147"/>
          <cell r="L8147"/>
          <cell r="N8147"/>
          <cell r="R8147"/>
          <cell r="S8147"/>
          <cell r="T8147"/>
          <cell r="U8147"/>
          <cell r="V8147"/>
          <cell r="X8147"/>
          <cell r="Y8147"/>
          <cell r="Z8147"/>
          <cell r="AG8147"/>
        </row>
        <row r="8148">
          <cell r="D8148"/>
          <cell r="E8148"/>
          <cell r="I8148"/>
          <cell r="J8148"/>
          <cell r="K8148"/>
          <cell r="L8148"/>
          <cell r="N8148"/>
          <cell r="R8148"/>
          <cell r="S8148"/>
          <cell r="T8148"/>
          <cell r="U8148"/>
          <cell r="V8148"/>
          <cell r="X8148"/>
          <cell r="Y8148"/>
          <cell r="Z8148"/>
          <cell r="AG8148"/>
        </row>
        <row r="8149">
          <cell r="D8149"/>
          <cell r="E8149"/>
          <cell r="I8149"/>
          <cell r="J8149"/>
          <cell r="K8149"/>
          <cell r="L8149"/>
          <cell r="N8149"/>
          <cell r="R8149"/>
          <cell r="S8149"/>
          <cell r="T8149"/>
          <cell r="U8149"/>
          <cell r="V8149"/>
          <cell r="X8149"/>
          <cell r="Y8149"/>
          <cell r="Z8149"/>
          <cell r="AG8149"/>
        </row>
        <row r="8150">
          <cell r="D8150"/>
          <cell r="E8150"/>
          <cell r="I8150"/>
          <cell r="J8150"/>
          <cell r="K8150"/>
          <cell r="L8150"/>
          <cell r="N8150"/>
          <cell r="R8150"/>
          <cell r="S8150"/>
          <cell r="T8150"/>
          <cell r="U8150"/>
          <cell r="V8150"/>
          <cell r="X8150"/>
          <cell r="Y8150"/>
          <cell r="Z8150"/>
          <cell r="AG8150"/>
        </row>
        <row r="8151">
          <cell r="D8151"/>
          <cell r="E8151"/>
          <cell r="I8151"/>
          <cell r="J8151"/>
          <cell r="K8151"/>
          <cell r="L8151"/>
          <cell r="N8151"/>
          <cell r="R8151"/>
          <cell r="S8151"/>
          <cell r="T8151"/>
          <cell r="U8151"/>
          <cell r="V8151"/>
          <cell r="X8151"/>
          <cell r="Y8151"/>
          <cell r="Z8151"/>
          <cell r="AG8151"/>
        </row>
        <row r="8152">
          <cell r="D8152"/>
          <cell r="E8152"/>
          <cell r="I8152"/>
          <cell r="J8152"/>
          <cell r="K8152"/>
          <cell r="L8152"/>
          <cell r="N8152"/>
          <cell r="R8152"/>
          <cell r="S8152"/>
          <cell r="T8152"/>
          <cell r="U8152"/>
          <cell r="V8152"/>
          <cell r="X8152"/>
          <cell r="Y8152"/>
          <cell r="Z8152"/>
          <cell r="AG8152"/>
        </row>
        <row r="8153">
          <cell r="D8153"/>
          <cell r="E8153"/>
          <cell r="I8153"/>
          <cell r="J8153"/>
          <cell r="K8153"/>
          <cell r="L8153"/>
          <cell r="N8153"/>
          <cell r="R8153"/>
          <cell r="S8153"/>
          <cell r="T8153"/>
          <cell r="U8153"/>
          <cell r="V8153"/>
          <cell r="X8153"/>
          <cell r="Y8153"/>
          <cell r="Z8153"/>
          <cell r="AG8153"/>
        </row>
        <row r="8154">
          <cell r="D8154"/>
          <cell r="E8154"/>
          <cell r="I8154"/>
          <cell r="J8154"/>
          <cell r="K8154"/>
          <cell r="L8154"/>
          <cell r="N8154"/>
          <cell r="R8154"/>
          <cell r="S8154"/>
          <cell r="T8154"/>
          <cell r="U8154"/>
          <cell r="V8154"/>
          <cell r="X8154"/>
          <cell r="Y8154"/>
          <cell r="Z8154"/>
          <cell r="AG8154"/>
        </row>
        <row r="8155">
          <cell r="D8155"/>
          <cell r="E8155"/>
          <cell r="I8155"/>
          <cell r="J8155"/>
          <cell r="K8155"/>
          <cell r="L8155"/>
          <cell r="N8155"/>
          <cell r="R8155"/>
          <cell r="S8155"/>
          <cell r="T8155"/>
          <cell r="U8155"/>
          <cell r="V8155"/>
          <cell r="X8155"/>
          <cell r="Y8155"/>
          <cell r="Z8155"/>
          <cell r="AG8155"/>
        </row>
        <row r="8156">
          <cell r="D8156"/>
          <cell r="E8156"/>
          <cell r="I8156"/>
          <cell r="J8156"/>
          <cell r="K8156"/>
          <cell r="L8156"/>
          <cell r="N8156"/>
          <cell r="R8156"/>
          <cell r="S8156"/>
          <cell r="T8156"/>
          <cell r="U8156"/>
          <cell r="V8156"/>
          <cell r="X8156"/>
          <cell r="Y8156"/>
          <cell r="Z8156"/>
          <cell r="AG8156"/>
        </row>
        <row r="8157">
          <cell r="D8157"/>
          <cell r="E8157"/>
          <cell r="I8157"/>
          <cell r="J8157"/>
          <cell r="K8157"/>
          <cell r="L8157"/>
          <cell r="N8157"/>
          <cell r="R8157"/>
          <cell r="S8157"/>
          <cell r="T8157"/>
          <cell r="U8157"/>
          <cell r="V8157"/>
          <cell r="X8157"/>
          <cell r="Y8157"/>
          <cell r="Z8157"/>
          <cell r="AG8157"/>
        </row>
        <row r="8158">
          <cell r="D8158"/>
          <cell r="E8158"/>
          <cell r="I8158"/>
          <cell r="J8158"/>
          <cell r="K8158"/>
          <cell r="L8158"/>
          <cell r="N8158"/>
          <cell r="R8158"/>
          <cell r="S8158"/>
          <cell r="T8158"/>
          <cell r="U8158"/>
          <cell r="V8158"/>
          <cell r="X8158"/>
          <cell r="Y8158"/>
          <cell r="Z8158"/>
          <cell r="AG8158"/>
        </row>
        <row r="8159">
          <cell r="D8159"/>
          <cell r="E8159"/>
          <cell r="I8159"/>
          <cell r="J8159"/>
          <cell r="K8159"/>
          <cell r="L8159"/>
          <cell r="N8159"/>
          <cell r="R8159"/>
          <cell r="S8159"/>
          <cell r="T8159"/>
          <cell r="U8159"/>
          <cell r="V8159"/>
          <cell r="X8159"/>
          <cell r="Y8159"/>
          <cell r="Z8159"/>
          <cell r="AG8159"/>
        </row>
        <row r="8160">
          <cell r="D8160"/>
          <cell r="E8160"/>
          <cell r="I8160"/>
          <cell r="J8160"/>
          <cell r="K8160"/>
          <cell r="L8160"/>
          <cell r="N8160"/>
          <cell r="R8160"/>
          <cell r="S8160"/>
          <cell r="T8160"/>
          <cell r="U8160"/>
          <cell r="V8160"/>
          <cell r="X8160"/>
          <cell r="Y8160"/>
          <cell r="Z8160"/>
          <cell r="AG8160"/>
        </row>
        <row r="8161">
          <cell r="D8161"/>
          <cell r="E8161"/>
          <cell r="I8161"/>
          <cell r="J8161"/>
          <cell r="K8161"/>
          <cell r="L8161"/>
          <cell r="N8161"/>
          <cell r="R8161"/>
          <cell r="S8161"/>
          <cell r="T8161"/>
          <cell r="U8161"/>
          <cell r="V8161"/>
          <cell r="X8161"/>
          <cell r="Y8161"/>
          <cell r="Z8161"/>
          <cell r="AG8161"/>
        </row>
        <row r="8162">
          <cell r="D8162"/>
          <cell r="E8162"/>
          <cell r="I8162"/>
          <cell r="J8162"/>
          <cell r="K8162"/>
          <cell r="L8162"/>
          <cell r="N8162"/>
          <cell r="R8162"/>
          <cell r="S8162"/>
          <cell r="T8162"/>
          <cell r="U8162"/>
          <cell r="V8162"/>
          <cell r="X8162"/>
          <cell r="Y8162"/>
          <cell r="Z8162"/>
          <cell r="AG8162"/>
        </row>
        <row r="8163">
          <cell r="D8163"/>
          <cell r="E8163"/>
          <cell r="I8163"/>
          <cell r="J8163"/>
          <cell r="K8163"/>
          <cell r="L8163"/>
          <cell r="N8163"/>
          <cell r="R8163"/>
          <cell r="S8163"/>
          <cell r="T8163"/>
          <cell r="U8163"/>
          <cell r="V8163"/>
          <cell r="X8163"/>
          <cell r="Y8163"/>
          <cell r="Z8163"/>
          <cell r="AG8163"/>
        </row>
        <row r="8164">
          <cell r="D8164"/>
          <cell r="E8164"/>
          <cell r="I8164"/>
          <cell r="J8164"/>
          <cell r="K8164"/>
          <cell r="L8164"/>
          <cell r="N8164"/>
          <cell r="R8164"/>
          <cell r="S8164"/>
          <cell r="T8164"/>
          <cell r="U8164"/>
          <cell r="V8164"/>
          <cell r="X8164"/>
          <cell r="Y8164"/>
          <cell r="Z8164"/>
          <cell r="AG8164"/>
        </row>
        <row r="8165">
          <cell r="D8165"/>
          <cell r="E8165"/>
          <cell r="I8165"/>
          <cell r="J8165"/>
          <cell r="K8165"/>
          <cell r="L8165"/>
          <cell r="N8165"/>
          <cell r="R8165"/>
          <cell r="S8165"/>
          <cell r="T8165"/>
          <cell r="U8165"/>
          <cell r="V8165"/>
          <cell r="X8165"/>
          <cell r="Y8165"/>
          <cell r="Z8165"/>
          <cell r="AG8165"/>
        </row>
        <row r="8166">
          <cell r="D8166"/>
          <cell r="E8166"/>
          <cell r="I8166"/>
          <cell r="J8166"/>
          <cell r="K8166"/>
          <cell r="L8166"/>
          <cell r="N8166"/>
          <cell r="R8166"/>
          <cell r="S8166"/>
          <cell r="T8166"/>
          <cell r="U8166"/>
          <cell r="V8166"/>
          <cell r="X8166"/>
          <cell r="Y8166"/>
          <cell r="Z8166"/>
          <cell r="AG8166"/>
        </row>
        <row r="8167">
          <cell r="D8167"/>
          <cell r="E8167"/>
          <cell r="I8167"/>
          <cell r="J8167"/>
          <cell r="K8167"/>
          <cell r="L8167"/>
          <cell r="N8167"/>
          <cell r="R8167"/>
          <cell r="S8167"/>
          <cell r="T8167"/>
          <cell r="U8167"/>
          <cell r="V8167"/>
          <cell r="X8167"/>
          <cell r="Y8167"/>
          <cell r="Z8167"/>
          <cell r="AG8167"/>
        </row>
        <row r="8168">
          <cell r="D8168"/>
          <cell r="E8168"/>
          <cell r="I8168"/>
          <cell r="J8168"/>
          <cell r="K8168"/>
          <cell r="L8168"/>
          <cell r="N8168"/>
          <cell r="R8168"/>
          <cell r="S8168"/>
          <cell r="T8168"/>
          <cell r="U8168"/>
          <cell r="V8168"/>
          <cell r="X8168"/>
          <cell r="Y8168"/>
          <cell r="Z8168"/>
          <cell r="AG8168"/>
        </row>
        <row r="8169">
          <cell r="D8169"/>
          <cell r="E8169"/>
          <cell r="I8169"/>
          <cell r="J8169"/>
          <cell r="K8169"/>
          <cell r="L8169"/>
          <cell r="N8169"/>
          <cell r="R8169"/>
          <cell r="S8169"/>
          <cell r="T8169"/>
          <cell r="U8169"/>
          <cell r="V8169"/>
          <cell r="X8169"/>
          <cell r="Y8169"/>
          <cell r="Z8169"/>
          <cell r="AG8169"/>
        </row>
        <row r="8170">
          <cell r="D8170"/>
          <cell r="E8170"/>
          <cell r="I8170"/>
          <cell r="J8170"/>
          <cell r="K8170"/>
          <cell r="L8170"/>
          <cell r="N8170"/>
          <cell r="R8170"/>
          <cell r="S8170"/>
          <cell r="T8170"/>
          <cell r="U8170"/>
          <cell r="V8170"/>
          <cell r="X8170"/>
          <cell r="Y8170"/>
          <cell r="Z8170"/>
          <cell r="AG8170"/>
        </row>
        <row r="8171">
          <cell r="D8171"/>
          <cell r="E8171"/>
          <cell r="I8171"/>
          <cell r="J8171"/>
          <cell r="K8171"/>
          <cell r="L8171"/>
          <cell r="N8171"/>
          <cell r="R8171"/>
          <cell r="S8171"/>
          <cell r="T8171"/>
          <cell r="U8171"/>
          <cell r="V8171"/>
          <cell r="X8171"/>
          <cell r="Y8171"/>
          <cell r="Z8171"/>
          <cell r="AG8171"/>
        </row>
        <row r="8172">
          <cell r="D8172"/>
          <cell r="E8172"/>
          <cell r="I8172"/>
          <cell r="J8172"/>
          <cell r="K8172"/>
          <cell r="L8172"/>
          <cell r="N8172"/>
          <cell r="R8172"/>
          <cell r="S8172"/>
          <cell r="T8172"/>
          <cell r="U8172"/>
          <cell r="V8172"/>
          <cell r="X8172"/>
          <cell r="Y8172"/>
          <cell r="Z8172"/>
          <cell r="AG8172"/>
        </row>
        <row r="8173">
          <cell r="D8173"/>
          <cell r="E8173"/>
          <cell r="I8173"/>
          <cell r="J8173"/>
          <cell r="K8173"/>
          <cell r="L8173"/>
          <cell r="N8173"/>
          <cell r="R8173"/>
          <cell r="S8173"/>
          <cell r="T8173"/>
          <cell r="U8173"/>
          <cell r="V8173"/>
          <cell r="X8173"/>
          <cell r="Y8173"/>
          <cell r="Z8173"/>
          <cell r="AG8173"/>
        </row>
        <row r="8174">
          <cell r="D8174"/>
          <cell r="E8174"/>
          <cell r="I8174"/>
          <cell r="J8174"/>
          <cell r="K8174"/>
          <cell r="L8174"/>
          <cell r="N8174"/>
          <cell r="R8174"/>
          <cell r="S8174"/>
          <cell r="T8174"/>
          <cell r="U8174"/>
          <cell r="V8174"/>
          <cell r="X8174"/>
          <cell r="Y8174"/>
          <cell r="Z8174"/>
          <cell r="AG8174"/>
        </row>
        <row r="8175">
          <cell r="D8175"/>
          <cell r="E8175"/>
          <cell r="I8175"/>
          <cell r="J8175"/>
          <cell r="K8175"/>
          <cell r="L8175"/>
          <cell r="N8175"/>
          <cell r="R8175"/>
          <cell r="S8175"/>
          <cell r="T8175"/>
          <cell r="U8175"/>
          <cell r="V8175"/>
          <cell r="X8175"/>
          <cell r="Y8175"/>
          <cell r="Z8175"/>
          <cell r="AG8175"/>
        </row>
        <row r="8176">
          <cell r="D8176"/>
          <cell r="E8176"/>
          <cell r="I8176"/>
          <cell r="J8176"/>
          <cell r="K8176"/>
          <cell r="L8176"/>
          <cell r="N8176"/>
          <cell r="R8176"/>
          <cell r="S8176"/>
          <cell r="T8176"/>
          <cell r="U8176"/>
          <cell r="V8176"/>
          <cell r="X8176"/>
          <cell r="Y8176"/>
          <cell r="Z8176"/>
          <cell r="AG8176"/>
        </row>
        <row r="8177">
          <cell r="D8177"/>
          <cell r="E8177"/>
          <cell r="I8177"/>
          <cell r="J8177"/>
          <cell r="K8177"/>
          <cell r="L8177"/>
          <cell r="N8177"/>
          <cell r="R8177"/>
          <cell r="S8177"/>
          <cell r="T8177"/>
          <cell r="U8177"/>
          <cell r="V8177"/>
          <cell r="X8177"/>
          <cell r="Y8177"/>
          <cell r="Z8177"/>
          <cell r="AG8177"/>
        </row>
        <row r="8178">
          <cell r="D8178"/>
          <cell r="E8178"/>
          <cell r="I8178"/>
          <cell r="J8178"/>
          <cell r="K8178"/>
          <cell r="L8178"/>
          <cell r="N8178"/>
          <cell r="R8178"/>
          <cell r="S8178"/>
          <cell r="T8178"/>
          <cell r="U8178"/>
          <cell r="V8178"/>
          <cell r="X8178"/>
          <cell r="Y8178"/>
          <cell r="Z8178"/>
          <cell r="AG8178"/>
        </row>
        <row r="8179">
          <cell r="D8179"/>
          <cell r="E8179"/>
          <cell r="I8179"/>
          <cell r="J8179"/>
          <cell r="K8179"/>
          <cell r="L8179"/>
          <cell r="N8179"/>
          <cell r="R8179"/>
          <cell r="S8179"/>
          <cell r="T8179"/>
          <cell r="U8179"/>
          <cell r="V8179"/>
          <cell r="X8179"/>
          <cell r="Y8179"/>
          <cell r="Z8179"/>
          <cell r="AG8179"/>
        </row>
        <row r="8180">
          <cell r="D8180"/>
          <cell r="E8180"/>
          <cell r="I8180"/>
          <cell r="J8180"/>
          <cell r="K8180"/>
          <cell r="L8180"/>
          <cell r="N8180"/>
          <cell r="R8180"/>
          <cell r="S8180"/>
          <cell r="T8180"/>
          <cell r="U8180"/>
          <cell r="V8180"/>
          <cell r="X8180"/>
          <cell r="Y8180"/>
          <cell r="Z8180"/>
          <cell r="AG8180"/>
        </row>
        <row r="8181">
          <cell r="D8181"/>
          <cell r="E8181"/>
          <cell r="I8181"/>
          <cell r="J8181"/>
          <cell r="K8181"/>
          <cell r="L8181"/>
          <cell r="N8181"/>
          <cell r="R8181"/>
          <cell r="S8181"/>
          <cell r="T8181"/>
          <cell r="U8181"/>
          <cell r="V8181"/>
          <cell r="X8181"/>
          <cell r="Y8181"/>
          <cell r="Z8181"/>
          <cell r="AG8181"/>
        </row>
        <row r="8182">
          <cell r="D8182"/>
          <cell r="E8182"/>
          <cell r="I8182"/>
          <cell r="J8182"/>
          <cell r="K8182"/>
          <cell r="L8182"/>
          <cell r="N8182"/>
          <cell r="R8182"/>
          <cell r="S8182"/>
          <cell r="T8182"/>
          <cell r="U8182"/>
          <cell r="V8182"/>
          <cell r="X8182"/>
          <cell r="Y8182"/>
          <cell r="Z8182"/>
          <cell r="AG8182"/>
        </row>
        <row r="8183">
          <cell r="D8183"/>
          <cell r="E8183"/>
          <cell r="I8183"/>
          <cell r="J8183"/>
          <cell r="K8183"/>
          <cell r="L8183"/>
          <cell r="N8183"/>
          <cell r="R8183"/>
          <cell r="S8183"/>
          <cell r="T8183"/>
          <cell r="U8183"/>
          <cell r="V8183"/>
          <cell r="X8183"/>
          <cell r="Y8183"/>
          <cell r="Z8183"/>
          <cell r="AG8183"/>
        </row>
        <row r="8184">
          <cell r="D8184"/>
          <cell r="E8184"/>
          <cell r="I8184"/>
          <cell r="J8184"/>
          <cell r="K8184"/>
          <cell r="L8184"/>
          <cell r="N8184"/>
          <cell r="R8184"/>
          <cell r="S8184"/>
          <cell r="T8184"/>
          <cell r="U8184"/>
          <cell r="V8184"/>
          <cell r="X8184"/>
          <cell r="Y8184"/>
          <cell r="Z8184"/>
          <cell r="AG8184"/>
        </row>
        <row r="8185">
          <cell r="D8185"/>
          <cell r="E8185"/>
          <cell r="I8185"/>
          <cell r="J8185"/>
          <cell r="K8185"/>
          <cell r="L8185"/>
          <cell r="N8185"/>
          <cell r="R8185"/>
          <cell r="S8185"/>
          <cell r="T8185"/>
          <cell r="U8185"/>
          <cell r="V8185"/>
          <cell r="X8185"/>
          <cell r="Y8185"/>
          <cell r="Z8185"/>
          <cell r="AG8185"/>
        </row>
        <row r="8186">
          <cell r="D8186"/>
          <cell r="E8186"/>
          <cell r="I8186"/>
          <cell r="J8186"/>
          <cell r="K8186"/>
          <cell r="L8186"/>
          <cell r="N8186"/>
          <cell r="R8186"/>
          <cell r="S8186"/>
          <cell r="T8186"/>
          <cell r="U8186"/>
          <cell r="V8186"/>
          <cell r="X8186"/>
          <cell r="Y8186"/>
          <cell r="Z8186"/>
          <cell r="AG8186"/>
        </row>
        <row r="8187">
          <cell r="D8187"/>
          <cell r="E8187"/>
          <cell r="I8187"/>
          <cell r="J8187"/>
          <cell r="K8187"/>
          <cell r="L8187"/>
          <cell r="N8187"/>
          <cell r="R8187"/>
          <cell r="S8187"/>
          <cell r="T8187"/>
          <cell r="U8187"/>
          <cell r="V8187"/>
          <cell r="X8187"/>
          <cell r="Y8187"/>
          <cell r="Z8187"/>
          <cell r="AG8187"/>
        </row>
        <row r="8188">
          <cell r="D8188"/>
          <cell r="E8188"/>
          <cell r="I8188"/>
          <cell r="J8188"/>
          <cell r="K8188"/>
          <cell r="L8188"/>
          <cell r="N8188"/>
          <cell r="R8188"/>
          <cell r="S8188"/>
          <cell r="T8188"/>
          <cell r="U8188"/>
          <cell r="V8188"/>
          <cell r="X8188"/>
          <cell r="Y8188"/>
          <cell r="Z8188"/>
          <cell r="AG8188"/>
        </row>
        <row r="8189">
          <cell r="D8189"/>
          <cell r="E8189"/>
          <cell r="I8189"/>
          <cell r="J8189"/>
          <cell r="K8189"/>
          <cell r="L8189"/>
          <cell r="N8189"/>
          <cell r="R8189"/>
          <cell r="S8189"/>
          <cell r="T8189"/>
          <cell r="U8189"/>
          <cell r="V8189"/>
          <cell r="X8189"/>
          <cell r="Y8189"/>
          <cell r="Z8189"/>
          <cell r="AG8189"/>
        </row>
        <row r="8190">
          <cell r="D8190"/>
          <cell r="E8190"/>
          <cell r="I8190"/>
          <cell r="J8190"/>
          <cell r="K8190"/>
          <cell r="L8190"/>
          <cell r="N8190"/>
          <cell r="R8190"/>
          <cell r="S8190"/>
          <cell r="T8190"/>
          <cell r="U8190"/>
          <cell r="V8190"/>
          <cell r="X8190"/>
          <cell r="Y8190"/>
          <cell r="Z8190"/>
          <cell r="AG8190"/>
        </row>
        <row r="8191">
          <cell r="D8191"/>
          <cell r="E8191"/>
          <cell r="I8191"/>
          <cell r="J8191"/>
          <cell r="K8191"/>
          <cell r="L8191"/>
          <cell r="N8191"/>
          <cell r="R8191"/>
          <cell r="S8191"/>
          <cell r="T8191"/>
          <cell r="U8191"/>
          <cell r="V8191"/>
          <cell r="X8191"/>
          <cell r="Y8191"/>
          <cell r="Z8191"/>
          <cell r="AG8191"/>
        </row>
        <row r="8192">
          <cell r="D8192"/>
          <cell r="E8192"/>
          <cell r="I8192"/>
          <cell r="J8192"/>
          <cell r="K8192"/>
          <cell r="L8192"/>
          <cell r="N8192"/>
          <cell r="R8192"/>
          <cell r="S8192"/>
          <cell r="T8192"/>
          <cell r="U8192"/>
          <cell r="V8192"/>
          <cell r="X8192"/>
          <cell r="Y8192"/>
          <cell r="Z8192"/>
          <cell r="AG8192"/>
        </row>
        <row r="8193">
          <cell r="D8193"/>
          <cell r="E8193"/>
          <cell r="I8193"/>
          <cell r="J8193"/>
          <cell r="K8193"/>
          <cell r="L8193"/>
          <cell r="N8193"/>
          <cell r="R8193"/>
          <cell r="S8193"/>
          <cell r="T8193"/>
          <cell r="U8193"/>
          <cell r="V8193"/>
          <cell r="X8193"/>
          <cell r="Y8193"/>
          <cell r="Z8193"/>
          <cell r="AG8193"/>
        </row>
        <row r="8194">
          <cell r="D8194"/>
          <cell r="E8194"/>
          <cell r="I8194"/>
          <cell r="J8194"/>
          <cell r="K8194"/>
          <cell r="L8194"/>
          <cell r="N8194"/>
          <cell r="R8194"/>
          <cell r="S8194"/>
          <cell r="T8194"/>
          <cell r="U8194"/>
          <cell r="V8194"/>
          <cell r="X8194"/>
          <cell r="Y8194"/>
          <cell r="Z8194"/>
          <cell r="AG8194"/>
        </row>
        <row r="8195">
          <cell r="D8195"/>
          <cell r="E8195"/>
          <cell r="I8195"/>
          <cell r="J8195"/>
          <cell r="K8195"/>
          <cell r="L8195"/>
          <cell r="N8195"/>
          <cell r="R8195"/>
          <cell r="S8195"/>
          <cell r="T8195"/>
          <cell r="U8195"/>
          <cell r="V8195"/>
          <cell r="X8195"/>
          <cell r="Y8195"/>
          <cell r="Z8195"/>
          <cell r="AG8195"/>
        </row>
        <row r="8196">
          <cell r="D8196"/>
          <cell r="E8196"/>
          <cell r="I8196"/>
          <cell r="J8196"/>
          <cell r="K8196"/>
          <cell r="L8196"/>
          <cell r="N8196"/>
          <cell r="R8196"/>
          <cell r="S8196"/>
          <cell r="T8196"/>
          <cell r="U8196"/>
          <cell r="V8196"/>
          <cell r="X8196"/>
          <cell r="Y8196"/>
          <cell r="Z8196"/>
          <cell r="AG8196"/>
        </row>
        <row r="8197">
          <cell r="D8197"/>
          <cell r="E8197"/>
          <cell r="I8197"/>
          <cell r="J8197"/>
          <cell r="K8197"/>
          <cell r="L8197"/>
          <cell r="N8197"/>
          <cell r="R8197"/>
          <cell r="S8197"/>
          <cell r="T8197"/>
          <cell r="U8197"/>
          <cell r="V8197"/>
          <cell r="X8197"/>
          <cell r="Y8197"/>
          <cell r="Z8197"/>
          <cell r="AG8197"/>
        </row>
        <row r="8198">
          <cell r="D8198"/>
          <cell r="E8198"/>
          <cell r="I8198"/>
          <cell r="J8198"/>
          <cell r="K8198"/>
          <cell r="L8198"/>
          <cell r="N8198"/>
          <cell r="R8198"/>
          <cell r="S8198"/>
          <cell r="T8198"/>
          <cell r="U8198"/>
          <cell r="V8198"/>
          <cell r="X8198"/>
          <cell r="Y8198"/>
          <cell r="Z8198"/>
          <cell r="AG8198"/>
        </row>
        <row r="8199">
          <cell r="D8199"/>
          <cell r="E8199"/>
          <cell r="I8199"/>
          <cell r="J8199"/>
          <cell r="K8199"/>
          <cell r="L8199"/>
          <cell r="N8199"/>
          <cell r="R8199"/>
          <cell r="S8199"/>
          <cell r="T8199"/>
          <cell r="U8199"/>
          <cell r="V8199"/>
          <cell r="X8199"/>
          <cell r="Y8199"/>
          <cell r="Z8199"/>
          <cell r="AG8199"/>
        </row>
        <row r="8200">
          <cell r="D8200"/>
          <cell r="E8200"/>
          <cell r="I8200"/>
          <cell r="J8200"/>
          <cell r="K8200"/>
          <cell r="L8200"/>
          <cell r="N8200"/>
          <cell r="R8200"/>
          <cell r="S8200"/>
          <cell r="T8200"/>
          <cell r="U8200"/>
          <cell r="V8200"/>
          <cell r="X8200"/>
          <cell r="Y8200"/>
          <cell r="Z8200"/>
          <cell r="AG8200"/>
        </row>
        <row r="8201">
          <cell r="D8201"/>
          <cell r="E8201"/>
          <cell r="I8201"/>
          <cell r="J8201"/>
          <cell r="K8201"/>
          <cell r="L8201"/>
          <cell r="N8201"/>
          <cell r="R8201"/>
          <cell r="S8201"/>
          <cell r="T8201"/>
          <cell r="U8201"/>
          <cell r="V8201"/>
          <cell r="X8201"/>
          <cell r="Y8201"/>
          <cell r="Z8201"/>
          <cell r="AG8201"/>
        </row>
        <row r="8202">
          <cell r="D8202"/>
          <cell r="E8202"/>
          <cell r="I8202"/>
          <cell r="J8202"/>
          <cell r="K8202"/>
          <cell r="L8202"/>
          <cell r="N8202"/>
          <cell r="R8202"/>
          <cell r="S8202"/>
          <cell r="T8202"/>
          <cell r="U8202"/>
          <cell r="V8202"/>
          <cell r="X8202"/>
          <cell r="Y8202"/>
          <cell r="Z8202"/>
          <cell r="AG8202"/>
        </row>
        <row r="8203">
          <cell r="D8203"/>
          <cell r="E8203"/>
          <cell r="I8203"/>
          <cell r="J8203"/>
          <cell r="K8203"/>
          <cell r="L8203"/>
          <cell r="N8203"/>
          <cell r="R8203"/>
          <cell r="S8203"/>
          <cell r="T8203"/>
          <cell r="U8203"/>
          <cell r="V8203"/>
          <cell r="X8203"/>
          <cell r="Y8203"/>
          <cell r="Z8203"/>
          <cell r="AG8203"/>
        </row>
        <row r="8204">
          <cell r="D8204"/>
          <cell r="E8204"/>
          <cell r="I8204"/>
          <cell r="J8204"/>
          <cell r="K8204"/>
          <cell r="L8204"/>
          <cell r="N8204"/>
          <cell r="R8204"/>
          <cell r="S8204"/>
          <cell r="T8204"/>
          <cell r="U8204"/>
          <cell r="V8204"/>
          <cell r="X8204"/>
          <cell r="Y8204"/>
          <cell r="Z8204"/>
          <cell r="AG8204"/>
        </row>
        <row r="8205">
          <cell r="D8205"/>
          <cell r="E8205"/>
          <cell r="I8205"/>
          <cell r="J8205"/>
          <cell r="K8205"/>
          <cell r="L8205"/>
          <cell r="N8205"/>
          <cell r="R8205"/>
          <cell r="S8205"/>
          <cell r="T8205"/>
          <cell r="U8205"/>
          <cell r="V8205"/>
          <cell r="X8205"/>
          <cell r="Y8205"/>
          <cell r="Z8205"/>
          <cell r="AG8205"/>
        </row>
        <row r="8206">
          <cell r="D8206"/>
          <cell r="E8206"/>
          <cell r="I8206"/>
          <cell r="J8206"/>
          <cell r="K8206"/>
          <cell r="L8206"/>
          <cell r="N8206"/>
          <cell r="R8206"/>
          <cell r="S8206"/>
          <cell r="T8206"/>
          <cell r="U8206"/>
          <cell r="V8206"/>
          <cell r="X8206"/>
          <cell r="Y8206"/>
          <cell r="Z8206"/>
          <cell r="AG8206"/>
        </row>
        <row r="8207">
          <cell r="D8207"/>
          <cell r="E8207"/>
          <cell r="I8207"/>
          <cell r="J8207"/>
          <cell r="K8207"/>
          <cell r="L8207"/>
          <cell r="N8207"/>
          <cell r="R8207"/>
          <cell r="S8207"/>
          <cell r="T8207"/>
          <cell r="U8207"/>
          <cell r="V8207"/>
          <cell r="X8207"/>
          <cell r="Y8207"/>
          <cell r="Z8207"/>
          <cell r="AG8207"/>
        </row>
        <row r="8208">
          <cell r="D8208"/>
          <cell r="E8208"/>
          <cell r="I8208"/>
          <cell r="J8208"/>
          <cell r="K8208"/>
          <cell r="L8208"/>
          <cell r="N8208"/>
          <cell r="R8208"/>
          <cell r="S8208"/>
          <cell r="T8208"/>
          <cell r="U8208"/>
          <cell r="V8208"/>
          <cell r="X8208"/>
          <cell r="Y8208"/>
          <cell r="Z8208"/>
          <cell r="AG8208"/>
        </row>
        <row r="8209">
          <cell r="D8209"/>
          <cell r="E8209"/>
          <cell r="I8209"/>
          <cell r="J8209"/>
          <cell r="K8209"/>
          <cell r="L8209"/>
          <cell r="N8209"/>
          <cell r="R8209"/>
          <cell r="S8209"/>
          <cell r="T8209"/>
          <cell r="U8209"/>
          <cell r="V8209"/>
          <cell r="X8209"/>
          <cell r="Y8209"/>
          <cell r="Z8209"/>
          <cell r="AG8209"/>
        </row>
        <row r="8210">
          <cell r="D8210"/>
          <cell r="E8210"/>
          <cell r="I8210"/>
          <cell r="J8210"/>
          <cell r="K8210"/>
          <cell r="L8210"/>
          <cell r="N8210"/>
          <cell r="R8210"/>
          <cell r="S8210"/>
          <cell r="T8210"/>
          <cell r="U8210"/>
          <cell r="V8210"/>
          <cell r="X8210"/>
          <cell r="Y8210"/>
          <cell r="Z8210"/>
          <cell r="AG8210"/>
        </row>
        <row r="8211">
          <cell r="D8211"/>
          <cell r="E8211"/>
          <cell r="I8211"/>
          <cell r="J8211"/>
          <cell r="K8211"/>
          <cell r="L8211"/>
          <cell r="N8211"/>
          <cell r="R8211"/>
          <cell r="S8211"/>
          <cell r="T8211"/>
          <cell r="U8211"/>
          <cell r="V8211"/>
          <cell r="X8211"/>
          <cell r="Y8211"/>
          <cell r="Z8211"/>
          <cell r="AG8211"/>
        </row>
        <row r="8212">
          <cell r="D8212"/>
          <cell r="E8212"/>
          <cell r="I8212"/>
          <cell r="J8212"/>
          <cell r="K8212"/>
          <cell r="L8212"/>
          <cell r="N8212"/>
          <cell r="R8212"/>
          <cell r="S8212"/>
          <cell r="T8212"/>
          <cell r="U8212"/>
          <cell r="V8212"/>
          <cell r="X8212"/>
          <cell r="Y8212"/>
          <cell r="Z8212"/>
          <cell r="AG8212"/>
        </row>
        <row r="8213">
          <cell r="D8213"/>
          <cell r="E8213"/>
          <cell r="I8213"/>
          <cell r="J8213"/>
          <cell r="K8213"/>
          <cell r="L8213"/>
          <cell r="N8213"/>
          <cell r="R8213"/>
          <cell r="S8213"/>
          <cell r="T8213"/>
          <cell r="U8213"/>
          <cell r="V8213"/>
          <cell r="X8213"/>
          <cell r="Y8213"/>
          <cell r="Z8213"/>
          <cell r="AG8213"/>
        </row>
        <row r="8214">
          <cell r="D8214"/>
          <cell r="E8214"/>
          <cell r="I8214"/>
          <cell r="J8214"/>
          <cell r="K8214"/>
          <cell r="L8214"/>
          <cell r="N8214"/>
          <cell r="R8214"/>
          <cell r="S8214"/>
          <cell r="T8214"/>
          <cell r="U8214"/>
          <cell r="V8214"/>
          <cell r="X8214"/>
          <cell r="Y8214"/>
          <cell r="Z8214"/>
          <cell r="AG8214"/>
        </row>
        <row r="8215">
          <cell r="D8215"/>
          <cell r="E8215"/>
          <cell r="I8215"/>
          <cell r="J8215"/>
          <cell r="K8215"/>
          <cell r="L8215"/>
          <cell r="N8215"/>
          <cell r="R8215"/>
          <cell r="S8215"/>
          <cell r="T8215"/>
          <cell r="U8215"/>
          <cell r="V8215"/>
          <cell r="X8215"/>
          <cell r="Y8215"/>
          <cell r="Z8215"/>
          <cell r="AG8215"/>
        </row>
        <row r="8216">
          <cell r="D8216"/>
          <cell r="E8216"/>
          <cell r="I8216"/>
          <cell r="J8216"/>
          <cell r="K8216"/>
          <cell r="L8216"/>
          <cell r="N8216"/>
          <cell r="R8216"/>
          <cell r="S8216"/>
          <cell r="T8216"/>
          <cell r="U8216"/>
          <cell r="V8216"/>
          <cell r="X8216"/>
          <cell r="Y8216"/>
          <cell r="Z8216"/>
          <cell r="AG8216"/>
        </row>
        <row r="8217">
          <cell r="D8217"/>
          <cell r="E8217"/>
          <cell r="I8217"/>
          <cell r="J8217"/>
          <cell r="K8217"/>
          <cell r="L8217"/>
          <cell r="N8217"/>
          <cell r="R8217"/>
          <cell r="S8217"/>
          <cell r="T8217"/>
          <cell r="U8217"/>
          <cell r="V8217"/>
          <cell r="X8217"/>
          <cell r="Y8217"/>
          <cell r="Z8217"/>
          <cell r="AG8217"/>
        </row>
        <row r="8218">
          <cell r="D8218"/>
          <cell r="E8218"/>
          <cell r="I8218"/>
          <cell r="J8218"/>
          <cell r="K8218"/>
          <cell r="L8218"/>
          <cell r="N8218"/>
          <cell r="R8218"/>
          <cell r="S8218"/>
          <cell r="T8218"/>
          <cell r="U8218"/>
          <cell r="V8218"/>
          <cell r="X8218"/>
          <cell r="Y8218"/>
          <cell r="Z8218"/>
          <cell r="AG8218"/>
        </row>
        <row r="8219">
          <cell r="D8219"/>
          <cell r="E8219"/>
          <cell r="I8219"/>
          <cell r="J8219"/>
          <cell r="K8219"/>
          <cell r="L8219"/>
          <cell r="N8219"/>
          <cell r="R8219"/>
          <cell r="S8219"/>
          <cell r="T8219"/>
          <cell r="U8219"/>
          <cell r="V8219"/>
          <cell r="X8219"/>
          <cell r="Y8219"/>
          <cell r="Z8219"/>
          <cell r="AG8219"/>
        </row>
        <row r="8220">
          <cell r="D8220"/>
          <cell r="E8220"/>
          <cell r="I8220"/>
          <cell r="J8220"/>
          <cell r="K8220"/>
          <cell r="L8220"/>
          <cell r="N8220"/>
          <cell r="R8220"/>
          <cell r="S8220"/>
          <cell r="T8220"/>
          <cell r="U8220"/>
          <cell r="V8220"/>
          <cell r="X8220"/>
          <cell r="Y8220"/>
          <cell r="Z8220"/>
          <cell r="AG8220"/>
        </row>
        <row r="8221">
          <cell r="D8221"/>
          <cell r="E8221"/>
          <cell r="I8221"/>
          <cell r="J8221"/>
          <cell r="K8221"/>
          <cell r="L8221"/>
          <cell r="N8221"/>
          <cell r="R8221"/>
          <cell r="S8221"/>
          <cell r="T8221"/>
          <cell r="U8221"/>
          <cell r="V8221"/>
          <cell r="X8221"/>
          <cell r="Y8221"/>
          <cell r="Z8221"/>
          <cell r="AG8221"/>
        </row>
        <row r="8222">
          <cell r="D8222"/>
          <cell r="E8222"/>
          <cell r="I8222"/>
          <cell r="J8222"/>
          <cell r="K8222"/>
          <cell r="L8222"/>
          <cell r="N8222"/>
          <cell r="R8222"/>
          <cell r="S8222"/>
          <cell r="T8222"/>
          <cell r="U8222"/>
          <cell r="V8222"/>
          <cell r="X8222"/>
          <cell r="Y8222"/>
          <cell r="Z8222"/>
          <cell r="AG8222"/>
        </row>
        <row r="8223">
          <cell r="D8223"/>
          <cell r="E8223"/>
          <cell r="I8223"/>
          <cell r="J8223"/>
          <cell r="K8223"/>
          <cell r="L8223"/>
          <cell r="N8223"/>
          <cell r="R8223"/>
          <cell r="S8223"/>
          <cell r="T8223"/>
          <cell r="U8223"/>
          <cell r="V8223"/>
          <cell r="X8223"/>
          <cell r="Y8223"/>
          <cell r="Z8223"/>
          <cell r="AG8223"/>
        </row>
        <row r="8224">
          <cell r="D8224"/>
          <cell r="E8224"/>
          <cell r="I8224"/>
          <cell r="J8224"/>
          <cell r="K8224"/>
          <cell r="L8224"/>
          <cell r="N8224"/>
          <cell r="R8224"/>
          <cell r="S8224"/>
          <cell r="T8224"/>
          <cell r="U8224"/>
          <cell r="V8224"/>
          <cell r="X8224"/>
          <cell r="Y8224"/>
          <cell r="Z8224"/>
          <cell r="AG8224"/>
        </row>
        <row r="8225">
          <cell r="D8225"/>
          <cell r="E8225"/>
          <cell r="I8225"/>
          <cell r="J8225"/>
          <cell r="K8225"/>
          <cell r="L8225"/>
          <cell r="N8225"/>
          <cell r="R8225"/>
          <cell r="S8225"/>
          <cell r="T8225"/>
          <cell r="U8225"/>
          <cell r="V8225"/>
          <cell r="X8225"/>
          <cell r="Y8225"/>
          <cell r="Z8225"/>
          <cell r="AG8225"/>
        </row>
        <row r="8226">
          <cell r="D8226"/>
          <cell r="E8226"/>
          <cell r="I8226"/>
          <cell r="J8226"/>
          <cell r="K8226"/>
          <cell r="L8226"/>
          <cell r="N8226"/>
          <cell r="R8226"/>
          <cell r="S8226"/>
          <cell r="T8226"/>
          <cell r="U8226"/>
          <cell r="V8226"/>
          <cell r="X8226"/>
          <cell r="Y8226"/>
          <cell r="Z8226"/>
          <cell r="AG8226"/>
        </row>
        <row r="8227">
          <cell r="D8227"/>
          <cell r="E8227"/>
          <cell r="I8227"/>
          <cell r="J8227"/>
          <cell r="K8227"/>
          <cell r="L8227"/>
          <cell r="N8227"/>
          <cell r="R8227"/>
          <cell r="S8227"/>
          <cell r="T8227"/>
          <cell r="U8227"/>
          <cell r="V8227"/>
          <cell r="X8227"/>
          <cell r="Y8227"/>
          <cell r="Z8227"/>
          <cell r="AG8227"/>
        </row>
        <row r="8228">
          <cell r="D8228"/>
          <cell r="E8228"/>
          <cell r="I8228"/>
          <cell r="J8228"/>
          <cell r="K8228"/>
          <cell r="L8228"/>
          <cell r="N8228"/>
          <cell r="R8228"/>
          <cell r="S8228"/>
          <cell r="T8228"/>
          <cell r="U8228"/>
          <cell r="V8228"/>
          <cell r="X8228"/>
          <cell r="Y8228"/>
          <cell r="Z8228"/>
          <cell r="AG8228"/>
        </row>
        <row r="8229">
          <cell r="D8229"/>
          <cell r="E8229"/>
          <cell r="I8229"/>
          <cell r="J8229"/>
          <cell r="K8229"/>
          <cell r="L8229"/>
          <cell r="N8229"/>
          <cell r="R8229"/>
          <cell r="S8229"/>
          <cell r="T8229"/>
          <cell r="U8229"/>
          <cell r="V8229"/>
          <cell r="X8229"/>
          <cell r="Y8229"/>
          <cell r="Z8229"/>
          <cell r="AG8229"/>
        </row>
        <row r="8230">
          <cell r="D8230"/>
          <cell r="E8230"/>
          <cell r="I8230"/>
          <cell r="J8230"/>
          <cell r="K8230"/>
          <cell r="L8230"/>
          <cell r="N8230"/>
          <cell r="R8230"/>
          <cell r="S8230"/>
          <cell r="T8230"/>
          <cell r="U8230"/>
          <cell r="V8230"/>
          <cell r="X8230"/>
          <cell r="Y8230"/>
          <cell r="Z8230"/>
          <cell r="AG8230"/>
        </row>
        <row r="8231">
          <cell r="D8231"/>
          <cell r="E8231"/>
          <cell r="I8231"/>
          <cell r="J8231"/>
          <cell r="K8231"/>
          <cell r="L8231"/>
          <cell r="N8231"/>
          <cell r="R8231"/>
          <cell r="S8231"/>
          <cell r="T8231"/>
          <cell r="U8231"/>
          <cell r="V8231"/>
          <cell r="X8231"/>
          <cell r="Y8231"/>
          <cell r="Z8231"/>
          <cell r="AG8231"/>
        </row>
        <row r="8232">
          <cell r="D8232"/>
          <cell r="E8232"/>
          <cell r="I8232"/>
          <cell r="J8232"/>
          <cell r="K8232"/>
          <cell r="L8232"/>
          <cell r="N8232"/>
          <cell r="R8232"/>
          <cell r="S8232"/>
          <cell r="T8232"/>
          <cell r="U8232"/>
          <cell r="V8232"/>
          <cell r="X8232"/>
          <cell r="Y8232"/>
          <cell r="Z8232"/>
          <cell r="AG8232"/>
        </row>
        <row r="8233">
          <cell r="D8233"/>
          <cell r="E8233"/>
          <cell r="I8233"/>
          <cell r="J8233"/>
          <cell r="K8233"/>
          <cell r="L8233"/>
          <cell r="N8233"/>
          <cell r="R8233"/>
          <cell r="S8233"/>
          <cell r="T8233"/>
          <cell r="U8233"/>
          <cell r="V8233"/>
          <cell r="X8233"/>
          <cell r="Y8233"/>
          <cell r="Z8233"/>
          <cell r="AG8233"/>
        </row>
        <row r="8234">
          <cell r="D8234"/>
          <cell r="E8234"/>
          <cell r="I8234"/>
          <cell r="J8234"/>
          <cell r="K8234"/>
          <cell r="L8234"/>
          <cell r="N8234"/>
          <cell r="R8234"/>
          <cell r="S8234"/>
          <cell r="T8234"/>
          <cell r="U8234"/>
          <cell r="V8234"/>
          <cell r="X8234"/>
          <cell r="Y8234"/>
          <cell r="Z8234"/>
          <cell r="AG8234"/>
        </row>
        <row r="8235">
          <cell r="D8235"/>
          <cell r="E8235"/>
          <cell r="I8235"/>
          <cell r="J8235"/>
          <cell r="K8235"/>
          <cell r="L8235"/>
          <cell r="N8235"/>
          <cell r="R8235"/>
          <cell r="S8235"/>
          <cell r="T8235"/>
          <cell r="U8235"/>
          <cell r="V8235"/>
          <cell r="X8235"/>
          <cell r="Y8235"/>
          <cell r="Z8235"/>
          <cell r="AG8235"/>
        </row>
        <row r="8236">
          <cell r="D8236"/>
          <cell r="E8236"/>
          <cell r="I8236"/>
          <cell r="J8236"/>
          <cell r="K8236"/>
          <cell r="L8236"/>
          <cell r="N8236"/>
          <cell r="R8236"/>
          <cell r="S8236"/>
          <cell r="T8236"/>
          <cell r="U8236"/>
          <cell r="V8236"/>
          <cell r="X8236"/>
          <cell r="Y8236"/>
          <cell r="Z8236"/>
          <cell r="AG8236"/>
        </row>
        <row r="8237">
          <cell r="D8237"/>
          <cell r="E8237"/>
          <cell r="I8237"/>
          <cell r="J8237"/>
          <cell r="K8237"/>
          <cell r="L8237"/>
          <cell r="N8237"/>
          <cell r="R8237"/>
          <cell r="S8237"/>
          <cell r="T8237"/>
          <cell r="U8237"/>
          <cell r="V8237"/>
          <cell r="X8237"/>
          <cell r="Y8237"/>
          <cell r="Z8237"/>
          <cell r="AG8237"/>
        </row>
        <row r="8238">
          <cell r="D8238"/>
          <cell r="E8238"/>
          <cell r="I8238"/>
          <cell r="J8238"/>
          <cell r="K8238"/>
          <cell r="L8238"/>
          <cell r="N8238"/>
          <cell r="R8238"/>
          <cell r="S8238"/>
          <cell r="T8238"/>
          <cell r="U8238"/>
          <cell r="V8238"/>
          <cell r="X8238"/>
          <cell r="Y8238"/>
          <cell r="Z8238"/>
          <cell r="AG8238"/>
        </row>
        <row r="8239">
          <cell r="D8239"/>
          <cell r="E8239"/>
          <cell r="I8239"/>
          <cell r="J8239"/>
          <cell r="K8239"/>
          <cell r="L8239"/>
          <cell r="N8239"/>
          <cell r="R8239"/>
          <cell r="S8239"/>
          <cell r="T8239"/>
          <cell r="U8239"/>
          <cell r="V8239"/>
          <cell r="X8239"/>
          <cell r="Y8239"/>
          <cell r="Z8239"/>
          <cell r="AG8239"/>
        </row>
        <row r="8240">
          <cell r="D8240"/>
          <cell r="E8240"/>
          <cell r="I8240"/>
          <cell r="J8240"/>
          <cell r="K8240"/>
          <cell r="L8240"/>
          <cell r="N8240"/>
          <cell r="R8240"/>
          <cell r="S8240"/>
          <cell r="T8240"/>
          <cell r="U8240"/>
          <cell r="V8240"/>
          <cell r="X8240"/>
          <cell r="Y8240"/>
          <cell r="Z8240"/>
          <cell r="AG8240"/>
        </row>
        <row r="8241">
          <cell r="D8241"/>
          <cell r="E8241"/>
          <cell r="I8241"/>
          <cell r="J8241"/>
          <cell r="K8241"/>
          <cell r="L8241"/>
          <cell r="N8241"/>
          <cell r="R8241"/>
          <cell r="S8241"/>
          <cell r="T8241"/>
          <cell r="U8241"/>
          <cell r="V8241"/>
          <cell r="X8241"/>
          <cell r="Y8241"/>
          <cell r="Z8241"/>
          <cell r="AG8241"/>
        </row>
        <row r="8242">
          <cell r="D8242"/>
          <cell r="E8242"/>
          <cell r="I8242"/>
          <cell r="J8242"/>
          <cell r="K8242"/>
          <cell r="L8242"/>
          <cell r="N8242"/>
          <cell r="R8242"/>
          <cell r="S8242"/>
          <cell r="T8242"/>
          <cell r="U8242"/>
          <cell r="V8242"/>
          <cell r="X8242"/>
          <cell r="Y8242"/>
          <cell r="Z8242"/>
          <cell r="AG8242"/>
        </row>
        <row r="8243">
          <cell r="D8243"/>
          <cell r="E8243"/>
          <cell r="I8243"/>
          <cell r="J8243"/>
          <cell r="K8243"/>
          <cell r="L8243"/>
          <cell r="N8243"/>
          <cell r="R8243"/>
          <cell r="S8243"/>
          <cell r="T8243"/>
          <cell r="U8243"/>
          <cell r="V8243"/>
          <cell r="X8243"/>
          <cell r="Y8243"/>
          <cell r="Z8243"/>
          <cell r="AG8243"/>
        </row>
        <row r="8244">
          <cell r="D8244"/>
          <cell r="E8244"/>
          <cell r="I8244"/>
          <cell r="J8244"/>
          <cell r="K8244"/>
          <cell r="L8244"/>
          <cell r="N8244"/>
          <cell r="R8244"/>
          <cell r="S8244"/>
          <cell r="T8244"/>
          <cell r="U8244"/>
          <cell r="V8244"/>
          <cell r="X8244"/>
          <cell r="Y8244"/>
          <cell r="Z8244"/>
          <cell r="AG8244"/>
        </row>
        <row r="8245">
          <cell r="D8245"/>
          <cell r="E8245"/>
          <cell r="I8245"/>
          <cell r="J8245"/>
          <cell r="K8245"/>
          <cell r="L8245"/>
          <cell r="N8245"/>
          <cell r="R8245"/>
          <cell r="S8245"/>
          <cell r="T8245"/>
          <cell r="U8245"/>
          <cell r="V8245"/>
          <cell r="X8245"/>
          <cell r="Y8245"/>
          <cell r="Z8245"/>
          <cell r="AG8245"/>
        </row>
        <row r="8246">
          <cell r="D8246"/>
          <cell r="E8246"/>
          <cell r="I8246"/>
          <cell r="J8246"/>
          <cell r="K8246"/>
          <cell r="L8246"/>
          <cell r="N8246"/>
          <cell r="R8246"/>
          <cell r="S8246"/>
          <cell r="T8246"/>
          <cell r="U8246"/>
          <cell r="V8246"/>
          <cell r="X8246"/>
          <cell r="Y8246"/>
          <cell r="Z8246"/>
          <cell r="AG8246"/>
        </row>
        <row r="8247">
          <cell r="D8247"/>
          <cell r="E8247"/>
          <cell r="I8247"/>
          <cell r="J8247"/>
          <cell r="K8247"/>
          <cell r="L8247"/>
          <cell r="N8247"/>
          <cell r="R8247"/>
          <cell r="S8247"/>
          <cell r="T8247"/>
          <cell r="U8247"/>
          <cell r="V8247"/>
          <cell r="X8247"/>
          <cell r="Y8247"/>
          <cell r="Z8247"/>
          <cell r="AG8247"/>
        </row>
        <row r="8248">
          <cell r="D8248"/>
          <cell r="E8248"/>
          <cell r="I8248"/>
          <cell r="J8248"/>
          <cell r="K8248"/>
          <cell r="L8248"/>
          <cell r="N8248"/>
          <cell r="R8248"/>
          <cell r="S8248"/>
          <cell r="T8248"/>
          <cell r="U8248"/>
          <cell r="V8248"/>
          <cell r="X8248"/>
          <cell r="Y8248"/>
          <cell r="Z8248"/>
          <cell r="AG8248"/>
        </row>
        <row r="8249">
          <cell r="D8249"/>
          <cell r="E8249"/>
          <cell r="I8249"/>
          <cell r="J8249"/>
          <cell r="K8249"/>
          <cell r="L8249"/>
          <cell r="N8249"/>
          <cell r="R8249"/>
          <cell r="S8249"/>
          <cell r="T8249"/>
          <cell r="U8249"/>
          <cell r="V8249"/>
          <cell r="X8249"/>
          <cell r="Y8249"/>
          <cell r="Z8249"/>
          <cell r="AG8249"/>
        </row>
        <row r="8250">
          <cell r="D8250"/>
          <cell r="E8250"/>
          <cell r="I8250"/>
          <cell r="J8250"/>
          <cell r="K8250"/>
          <cell r="L8250"/>
          <cell r="N8250"/>
          <cell r="R8250"/>
          <cell r="S8250"/>
          <cell r="T8250"/>
          <cell r="U8250"/>
          <cell r="V8250"/>
          <cell r="X8250"/>
          <cell r="Y8250"/>
          <cell r="Z8250"/>
          <cell r="AG8250"/>
        </row>
        <row r="8251">
          <cell r="D8251"/>
          <cell r="E8251"/>
          <cell r="I8251"/>
          <cell r="J8251"/>
          <cell r="K8251"/>
          <cell r="L8251"/>
          <cell r="N8251"/>
          <cell r="R8251"/>
          <cell r="S8251"/>
          <cell r="T8251"/>
          <cell r="U8251"/>
          <cell r="V8251"/>
          <cell r="X8251"/>
          <cell r="Y8251"/>
          <cell r="Z8251"/>
          <cell r="AG8251"/>
        </row>
        <row r="8252">
          <cell r="D8252"/>
          <cell r="E8252"/>
          <cell r="I8252"/>
          <cell r="J8252"/>
          <cell r="K8252"/>
          <cell r="L8252"/>
          <cell r="N8252"/>
          <cell r="R8252"/>
          <cell r="S8252"/>
          <cell r="T8252"/>
          <cell r="U8252"/>
          <cell r="V8252"/>
          <cell r="X8252"/>
          <cell r="Y8252"/>
          <cell r="Z8252"/>
          <cell r="AG8252"/>
        </row>
        <row r="8253">
          <cell r="D8253"/>
          <cell r="E8253"/>
          <cell r="I8253"/>
          <cell r="J8253"/>
          <cell r="K8253"/>
          <cell r="L8253"/>
          <cell r="N8253"/>
          <cell r="R8253"/>
          <cell r="S8253"/>
          <cell r="T8253"/>
          <cell r="U8253"/>
          <cell r="V8253"/>
          <cell r="X8253"/>
          <cell r="Y8253"/>
          <cell r="Z8253"/>
          <cell r="AG8253"/>
        </row>
        <row r="8254">
          <cell r="D8254"/>
          <cell r="E8254"/>
          <cell r="I8254"/>
          <cell r="J8254"/>
          <cell r="K8254"/>
          <cell r="L8254"/>
          <cell r="N8254"/>
          <cell r="R8254"/>
          <cell r="S8254"/>
          <cell r="T8254"/>
          <cell r="U8254"/>
          <cell r="V8254"/>
          <cell r="X8254"/>
          <cell r="Y8254"/>
          <cell r="Z8254"/>
          <cell r="AG8254"/>
        </row>
        <row r="8255">
          <cell r="D8255"/>
          <cell r="E8255"/>
          <cell r="I8255"/>
          <cell r="J8255"/>
          <cell r="K8255"/>
          <cell r="L8255"/>
          <cell r="N8255"/>
          <cell r="R8255"/>
          <cell r="S8255"/>
          <cell r="T8255"/>
          <cell r="U8255"/>
          <cell r="V8255"/>
          <cell r="X8255"/>
          <cell r="Y8255"/>
          <cell r="Z8255"/>
          <cell r="AG8255"/>
        </row>
        <row r="8256">
          <cell r="D8256"/>
          <cell r="E8256"/>
          <cell r="I8256"/>
          <cell r="J8256"/>
          <cell r="K8256"/>
          <cell r="L8256"/>
          <cell r="N8256"/>
          <cell r="R8256"/>
          <cell r="S8256"/>
          <cell r="T8256"/>
          <cell r="U8256"/>
          <cell r="V8256"/>
          <cell r="X8256"/>
          <cell r="Y8256"/>
          <cell r="Z8256"/>
          <cell r="AG8256"/>
        </row>
        <row r="8257">
          <cell r="D8257"/>
          <cell r="E8257"/>
          <cell r="I8257"/>
          <cell r="J8257"/>
          <cell r="K8257"/>
          <cell r="L8257"/>
          <cell r="N8257"/>
          <cell r="R8257"/>
          <cell r="S8257"/>
          <cell r="T8257"/>
          <cell r="U8257"/>
          <cell r="V8257"/>
          <cell r="X8257"/>
          <cell r="Y8257"/>
          <cell r="Z8257"/>
          <cell r="AG8257"/>
        </row>
        <row r="8258">
          <cell r="D8258"/>
          <cell r="E8258"/>
          <cell r="I8258"/>
          <cell r="J8258"/>
          <cell r="K8258"/>
          <cell r="L8258"/>
          <cell r="N8258"/>
          <cell r="R8258"/>
          <cell r="S8258"/>
          <cell r="T8258"/>
          <cell r="U8258"/>
          <cell r="V8258"/>
          <cell r="X8258"/>
          <cell r="Y8258"/>
          <cell r="Z8258"/>
          <cell r="AG8258"/>
        </row>
        <row r="8259">
          <cell r="D8259"/>
          <cell r="E8259"/>
          <cell r="I8259"/>
          <cell r="J8259"/>
          <cell r="K8259"/>
          <cell r="L8259"/>
          <cell r="N8259"/>
          <cell r="R8259"/>
          <cell r="S8259"/>
          <cell r="T8259"/>
          <cell r="U8259"/>
          <cell r="V8259"/>
          <cell r="X8259"/>
          <cell r="Y8259"/>
          <cell r="Z8259"/>
          <cell r="AG8259"/>
        </row>
        <row r="8260">
          <cell r="D8260"/>
          <cell r="E8260"/>
          <cell r="I8260"/>
          <cell r="J8260"/>
          <cell r="K8260"/>
          <cell r="L8260"/>
          <cell r="N8260"/>
          <cell r="R8260"/>
          <cell r="S8260"/>
          <cell r="T8260"/>
          <cell r="U8260"/>
          <cell r="V8260"/>
          <cell r="X8260"/>
          <cell r="Y8260"/>
          <cell r="Z8260"/>
          <cell r="AG8260"/>
        </row>
        <row r="8261">
          <cell r="D8261"/>
          <cell r="E8261"/>
          <cell r="I8261"/>
          <cell r="J8261"/>
          <cell r="K8261"/>
          <cell r="L8261"/>
          <cell r="N8261"/>
          <cell r="R8261"/>
          <cell r="S8261"/>
          <cell r="T8261"/>
          <cell r="U8261"/>
          <cell r="V8261"/>
          <cell r="X8261"/>
          <cell r="Y8261"/>
          <cell r="Z8261"/>
          <cell r="AG8261"/>
        </row>
        <row r="8262">
          <cell r="D8262"/>
          <cell r="E8262"/>
          <cell r="I8262"/>
          <cell r="J8262"/>
          <cell r="K8262"/>
          <cell r="L8262"/>
          <cell r="N8262"/>
          <cell r="R8262"/>
          <cell r="S8262"/>
          <cell r="T8262"/>
          <cell r="U8262"/>
          <cell r="V8262"/>
          <cell r="X8262"/>
          <cell r="Y8262"/>
          <cell r="Z8262"/>
          <cell r="AG8262"/>
        </row>
        <row r="8263">
          <cell r="D8263"/>
          <cell r="E8263"/>
          <cell r="I8263"/>
          <cell r="J8263"/>
          <cell r="K8263"/>
          <cell r="L8263"/>
          <cell r="N8263"/>
          <cell r="R8263"/>
          <cell r="S8263"/>
          <cell r="T8263"/>
          <cell r="U8263"/>
          <cell r="V8263"/>
          <cell r="X8263"/>
          <cell r="Y8263"/>
          <cell r="Z8263"/>
          <cell r="AG8263"/>
        </row>
        <row r="8264">
          <cell r="D8264"/>
          <cell r="E8264"/>
          <cell r="I8264"/>
          <cell r="J8264"/>
          <cell r="K8264"/>
          <cell r="L8264"/>
          <cell r="N8264"/>
          <cell r="R8264"/>
          <cell r="S8264"/>
          <cell r="T8264"/>
          <cell r="U8264"/>
          <cell r="V8264"/>
          <cell r="X8264"/>
          <cell r="Y8264"/>
          <cell r="Z8264"/>
          <cell r="AG8264"/>
        </row>
        <row r="8265">
          <cell r="D8265"/>
          <cell r="E8265"/>
          <cell r="I8265"/>
          <cell r="J8265"/>
          <cell r="K8265"/>
          <cell r="L8265"/>
          <cell r="N8265"/>
          <cell r="R8265"/>
          <cell r="S8265"/>
          <cell r="T8265"/>
          <cell r="U8265"/>
          <cell r="V8265"/>
          <cell r="X8265"/>
          <cell r="Y8265"/>
          <cell r="Z8265"/>
          <cell r="AG8265"/>
        </row>
        <row r="8266">
          <cell r="D8266"/>
          <cell r="E8266"/>
          <cell r="I8266"/>
          <cell r="J8266"/>
          <cell r="K8266"/>
          <cell r="L8266"/>
          <cell r="N8266"/>
          <cell r="R8266"/>
          <cell r="S8266"/>
          <cell r="T8266"/>
          <cell r="U8266"/>
          <cell r="V8266"/>
          <cell r="X8266"/>
          <cell r="Y8266"/>
          <cell r="Z8266"/>
          <cell r="AG8266"/>
        </row>
        <row r="8267">
          <cell r="D8267"/>
          <cell r="E8267"/>
          <cell r="I8267"/>
          <cell r="J8267"/>
          <cell r="K8267"/>
          <cell r="L8267"/>
          <cell r="N8267"/>
          <cell r="R8267"/>
          <cell r="S8267"/>
          <cell r="T8267"/>
          <cell r="U8267"/>
          <cell r="V8267"/>
          <cell r="X8267"/>
          <cell r="Y8267"/>
          <cell r="Z8267"/>
          <cell r="AG8267"/>
        </row>
        <row r="8268">
          <cell r="D8268"/>
          <cell r="E8268"/>
          <cell r="I8268"/>
          <cell r="J8268"/>
          <cell r="K8268"/>
          <cell r="L8268"/>
          <cell r="N8268"/>
          <cell r="R8268"/>
          <cell r="S8268"/>
          <cell r="T8268"/>
          <cell r="U8268"/>
          <cell r="V8268"/>
          <cell r="X8268"/>
          <cell r="Y8268"/>
          <cell r="Z8268"/>
          <cell r="AG8268"/>
        </row>
        <row r="8269">
          <cell r="D8269"/>
          <cell r="E8269"/>
          <cell r="I8269"/>
          <cell r="J8269"/>
          <cell r="K8269"/>
          <cell r="L8269"/>
          <cell r="N8269"/>
          <cell r="R8269"/>
          <cell r="S8269"/>
          <cell r="T8269"/>
          <cell r="U8269"/>
          <cell r="V8269"/>
          <cell r="X8269"/>
          <cell r="Y8269"/>
          <cell r="Z8269"/>
          <cell r="AG8269"/>
        </row>
        <row r="8270">
          <cell r="D8270"/>
          <cell r="E8270"/>
          <cell r="I8270"/>
          <cell r="J8270"/>
          <cell r="K8270"/>
          <cell r="L8270"/>
          <cell r="N8270"/>
          <cell r="R8270"/>
          <cell r="S8270"/>
          <cell r="T8270"/>
          <cell r="U8270"/>
          <cell r="V8270"/>
          <cell r="X8270"/>
          <cell r="Y8270"/>
          <cell r="Z8270"/>
          <cell r="AG8270"/>
        </row>
        <row r="8271">
          <cell r="D8271"/>
          <cell r="E8271"/>
          <cell r="I8271"/>
          <cell r="J8271"/>
          <cell r="K8271"/>
          <cell r="L8271"/>
          <cell r="N8271"/>
          <cell r="R8271"/>
          <cell r="S8271"/>
          <cell r="T8271"/>
          <cell r="U8271"/>
          <cell r="V8271"/>
          <cell r="X8271"/>
          <cell r="Y8271"/>
          <cell r="Z8271"/>
          <cell r="AG8271"/>
        </row>
        <row r="8272">
          <cell r="D8272"/>
          <cell r="E8272"/>
          <cell r="I8272"/>
          <cell r="J8272"/>
          <cell r="K8272"/>
          <cell r="L8272"/>
          <cell r="N8272"/>
          <cell r="R8272"/>
          <cell r="S8272"/>
          <cell r="T8272"/>
          <cell r="U8272"/>
          <cell r="V8272"/>
          <cell r="X8272"/>
          <cell r="Y8272"/>
          <cell r="Z8272"/>
          <cell r="AG8272"/>
        </row>
        <row r="8273">
          <cell r="D8273"/>
          <cell r="E8273"/>
          <cell r="I8273"/>
          <cell r="J8273"/>
          <cell r="K8273"/>
          <cell r="L8273"/>
          <cell r="N8273"/>
          <cell r="R8273"/>
          <cell r="S8273"/>
          <cell r="T8273"/>
          <cell r="U8273"/>
          <cell r="V8273"/>
          <cell r="X8273"/>
          <cell r="Y8273"/>
          <cell r="Z8273"/>
          <cell r="AG8273"/>
        </row>
        <row r="8274">
          <cell r="D8274"/>
          <cell r="E8274"/>
          <cell r="I8274"/>
          <cell r="J8274"/>
          <cell r="K8274"/>
          <cell r="L8274"/>
          <cell r="N8274"/>
          <cell r="R8274"/>
          <cell r="S8274"/>
          <cell r="T8274"/>
          <cell r="U8274"/>
          <cell r="V8274"/>
          <cell r="X8274"/>
          <cell r="Y8274"/>
          <cell r="Z8274"/>
          <cell r="AG8274"/>
        </row>
        <row r="8275">
          <cell r="D8275"/>
          <cell r="E8275"/>
          <cell r="I8275"/>
          <cell r="J8275"/>
          <cell r="K8275"/>
          <cell r="L8275"/>
          <cell r="N8275"/>
          <cell r="R8275"/>
          <cell r="S8275"/>
          <cell r="T8275"/>
          <cell r="U8275"/>
          <cell r="V8275"/>
          <cell r="X8275"/>
          <cell r="Y8275"/>
          <cell r="Z8275"/>
          <cell r="AG8275"/>
        </row>
        <row r="8276">
          <cell r="D8276"/>
          <cell r="E8276"/>
          <cell r="I8276"/>
          <cell r="J8276"/>
          <cell r="K8276"/>
          <cell r="L8276"/>
          <cell r="N8276"/>
          <cell r="R8276"/>
          <cell r="S8276"/>
          <cell r="T8276"/>
          <cell r="U8276"/>
          <cell r="V8276"/>
          <cell r="X8276"/>
          <cell r="Y8276"/>
          <cell r="Z8276"/>
          <cell r="AG8276"/>
        </row>
        <row r="8277">
          <cell r="D8277"/>
          <cell r="E8277"/>
          <cell r="I8277"/>
          <cell r="J8277"/>
          <cell r="K8277"/>
          <cell r="L8277"/>
          <cell r="N8277"/>
          <cell r="R8277"/>
          <cell r="S8277"/>
          <cell r="T8277"/>
          <cell r="U8277"/>
          <cell r="V8277"/>
          <cell r="X8277"/>
          <cell r="Y8277"/>
          <cell r="Z8277"/>
          <cell r="AG8277"/>
        </row>
        <row r="8278">
          <cell r="D8278"/>
          <cell r="E8278"/>
          <cell r="I8278"/>
          <cell r="J8278"/>
          <cell r="K8278"/>
          <cell r="L8278"/>
          <cell r="N8278"/>
          <cell r="R8278"/>
          <cell r="S8278"/>
          <cell r="T8278"/>
          <cell r="U8278"/>
          <cell r="V8278"/>
          <cell r="X8278"/>
          <cell r="Y8278"/>
          <cell r="Z8278"/>
          <cell r="AG8278"/>
        </row>
        <row r="8279">
          <cell r="D8279"/>
          <cell r="E8279"/>
          <cell r="I8279"/>
          <cell r="J8279"/>
          <cell r="K8279"/>
          <cell r="L8279"/>
          <cell r="N8279"/>
          <cell r="R8279"/>
          <cell r="S8279"/>
          <cell r="T8279"/>
          <cell r="U8279"/>
          <cell r="V8279"/>
          <cell r="X8279"/>
          <cell r="Y8279"/>
          <cell r="Z8279"/>
          <cell r="AG8279"/>
        </row>
        <row r="8280">
          <cell r="D8280"/>
          <cell r="E8280"/>
          <cell r="I8280"/>
          <cell r="J8280"/>
          <cell r="K8280"/>
          <cell r="L8280"/>
          <cell r="N8280"/>
          <cell r="R8280"/>
          <cell r="S8280"/>
          <cell r="T8280"/>
          <cell r="U8280"/>
          <cell r="V8280"/>
          <cell r="X8280"/>
          <cell r="Y8280"/>
          <cell r="Z8280"/>
          <cell r="AG8280"/>
        </row>
        <row r="8281">
          <cell r="D8281"/>
          <cell r="E8281"/>
          <cell r="I8281"/>
          <cell r="J8281"/>
          <cell r="K8281"/>
          <cell r="L8281"/>
          <cell r="N8281"/>
          <cell r="R8281"/>
          <cell r="S8281"/>
          <cell r="T8281"/>
          <cell r="U8281"/>
          <cell r="V8281"/>
          <cell r="X8281"/>
          <cell r="Y8281"/>
          <cell r="Z8281"/>
          <cell r="AG8281"/>
        </row>
        <row r="8282">
          <cell r="D8282"/>
          <cell r="E8282"/>
          <cell r="I8282"/>
          <cell r="J8282"/>
          <cell r="K8282"/>
          <cell r="L8282"/>
          <cell r="N8282"/>
          <cell r="R8282"/>
          <cell r="S8282"/>
          <cell r="T8282"/>
          <cell r="U8282"/>
          <cell r="V8282"/>
          <cell r="X8282"/>
          <cell r="Y8282"/>
          <cell r="Z8282"/>
          <cell r="AG8282"/>
        </row>
        <row r="8283">
          <cell r="D8283"/>
          <cell r="E8283"/>
          <cell r="I8283"/>
          <cell r="J8283"/>
          <cell r="K8283"/>
          <cell r="L8283"/>
          <cell r="N8283"/>
          <cell r="R8283"/>
          <cell r="S8283"/>
          <cell r="T8283"/>
          <cell r="U8283"/>
          <cell r="V8283"/>
          <cell r="X8283"/>
          <cell r="Y8283"/>
          <cell r="Z8283"/>
          <cell r="AG8283"/>
        </row>
        <row r="8284">
          <cell r="D8284"/>
          <cell r="E8284"/>
          <cell r="I8284"/>
          <cell r="J8284"/>
          <cell r="K8284"/>
          <cell r="L8284"/>
          <cell r="N8284"/>
          <cell r="R8284"/>
          <cell r="S8284"/>
          <cell r="T8284"/>
          <cell r="U8284"/>
          <cell r="V8284"/>
          <cell r="X8284"/>
          <cell r="Y8284"/>
          <cell r="Z8284"/>
          <cell r="AG8284"/>
        </row>
        <row r="8285">
          <cell r="D8285"/>
          <cell r="E8285"/>
          <cell r="I8285"/>
          <cell r="J8285"/>
          <cell r="K8285"/>
          <cell r="L8285"/>
          <cell r="N8285"/>
          <cell r="R8285"/>
          <cell r="S8285"/>
          <cell r="T8285"/>
          <cell r="U8285"/>
          <cell r="V8285"/>
          <cell r="X8285"/>
          <cell r="Y8285"/>
          <cell r="Z8285"/>
          <cell r="AG8285"/>
        </row>
        <row r="8286">
          <cell r="D8286"/>
          <cell r="E8286"/>
          <cell r="I8286"/>
          <cell r="J8286"/>
          <cell r="K8286"/>
          <cell r="L8286"/>
          <cell r="N8286"/>
          <cell r="R8286"/>
          <cell r="S8286"/>
          <cell r="T8286"/>
          <cell r="U8286"/>
          <cell r="V8286"/>
          <cell r="X8286"/>
          <cell r="Y8286"/>
          <cell r="Z8286"/>
          <cell r="AG8286"/>
        </row>
        <row r="8287">
          <cell r="D8287"/>
          <cell r="E8287"/>
          <cell r="I8287"/>
          <cell r="J8287"/>
          <cell r="K8287"/>
          <cell r="L8287"/>
          <cell r="N8287"/>
          <cell r="R8287"/>
          <cell r="S8287"/>
          <cell r="T8287"/>
          <cell r="U8287"/>
          <cell r="V8287"/>
          <cell r="X8287"/>
          <cell r="Y8287"/>
          <cell r="Z8287"/>
          <cell r="AG8287"/>
        </row>
        <row r="8288">
          <cell r="D8288"/>
          <cell r="E8288"/>
          <cell r="I8288"/>
          <cell r="J8288"/>
          <cell r="K8288"/>
          <cell r="L8288"/>
          <cell r="N8288"/>
          <cell r="R8288"/>
          <cell r="S8288"/>
          <cell r="T8288"/>
          <cell r="U8288"/>
          <cell r="V8288"/>
          <cell r="X8288"/>
          <cell r="Y8288"/>
          <cell r="Z8288"/>
          <cell r="AG8288"/>
        </row>
        <row r="8289">
          <cell r="D8289"/>
          <cell r="E8289"/>
          <cell r="I8289"/>
          <cell r="J8289"/>
          <cell r="K8289"/>
          <cell r="L8289"/>
          <cell r="N8289"/>
          <cell r="R8289"/>
          <cell r="S8289"/>
          <cell r="T8289"/>
          <cell r="U8289"/>
          <cell r="V8289"/>
          <cell r="X8289"/>
          <cell r="Y8289"/>
          <cell r="Z8289"/>
          <cell r="AG8289"/>
        </row>
        <row r="8290">
          <cell r="D8290"/>
          <cell r="E8290"/>
          <cell r="I8290"/>
          <cell r="J8290"/>
          <cell r="K8290"/>
          <cell r="L8290"/>
          <cell r="N8290"/>
          <cell r="R8290"/>
          <cell r="S8290"/>
          <cell r="T8290"/>
          <cell r="U8290"/>
          <cell r="V8290"/>
          <cell r="X8290"/>
          <cell r="Y8290"/>
          <cell r="Z8290"/>
          <cell r="AG8290"/>
        </row>
        <row r="8291">
          <cell r="D8291"/>
          <cell r="E8291"/>
          <cell r="I8291"/>
          <cell r="J8291"/>
          <cell r="K8291"/>
          <cell r="L8291"/>
          <cell r="N8291"/>
          <cell r="R8291"/>
          <cell r="S8291"/>
          <cell r="T8291"/>
          <cell r="U8291"/>
          <cell r="V8291"/>
          <cell r="X8291"/>
          <cell r="Y8291"/>
          <cell r="Z8291"/>
          <cell r="AG8291"/>
        </row>
        <row r="8292">
          <cell r="D8292"/>
          <cell r="E8292"/>
          <cell r="I8292"/>
          <cell r="J8292"/>
          <cell r="K8292"/>
          <cell r="L8292"/>
          <cell r="N8292"/>
          <cell r="R8292"/>
          <cell r="S8292"/>
          <cell r="T8292"/>
          <cell r="U8292"/>
          <cell r="V8292"/>
          <cell r="X8292"/>
          <cell r="Y8292"/>
          <cell r="Z8292"/>
          <cell r="AG8292"/>
        </row>
        <row r="8293">
          <cell r="D8293"/>
          <cell r="E8293"/>
          <cell r="I8293"/>
          <cell r="J8293"/>
          <cell r="K8293"/>
          <cell r="L8293"/>
          <cell r="N8293"/>
          <cell r="R8293"/>
          <cell r="S8293"/>
          <cell r="T8293"/>
          <cell r="U8293"/>
          <cell r="V8293"/>
          <cell r="X8293"/>
          <cell r="Y8293"/>
          <cell r="Z8293"/>
          <cell r="AG8293"/>
        </row>
        <row r="8294">
          <cell r="D8294"/>
          <cell r="E8294"/>
          <cell r="I8294"/>
          <cell r="J8294"/>
          <cell r="K8294"/>
          <cell r="L8294"/>
          <cell r="N8294"/>
          <cell r="R8294"/>
          <cell r="S8294"/>
          <cell r="T8294"/>
          <cell r="U8294"/>
          <cell r="V8294"/>
          <cell r="X8294"/>
          <cell r="Y8294"/>
          <cell r="Z8294"/>
          <cell r="AG8294"/>
        </row>
        <row r="8295">
          <cell r="D8295"/>
          <cell r="E8295"/>
          <cell r="I8295"/>
          <cell r="J8295"/>
          <cell r="K8295"/>
          <cell r="L8295"/>
          <cell r="N8295"/>
          <cell r="R8295"/>
          <cell r="S8295"/>
          <cell r="T8295"/>
          <cell r="U8295"/>
          <cell r="V8295"/>
          <cell r="X8295"/>
          <cell r="Y8295"/>
          <cell r="Z8295"/>
          <cell r="AG8295"/>
        </row>
        <row r="8296">
          <cell r="D8296"/>
          <cell r="E8296"/>
          <cell r="I8296"/>
          <cell r="J8296"/>
          <cell r="K8296"/>
          <cell r="L8296"/>
          <cell r="N8296"/>
          <cell r="R8296"/>
          <cell r="S8296"/>
          <cell r="T8296"/>
          <cell r="U8296"/>
          <cell r="V8296"/>
          <cell r="X8296"/>
          <cell r="Y8296"/>
          <cell r="Z8296"/>
          <cell r="AG8296"/>
        </row>
        <row r="8297">
          <cell r="D8297"/>
          <cell r="E8297"/>
          <cell r="I8297"/>
          <cell r="J8297"/>
          <cell r="K8297"/>
          <cell r="L8297"/>
          <cell r="N8297"/>
          <cell r="R8297"/>
          <cell r="S8297"/>
          <cell r="T8297"/>
          <cell r="U8297"/>
          <cell r="V8297"/>
          <cell r="X8297"/>
          <cell r="Y8297"/>
          <cell r="Z8297"/>
          <cell r="AG8297"/>
        </row>
        <row r="8298">
          <cell r="D8298"/>
          <cell r="E8298"/>
          <cell r="I8298"/>
          <cell r="J8298"/>
          <cell r="K8298"/>
          <cell r="L8298"/>
          <cell r="N8298"/>
          <cell r="R8298"/>
          <cell r="S8298"/>
          <cell r="T8298"/>
          <cell r="U8298"/>
          <cell r="V8298"/>
          <cell r="X8298"/>
          <cell r="Y8298"/>
          <cell r="Z8298"/>
          <cell r="AG8298"/>
        </row>
        <row r="8299">
          <cell r="D8299"/>
          <cell r="E8299"/>
          <cell r="I8299"/>
          <cell r="J8299"/>
          <cell r="K8299"/>
          <cell r="L8299"/>
          <cell r="N8299"/>
          <cell r="R8299"/>
          <cell r="S8299"/>
          <cell r="T8299"/>
          <cell r="U8299"/>
          <cell r="V8299"/>
          <cell r="X8299"/>
          <cell r="Y8299"/>
          <cell r="Z8299"/>
          <cell r="AG8299"/>
        </row>
        <row r="8300">
          <cell r="D8300"/>
          <cell r="E8300"/>
          <cell r="I8300"/>
          <cell r="J8300"/>
          <cell r="K8300"/>
          <cell r="L8300"/>
          <cell r="N8300"/>
          <cell r="R8300"/>
          <cell r="S8300"/>
          <cell r="T8300"/>
          <cell r="U8300"/>
          <cell r="V8300"/>
          <cell r="X8300"/>
          <cell r="Y8300"/>
          <cell r="Z8300"/>
          <cell r="AG8300"/>
        </row>
        <row r="8301">
          <cell r="D8301"/>
          <cell r="E8301"/>
          <cell r="I8301"/>
          <cell r="J8301"/>
          <cell r="K8301"/>
          <cell r="L8301"/>
          <cell r="N8301"/>
          <cell r="R8301"/>
          <cell r="S8301"/>
          <cell r="T8301"/>
          <cell r="U8301"/>
          <cell r="V8301"/>
          <cell r="X8301"/>
          <cell r="Y8301"/>
          <cell r="Z8301"/>
          <cell r="AG8301"/>
        </row>
        <row r="8302">
          <cell r="D8302"/>
          <cell r="E8302"/>
          <cell r="I8302"/>
          <cell r="J8302"/>
          <cell r="K8302"/>
          <cell r="L8302"/>
          <cell r="N8302"/>
          <cell r="R8302"/>
          <cell r="S8302"/>
          <cell r="T8302"/>
          <cell r="U8302"/>
          <cell r="V8302"/>
          <cell r="X8302"/>
          <cell r="Y8302"/>
          <cell r="Z8302"/>
          <cell r="AG8302"/>
        </row>
        <row r="8303">
          <cell r="D8303"/>
          <cell r="E8303"/>
          <cell r="I8303"/>
          <cell r="J8303"/>
          <cell r="K8303"/>
          <cell r="L8303"/>
          <cell r="N8303"/>
          <cell r="R8303"/>
          <cell r="S8303"/>
          <cell r="T8303"/>
          <cell r="U8303"/>
          <cell r="V8303"/>
          <cell r="X8303"/>
          <cell r="Y8303"/>
          <cell r="Z8303"/>
          <cell r="AG8303"/>
        </row>
        <row r="8304">
          <cell r="D8304"/>
          <cell r="E8304"/>
          <cell r="I8304"/>
          <cell r="J8304"/>
          <cell r="K8304"/>
          <cell r="L8304"/>
          <cell r="N8304"/>
          <cell r="R8304"/>
          <cell r="S8304"/>
          <cell r="T8304"/>
          <cell r="U8304"/>
          <cell r="V8304"/>
          <cell r="X8304"/>
          <cell r="Y8304"/>
          <cell r="Z8304"/>
          <cell r="AG8304"/>
        </row>
        <row r="8305">
          <cell r="D8305"/>
          <cell r="E8305"/>
          <cell r="I8305"/>
          <cell r="J8305"/>
          <cell r="K8305"/>
          <cell r="L8305"/>
          <cell r="N8305"/>
          <cell r="R8305"/>
          <cell r="S8305"/>
          <cell r="T8305"/>
          <cell r="U8305"/>
          <cell r="V8305"/>
          <cell r="X8305"/>
          <cell r="Y8305"/>
          <cell r="Z8305"/>
          <cell r="AG8305"/>
        </row>
        <row r="8306">
          <cell r="D8306"/>
          <cell r="E8306"/>
          <cell r="I8306"/>
          <cell r="J8306"/>
          <cell r="K8306"/>
          <cell r="L8306"/>
          <cell r="N8306"/>
          <cell r="R8306"/>
          <cell r="S8306"/>
          <cell r="T8306"/>
          <cell r="U8306"/>
          <cell r="V8306"/>
          <cell r="X8306"/>
          <cell r="Y8306"/>
          <cell r="Z8306"/>
          <cell r="AG8306"/>
        </row>
        <row r="8307">
          <cell r="D8307"/>
          <cell r="E8307"/>
          <cell r="I8307"/>
          <cell r="J8307"/>
          <cell r="K8307"/>
          <cell r="L8307"/>
          <cell r="N8307"/>
          <cell r="R8307"/>
          <cell r="S8307"/>
          <cell r="T8307"/>
          <cell r="U8307"/>
          <cell r="V8307"/>
          <cell r="X8307"/>
          <cell r="Y8307"/>
          <cell r="Z8307"/>
          <cell r="AG8307"/>
        </row>
        <row r="8308">
          <cell r="D8308"/>
          <cell r="E8308"/>
          <cell r="I8308"/>
          <cell r="J8308"/>
          <cell r="K8308"/>
          <cell r="L8308"/>
          <cell r="N8308"/>
          <cell r="R8308"/>
          <cell r="S8308"/>
          <cell r="T8308"/>
          <cell r="U8308"/>
          <cell r="V8308"/>
          <cell r="X8308"/>
          <cell r="Y8308"/>
          <cell r="Z8308"/>
          <cell r="AG8308"/>
        </row>
        <row r="8309">
          <cell r="D8309"/>
          <cell r="E8309"/>
          <cell r="I8309"/>
          <cell r="J8309"/>
          <cell r="K8309"/>
          <cell r="L8309"/>
          <cell r="N8309"/>
          <cell r="R8309"/>
          <cell r="S8309"/>
          <cell r="T8309"/>
          <cell r="U8309"/>
          <cell r="V8309"/>
          <cell r="X8309"/>
          <cell r="Y8309"/>
          <cell r="Z8309"/>
          <cell r="AG8309"/>
        </row>
        <row r="8310">
          <cell r="D8310"/>
          <cell r="E8310"/>
          <cell r="I8310"/>
          <cell r="J8310"/>
          <cell r="K8310"/>
          <cell r="L8310"/>
          <cell r="N8310"/>
          <cell r="R8310"/>
          <cell r="S8310"/>
          <cell r="T8310"/>
          <cell r="U8310"/>
          <cell r="V8310"/>
          <cell r="X8310"/>
          <cell r="Y8310"/>
          <cell r="Z8310"/>
          <cell r="AG8310"/>
        </row>
        <row r="8311">
          <cell r="D8311"/>
          <cell r="E8311"/>
          <cell r="I8311"/>
          <cell r="J8311"/>
          <cell r="K8311"/>
          <cell r="L8311"/>
          <cell r="N8311"/>
          <cell r="R8311"/>
          <cell r="S8311"/>
          <cell r="T8311"/>
          <cell r="U8311"/>
          <cell r="V8311"/>
          <cell r="X8311"/>
          <cell r="Y8311"/>
          <cell r="Z8311"/>
          <cell r="AG8311"/>
        </row>
        <row r="8312">
          <cell r="D8312"/>
          <cell r="E8312"/>
          <cell r="I8312"/>
          <cell r="J8312"/>
          <cell r="K8312"/>
          <cell r="L8312"/>
          <cell r="N8312"/>
          <cell r="R8312"/>
          <cell r="S8312"/>
          <cell r="T8312"/>
          <cell r="U8312"/>
          <cell r="V8312"/>
          <cell r="X8312"/>
          <cell r="Y8312"/>
          <cell r="Z8312"/>
          <cell r="AG8312"/>
        </row>
        <row r="8313">
          <cell r="D8313"/>
          <cell r="E8313"/>
          <cell r="I8313"/>
          <cell r="J8313"/>
          <cell r="K8313"/>
          <cell r="L8313"/>
          <cell r="N8313"/>
          <cell r="R8313"/>
          <cell r="S8313"/>
          <cell r="T8313"/>
          <cell r="U8313"/>
          <cell r="V8313"/>
          <cell r="X8313"/>
          <cell r="Y8313"/>
          <cell r="Z8313"/>
          <cell r="AG8313"/>
        </row>
        <row r="8314">
          <cell r="D8314"/>
          <cell r="E8314"/>
          <cell r="I8314"/>
          <cell r="J8314"/>
          <cell r="K8314"/>
          <cell r="L8314"/>
          <cell r="N8314"/>
          <cell r="R8314"/>
          <cell r="S8314"/>
          <cell r="T8314"/>
          <cell r="U8314"/>
          <cell r="V8314"/>
          <cell r="X8314"/>
          <cell r="Y8314"/>
          <cell r="Z8314"/>
          <cell r="AG8314"/>
        </row>
        <row r="8315">
          <cell r="D8315"/>
          <cell r="E8315"/>
          <cell r="I8315"/>
          <cell r="J8315"/>
          <cell r="K8315"/>
          <cell r="L8315"/>
          <cell r="N8315"/>
          <cell r="R8315"/>
          <cell r="S8315"/>
          <cell r="T8315"/>
          <cell r="U8315"/>
          <cell r="V8315"/>
          <cell r="X8315"/>
          <cell r="Y8315"/>
          <cell r="Z8315"/>
          <cell r="AG8315"/>
        </row>
        <row r="8316">
          <cell r="D8316"/>
          <cell r="E8316"/>
          <cell r="I8316"/>
          <cell r="J8316"/>
          <cell r="K8316"/>
          <cell r="L8316"/>
          <cell r="N8316"/>
          <cell r="R8316"/>
          <cell r="S8316"/>
          <cell r="T8316"/>
          <cell r="U8316"/>
          <cell r="V8316"/>
          <cell r="X8316"/>
          <cell r="Y8316"/>
          <cell r="Z8316"/>
          <cell r="AG8316"/>
        </row>
        <row r="8317">
          <cell r="D8317"/>
          <cell r="E8317"/>
          <cell r="I8317"/>
          <cell r="J8317"/>
          <cell r="K8317"/>
          <cell r="L8317"/>
          <cell r="N8317"/>
          <cell r="R8317"/>
          <cell r="S8317"/>
          <cell r="T8317"/>
          <cell r="U8317"/>
          <cell r="V8317"/>
          <cell r="X8317"/>
          <cell r="Y8317"/>
          <cell r="Z8317"/>
          <cell r="AG8317"/>
        </row>
        <row r="8318">
          <cell r="D8318"/>
          <cell r="E8318"/>
          <cell r="I8318"/>
          <cell r="J8318"/>
          <cell r="K8318"/>
          <cell r="L8318"/>
          <cell r="N8318"/>
          <cell r="R8318"/>
          <cell r="S8318"/>
          <cell r="T8318"/>
          <cell r="U8318"/>
          <cell r="V8318"/>
          <cell r="X8318"/>
          <cell r="Y8318"/>
          <cell r="Z8318"/>
          <cell r="AG8318"/>
        </row>
        <row r="8319">
          <cell r="D8319"/>
          <cell r="E8319"/>
          <cell r="I8319"/>
          <cell r="J8319"/>
          <cell r="K8319"/>
          <cell r="L8319"/>
          <cell r="N8319"/>
          <cell r="R8319"/>
          <cell r="S8319"/>
          <cell r="T8319"/>
          <cell r="U8319"/>
          <cell r="V8319"/>
          <cell r="X8319"/>
          <cell r="Y8319"/>
          <cell r="Z8319"/>
          <cell r="AG8319"/>
        </row>
        <row r="8320">
          <cell r="D8320"/>
          <cell r="E8320"/>
          <cell r="I8320"/>
          <cell r="J8320"/>
          <cell r="K8320"/>
          <cell r="L8320"/>
          <cell r="N8320"/>
          <cell r="R8320"/>
          <cell r="S8320"/>
          <cell r="T8320"/>
          <cell r="U8320"/>
          <cell r="V8320"/>
          <cell r="X8320"/>
          <cell r="Y8320"/>
          <cell r="Z8320"/>
          <cell r="AG8320"/>
        </row>
        <row r="8321">
          <cell r="D8321"/>
          <cell r="E8321"/>
          <cell r="I8321"/>
          <cell r="J8321"/>
          <cell r="K8321"/>
          <cell r="L8321"/>
          <cell r="N8321"/>
          <cell r="R8321"/>
          <cell r="S8321"/>
          <cell r="T8321"/>
          <cell r="U8321"/>
          <cell r="V8321"/>
          <cell r="X8321"/>
          <cell r="Y8321"/>
          <cell r="Z8321"/>
          <cell r="AG8321"/>
        </row>
        <row r="8322">
          <cell r="D8322"/>
          <cell r="E8322"/>
          <cell r="I8322"/>
          <cell r="J8322"/>
          <cell r="K8322"/>
          <cell r="L8322"/>
          <cell r="N8322"/>
          <cell r="R8322"/>
          <cell r="S8322"/>
          <cell r="T8322"/>
          <cell r="U8322"/>
          <cell r="V8322"/>
          <cell r="X8322"/>
          <cell r="Y8322"/>
          <cell r="Z8322"/>
          <cell r="AG8322"/>
        </row>
        <row r="8323">
          <cell r="D8323"/>
          <cell r="E8323"/>
          <cell r="I8323"/>
          <cell r="J8323"/>
          <cell r="K8323"/>
          <cell r="L8323"/>
          <cell r="N8323"/>
          <cell r="R8323"/>
          <cell r="S8323"/>
          <cell r="T8323"/>
          <cell r="U8323"/>
          <cell r="V8323"/>
          <cell r="X8323"/>
          <cell r="Y8323"/>
          <cell r="Z8323"/>
          <cell r="AG8323"/>
        </row>
        <row r="8324">
          <cell r="D8324"/>
          <cell r="E8324"/>
          <cell r="I8324"/>
          <cell r="J8324"/>
          <cell r="K8324"/>
          <cell r="L8324"/>
          <cell r="N8324"/>
          <cell r="R8324"/>
          <cell r="S8324"/>
          <cell r="T8324"/>
          <cell r="U8324"/>
          <cell r="V8324"/>
          <cell r="X8324"/>
          <cell r="Y8324"/>
          <cell r="Z8324"/>
          <cell r="AG8324"/>
        </row>
        <row r="8325">
          <cell r="D8325"/>
          <cell r="E8325"/>
          <cell r="I8325"/>
          <cell r="J8325"/>
          <cell r="K8325"/>
          <cell r="L8325"/>
          <cell r="N8325"/>
          <cell r="R8325"/>
          <cell r="S8325"/>
          <cell r="T8325"/>
          <cell r="U8325"/>
          <cell r="V8325"/>
          <cell r="X8325"/>
          <cell r="Y8325"/>
          <cell r="Z8325"/>
          <cell r="AG8325"/>
        </row>
        <row r="8326">
          <cell r="D8326"/>
          <cell r="E8326"/>
          <cell r="I8326"/>
          <cell r="J8326"/>
          <cell r="K8326"/>
          <cell r="L8326"/>
          <cell r="N8326"/>
          <cell r="R8326"/>
          <cell r="S8326"/>
          <cell r="T8326"/>
          <cell r="U8326"/>
          <cell r="V8326"/>
          <cell r="X8326"/>
          <cell r="Y8326"/>
          <cell r="Z8326"/>
          <cell r="AG8326"/>
        </row>
        <row r="8327">
          <cell r="D8327"/>
          <cell r="E8327"/>
          <cell r="I8327"/>
          <cell r="J8327"/>
          <cell r="K8327"/>
          <cell r="L8327"/>
          <cell r="N8327"/>
          <cell r="R8327"/>
          <cell r="S8327"/>
          <cell r="T8327"/>
          <cell r="U8327"/>
          <cell r="V8327"/>
          <cell r="X8327"/>
          <cell r="Y8327"/>
          <cell r="Z8327"/>
          <cell r="AG8327"/>
        </row>
        <row r="8328">
          <cell r="D8328"/>
          <cell r="E8328"/>
          <cell r="I8328"/>
          <cell r="J8328"/>
          <cell r="K8328"/>
          <cell r="L8328"/>
          <cell r="N8328"/>
          <cell r="R8328"/>
          <cell r="S8328"/>
          <cell r="T8328"/>
          <cell r="U8328"/>
          <cell r="V8328"/>
          <cell r="X8328"/>
          <cell r="Y8328"/>
          <cell r="Z8328"/>
          <cell r="AG8328"/>
        </row>
        <row r="8329">
          <cell r="D8329"/>
          <cell r="E8329"/>
          <cell r="I8329"/>
          <cell r="J8329"/>
          <cell r="K8329"/>
          <cell r="L8329"/>
          <cell r="N8329"/>
          <cell r="R8329"/>
          <cell r="S8329"/>
          <cell r="T8329"/>
          <cell r="U8329"/>
          <cell r="V8329"/>
          <cell r="X8329"/>
          <cell r="Y8329"/>
          <cell r="Z8329"/>
          <cell r="AG8329"/>
        </row>
        <row r="8330">
          <cell r="D8330"/>
          <cell r="E8330"/>
          <cell r="I8330"/>
          <cell r="J8330"/>
          <cell r="K8330"/>
          <cell r="L8330"/>
          <cell r="N8330"/>
          <cell r="R8330"/>
          <cell r="S8330"/>
          <cell r="T8330"/>
          <cell r="U8330"/>
          <cell r="V8330"/>
          <cell r="X8330"/>
          <cell r="Y8330"/>
          <cell r="Z8330"/>
          <cell r="AG8330"/>
        </row>
        <row r="8331">
          <cell r="D8331"/>
          <cell r="E8331"/>
          <cell r="I8331"/>
          <cell r="J8331"/>
          <cell r="K8331"/>
          <cell r="L8331"/>
          <cell r="N8331"/>
          <cell r="R8331"/>
          <cell r="S8331"/>
          <cell r="T8331"/>
          <cell r="U8331"/>
          <cell r="V8331"/>
          <cell r="X8331"/>
          <cell r="Y8331"/>
          <cell r="Z8331"/>
          <cell r="AG8331"/>
        </row>
        <row r="8332">
          <cell r="D8332"/>
          <cell r="E8332"/>
          <cell r="I8332"/>
          <cell r="J8332"/>
          <cell r="K8332"/>
          <cell r="L8332"/>
          <cell r="N8332"/>
          <cell r="R8332"/>
          <cell r="S8332"/>
          <cell r="T8332"/>
          <cell r="U8332"/>
          <cell r="V8332"/>
          <cell r="X8332"/>
          <cell r="Y8332"/>
          <cell r="Z8332"/>
          <cell r="AG8332"/>
        </row>
        <row r="8333">
          <cell r="D8333"/>
          <cell r="E8333"/>
          <cell r="I8333"/>
          <cell r="J8333"/>
          <cell r="K8333"/>
          <cell r="L8333"/>
          <cell r="N8333"/>
          <cell r="R8333"/>
          <cell r="S8333"/>
          <cell r="T8333"/>
          <cell r="U8333"/>
          <cell r="V8333"/>
          <cell r="X8333"/>
          <cell r="Y8333"/>
          <cell r="Z8333"/>
          <cell r="AG8333"/>
        </row>
        <row r="8334">
          <cell r="D8334"/>
          <cell r="E8334"/>
          <cell r="I8334"/>
          <cell r="J8334"/>
          <cell r="K8334"/>
          <cell r="L8334"/>
          <cell r="N8334"/>
          <cell r="R8334"/>
          <cell r="S8334"/>
          <cell r="T8334"/>
          <cell r="U8334"/>
          <cell r="V8334"/>
          <cell r="X8334"/>
          <cell r="Y8334"/>
          <cell r="Z8334"/>
          <cell r="AG8334"/>
        </row>
        <row r="8335">
          <cell r="D8335"/>
          <cell r="E8335"/>
          <cell r="I8335"/>
          <cell r="J8335"/>
          <cell r="K8335"/>
          <cell r="L8335"/>
          <cell r="N8335"/>
          <cell r="R8335"/>
          <cell r="S8335"/>
          <cell r="T8335"/>
          <cell r="U8335"/>
          <cell r="V8335"/>
          <cell r="X8335"/>
          <cell r="Y8335"/>
          <cell r="Z8335"/>
          <cell r="AG8335"/>
        </row>
        <row r="8336">
          <cell r="D8336"/>
          <cell r="E8336"/>
          <cell r="I8336"/>
          <cell r="J8336"/>
          <cell r="K8336"/>
          <cell r="L8336"/>
          <cell r="N8336"/>
          <cell r="R8336"/>
          <cell r="S8336"/>
          <cell r="T8336"/>
          <cell r="U8336"/>
          <cell r="V8336"/>
          <cell r="X8336"/>
          <cell r="Y8336"/>
          <cell r="Z8336"/>
          <cell r="AG8336"/>
        </row>
        <row r="8337">
          <cell r="D8337"/>
          <cell r="E8337"/>
          <cell r="I8337"/>
          <cell r="J8337"/>
          <cell r="K8337"/>
          <cell r="L8337"/>
          <cell r="N8337"/>
          <cell r="R8337"/>
          <cell r="S8337"/>
          <cell r="T8337"/>
          <cell r="U8337"/>
          <cell r="V8337"/>
          <cell r="X8337"/>
          <cell r="Y8337"/>
          <cell r="Z8337"/>
          <cell r="AG8337"/>
        </row>
        <row r="8338">
          <cell r="D8338"/>
          <cell r="E8338"/>
          <cell r="I8338"/>
          <cell r="J8338"/>
          <cell r="K8338"/>
          <cell r="L8338"/>
          <cell r="N8338"/>
          <cell r="R8338"/>
          <cell r="S8338"/>
          <cell r="T8338"/>
          <cell r="U8338"/>
          <cell r="V8338"/>
          <cell r="X8338"/>
          <cell r="Y8338"/>
          <cell r="Z8338"/>
          <cell r="AG8338"/>
        </row>
        <row r="8339">
          <cell r="D8339"/>
          <cell r="E8339"/>
          <cell r="I8339"/>
          <cell r="J8339"/>
          <cell r="K8339"/>
          <cell r="L8339"/>
          <cell r="N8339"/>
          <cell r="R8339"/>
          <cell r="S8339"/>
          <cell r="T8339"/>
          <cell r="U8339"/>
          <cell r="V8339"/>
          <cell r="X8339"/>
          <cell r="Y8339"/>
          <cell r="Z8339"/>
          <cell r="AG8339"/>
        </row>
        <row r="8340">
          <cell r="D8340"/>
          <cell r="E8340"/>
          <cell r="I8340"/>
          <cell r="J8340"/>
          <cell r="K8340"/>
          <cell r="L8340"/>
          <cell r="N8340"/>
          <cell r="R8340"/>
          <cell r="S8340"/>
          <cell r="T8340"/>
          <cell r="U8340"/>
          <cell r="V8340"/>
          <cell r="X8340"/>
          <cell r="Y8340"/>
          <cell r="Z8340"/>
          <cell r="AG8340"/>
        </row>
        <row r="8341">
          <cell r="D8341"/>
          <cell r="E8341"/>
          <cell r="I8341"/>
          <cell r="J8341"/>
          <cell r="K8341"/>
          <cell r="L8341"/>
          <cell r="N8341"/>
          <cell r="R8341"/>
          <cell r="S8341"/>
          <cell r="T8341"/>
          <cell r="U8341"/>
          <cell r="V8341"/>
          <cell r="X8341"/>
          <cell r="Y8341"/>
          <cell r="Z8341"/>
          <cell r="AG8341"/>
        </row>
        <row r="8342">
          <cell r="D8342"/>
          <cell r="E8342"/>
          <cell r="I8342"/>
          <cell r="J8342"/>
          <cell r="K8342"/>
          <cell r="L8342"/>
          <cell r="N8342"/>
          <cell r="R8342"/>
          <cell r="S8342"/>
          <cell r="T8342"/>
          <cell r="U8342"/>
          <cell r="V8342"/>
          <cell r="X8342"/>
          <cell r="Y8342"/>
          <cell r="Z8342"/>
          <cell r="AG8342"/>
        </row>
        <row r="8343">
          <cell r="D8343"/>
          <cell r="E8343"/>
          <cell r="I8343"/>
          <cell r="J8343"/>
          <cell r="K8343"/>
          <cell r="L8343"/>
          <cell r="N8343"/>
          <cell r="R8343"/>
          <cell r="S8343"/>
          <cell r="T8343"/>
          <cell r="U8343"/>
          <cell r="V8343"/>
          <cell r="X8343"/>
          <cell r="Y8343"/>
          <cell r="Z8343"/>
          <cell r="AG8343"/>
        </row>
        <row r="8344">
          <cell r="D8344"/>
          <cell r="E8344"/>
          <cell r="I8344"/>
          <cell r="J8344"/>
          <cell r="K8344"/>
          <cell r="L8344"/>
          <cell r="N8344"/>
          <cell r="R8344"/>
          <cell r="S8344"/>
          <cell r="T8344"/>
          <cell r="U8344"/>
          <cell r="V8344"/>
          <cell r="X8344"/>
          <cell r="Y8344"/>
          <cell r="Z8344"/>
          <cell r="AG8344"/>
        </row>
        <row r="8345">
          <cell r="D8345"/>
          <cell r="E8345"/>
          <cell r="I8345"/>
          <cell r="J8345"/>
          <cell r="K8345"/>
          <cell r="L8345"/>
          <cell r="N8345"/>
          <cell r="R8345"/>
          <cell r="S8345"/>
          <cell r="T8345"/>
          <cell r="U8345"/>
          <cell r="V8345"/>
          <cell r="X8345"/>
          <cell r="Y8345"/>
          <cell r="Z8345"/>
          <cell r="AG8345"/>
        </row>
        <row r="8346">
          <cell r="D8346"/>
          <cell r="E8346"/>
          <cell r="I8346"/>
          <cell r="J8346"/>
          <cell r="K8346"/>
          <cell r="L8346"/>
          <cell r="N8346"/>
          <cell r="R8346"/>
          <cell r="S8346"/>
          <cell r="T8346"/>
          <cell r="U8346"/>
          <cell r="V8346"/>
          <cell r="X8346"/>
          <cell r="Y8346"/>
          <cell r="Z8346"/>
          <cell r="AG8346"/>
        </row>
        <row r="8347">
          <cell r="D8347"/>
          <cell r="E8347"/>
          <cell r="I8347"/>
          <cell r="J8347"/>
          <cell r="K8347"/>
          <cell r="L8347"/>
          <cell r="N8347"/>
          <cell r="R8347"/>
          <cell r="S8347"/>
          <cell r="T8347"/>
          <cell r="U8347"/>
          <cell r="V8347"/>
          <cell r="X8347"/>
          <cell r="Y8347"/>
          <cell r="Z8347"/>
          <cell r="AG8347"/>
        </row>
        <row r="8348">
          <cell r="D8348"/>
          <cell r="E8348"/>
          <cell r="I8348"/>
          <cell r="J8348"/>
          <cell r="K8348"/>
          <cell r="L8348"/>
          <cell r="N8348"/>
          <cell r="R8348"/>
          <cell r="S8348"/>
          <cell r="T8348"/>
          <cell r="U8348"/>
          <cell r="V8348"/>
          <cell r="X8348"/>
          <cell r="Y8348"/>
          <cell r="Z8348"/>
          <cell r="AG8348"/>
        </row>
        <row r="8349">
          <cell r="D8349"/>
          <cell r="E8349"/>
          <cell r="I8349"/>
          <cell r="J8349"/>
          <cell r="K8349"/>
          <cell r="L8349"/>
          <cell r="N8349"/>
          <cell r="R8349"/>
          <cell r="S8349"/>
          <cell r="T8349"/>
          <cell r="U8349"/>
          <cell r="V8349"/>
          <cell r="X8349"/>
          <cell r="Y8349"/>
          <cell r="Z8349"/>
          <cell r="AG8349"/>
        </row>
        <row r="8350">
          <cell r="D8350"/>
          <cell r="E8350"/>
          <cell r="I8350"/>
          <cell r="J8350"/>
          <cell r="K8350"/>
          <cell r="L8350"/>
          <cell r="N8350"/>
          <cell r="R8350"/>
          <cell r="S8350"/>
          <cell r="T8350"/>
          <cell r="U8350"/>
          <cell r="V8350"/>
          <cell r="X8350"/>
          <cell r="Y8350"/>
          <cell r="Z8350"/>
          <cell r="AG8350"/>
        </row>
        <row r="8351">
          <cell r="D8351"/>
          <cell r="E8351"/>
          <cell r="I8351"/>
          <cell r="J8351"/>
          <cell r="K8351"/>
          <cell r="L8351"/>
          <cell r="N8351"/>
          <cell r="R8351"/>
          <cell r="S8351"/>
          <cell r="T8351"/>
          <cell r="U8351"/>
          <cell r="V8351"/>
          <cell r="X8351"/>
          <cell r="Y8351"/>
          <cell r="Z8351"/>
          <cell r="AG8351"/>
        </row>
        <row r="8352">
          <cell r="D8352"/>
          <cell r="E8352"/>
          <cell r="I8352"/>
          <cell r="J8352"/>
          <cell r="K8352"/>
          <cell r="L8352"/>
          <cell r="N8352"/>
          <cell r="R8352"/>
          <cell r="S8352"/>
          <cell r="T8352"/>
          <cell r="U8352"/>
          <cell r="V8352"/>
          <cell r="X8352"/>
          <cell r="Y8352"/>
          <cell r="Z8352"/>
          <cell r="AG8352"/>
        </row>
        <row r="8353">
          <cell r="D8353"/>
          <cell r="E8353"/>
          <cell r="I8353"/>
          <cell r="J8353"/>
          <cell r="K8353"/>
          <cell r="L8353"/>
          <cell r="N8353"/>
          <cell r="R8353"/>
          <cell r="S8353"/>
          <cell r="T8353"/>
          <cell r="U8353"/>
          <cell r="V8353"/>
          <cell r="X8353"/>
          <cell r="Y8353"/>
          <cell r="Z8353"/>
          <cell r="AG8353"/>
        </row>
        <row r="8354">
          <cell r="D8354"/>
          <cell r="E8354"/>
          <cell r="I8354"/>
          <cell r="J8354"/>
          <cell r="K8354"/>
          <cell r="L8354"/>
          <cell r="N8354"/>
          <cell r="R8354"/>
          <cell r="S8354"/>
          <cell r="T8354"/>
          <cell r="U8354"/>
          <cell r="V8354"/>
          <cell r="X8354"/>
          <cell r="Y8354"/>
          <cell r="Z8354"/>
          <cell r="AG8354"/>
        </row>
        <row r="8355">
          <cell r="D8355"/>
          <cell r="E8355"/>
          <cell r="I8355"/>
          <cell r="J8355"/>
          <cell r="K8355"/>
          <cell r="L8355"/>
          <cell r="N8355"/>
          <cell r="R8355"/>
          <cell r="S8355"/>
          <cell r="T8355"/>
          <cell r="U8355"/>
          <cell r="V8355"/>
          <cell r="X8355"/>
          <cell r="Y8355"/>
          <cell r="Z8355"/>
          <cell r="AG8355"/>
        </row>
        <row r="8356">
          <cell r="D8356"/>
          <cell r="E8356"/>
          <cell r="I8356"/>
          <cell r="J8356"/>
          <cell r="K8356"/>
          <cell r="L8356"/>
          <cell r="N8356"/>
          <cell r="R8356"/>
          <cell r="S8356"/>
          <cell r="T8356"/>
          <cell r="U8356"/>
          <cell r="V8356"/>
          <cell r="X8356"/>
          <cell r="Y8356"/>
          <cell r="Z8356"/>
          <cell r="AG8356"/>
        </row>
        <row r="8357">
          <cell r="D8357"/>
          <cell r="E8357"/>
          <cell r="I8357"/>
          <cell r="J8357"/>
          <cell r="K8357"/>
          <cell r="L8357"/>
          <cell r="N8357"/>
          <cell r="R8357"/>
          <cell r="S8357"/>
          <cell r="T8357"/>
          <cell r="U8357"/>
          <cell r="V8357"/>
          <cell r="X8357"/>
          <cell r="Y8357"/>
          <cell r="Z8357"/>
          <cell r="AG8357"/>
        </row>
        <row r="8358">
          <cell r="D8358"/>
          <cell r="E8358"/>
          <cell r="I8358"/>
          <cell r="J8358"/>
          <cell r="K8358"/>
          <cell r="L8358"/>
          <cell r="N8358"/>
          <cell r="R8358"/>
          <cell r="S8358"/>
          <cell r="T8358"/>
          <cell r="U8358"/>
          <cell r="V8358"/>
          <cell r="X8358"/>
          <cell r="Y8358"/>
          <cell r="Z8358"/>
          <cell r="AG8358"/>
        </row>
        <row r="8359">
          <cell r="D8359"/>
          <cell r="E8359"/>
          <cell r="I8359"/>
          <cell r="J8359"/>
          <cell r="K8359"/>
          <cell r="L8359"/>
          <cell r="N8359"/>
          <cell r="R8359"/>
          <cell r="S8359"/>
          <cell r="T8359"/>
          <cell r="U8359"/>
          <cell r="V8359"/>
          <cell r="X8359"/>
          <cell r="Y8359"/>
          <cell r="Z8359"/>
          <cell r="AG8359"/>
        </row>
        <row r="8360">
          <cell r="D8360"/>
          <cell r="E8360"/>
          <cell r="I8360"/>
          <cell r="J8360"/>
          <cell r="K8360"/>
          <cell r="L8360"/>
          <cell r="N8360"/>
          <cell r="R8360"/>
          <cell r="S8360"/>
          <cell r="T8360"/>
          <cell r="U8360"/>
          <cell r="V8360"/>
          <cell r="X8360"/>
          <cell r="Y8360"/>
          <cell r="Z8360"/>
          <cell r="AG8360"/>
        </row>
        <row r="8361">
          <cell r="D8361"/>
          <cell r="E8361"/>
          <cell r="I8361"/>
          <cell r="J8361"/>
          <cell r="K8361"/>
          <cell r="L8361"/>
          <cell r="N8361"/>
          <cell r="R8361"/>
          <cell r="S8361"/>
          <cell r="T8361"/>
          <cell r="U8361"/>
          <cell r="V8361"/>
          <cell r="X8361"/>
          <cell r="Y8361"/>
          <cell r="Z8361"/>
          <cell r="AG8361"/>
        </row>
        <row r="8362">
          <cell r="D8362"/>
          <cell r="E8362"/>
          <cell r="I8362"/>
          <cell r="J8362"/>
          <cell r="K8362"/>
          <cell r="L8362"/>
          <cell r="N8362"/>
          <cell r="R8362"/>
          <cell r="S8362"/>
          <cell r="T8362"/>
          <cell r="U8362"/>
          <cell r="V8362"/>
          <cell r="X8362"/>
          <cell r="Y8362"/>
          <cell r="Z8362"/>
          <cell r="AG8362"/>
        </row>
        <row r="8363">
          <cell r="D8363"/>
          <cell r="E8363"/>
          <cell r="I8363"/>
          <cell r="J8363"/>
          <cell r="K8363"/>
          <cell r="L8363"/>
          <cell r="N8363"/>
          <cell r="R8363"/>
          <cell r="S8363"/>
          <cell r="T8363"/>
          <cell r="U8363"/>
          <cell r="V8363"/>
          <cell r="X8363"/>
          <cell r="Y8363"/>
          <cell r="Z8363"/>
          <cell r="AG8363"/>
        </row>
        <row r="8364">
          <cell r="D8364"/>
          <cell r="E8364"/>
          <cell r="I8364"/>
          <cell r="J8364"/>
          <cell r="K8364"/>
          <cell r="L8364"/>
          <cell r="N8364"/>
          <cell r="R8364"/>
          <cell r="S8364"/>
          <cell r="T8364"/>
          <cell r="U8364"/>
          <cell r="V8364"/>
          <cell r="X8364"/>
          <cell r="Y8364"/>
          <cell r="Z8364"/>
          <cell r="AG8364"/>
        </row>
        <row r="8365">
          <cell r="D8365"/>
          <cell r="E8365"/>
          <cell r="I8365"/>
          <cell r="J8365"/>
          <cell r="K8365"/>
          <cell r="L8365"/>
          <cell r="N8365"/>
          <cell r="R8365"/>
          <cell r="S8365"/>
          <cell r="T8365"/>
          <cell r="U8365"/>
          <cell r="V8365"/>
          <cell r="X8365"/>
          <cell r="Y8365"/>
          <cell r="Z8365"/>
          <cell r="AG8365"/>
        </row>
        <row r="8366">
          <cell r="D8366"/>
          <cell r="E8366"/>
          <cell r="I8366"/>
          <cell r="J8366"/>
          <cell r="K8366"/>
          <cell r="L8366"/>
          <cell r="N8366"/>
          <cell r="R8366"/>
          <cell r="S8366"/>
          <cell r="T8366"/>
          <cell r="U8366"/>
          <cell r="V8366"/>
          <cell r="X8366"/>
          <cell r="Y8366"/>
          <cell r="Z8366"/>
          <cell r="AG8366"/>
        </row>
        <row r="8367">
          <cell r="D8367"/>
          <cell r="E8367"/>
          <cell r="I8367"/>
          <cell r="J8367"/>
          <cell r="K8367"/>
          <cell r="L8367"/>
          <cell r="N8367"/>
          <cell r="R8367"/>
          <cell r="S8367"/>
          <cell r="T8367"/>
          <cell r="U8367"/>
          <cell r="V8367"/>
          <cell r="X8367"/>
          <cell r="Y8367"/>
          <cell r="Z8367"/>
          <cell r="AG8367"/>
        </row>
        <row r="8368">
          <cell r="D8368"/>
          <cell r="E8368"/>
          <cell r="I8368"/>
          <cell r="J8368"/>
          <cell r="K8368"/>
          <cell r="L8368"/>
          <cell r="N8368"/>
          <cell r="R8368"/>
          <cell r="S8368"/>
          <cell r="T8368"/>
          <cell r="U8368"/>
          <cell r="V8368"/>
          <cell r="X8368"/>
          <cell r="Y8368"/>
          <cell r="Z8368"/>
          <cell r="AG8368"/>
        </row>
        <row r="8369">
          <cell r="D8369"/>
          <cell r="E8369"/>
          <cell r="I8369"/>
          <cell r="J8369"/>
          <cell r="K8369"/>
          <cell r="L8369"/>
          <cell r="N8369"/>
          <cell r="R8369"/>
          <cell r="S8369"/>
          <cell r="T8369"/>
          <cell r="U8369"/>
          <cell r="V8369"/>
          <cell r="X8369"/>
          <cell r="Y8369"/>
          <cell r="Z8369"/>
          <cell r="AG8369"/>
        </row>
        <row r="8370">
          <cell r="D8370"/>
          <cell r="E8370"/>
          <cell r="I8370"/>
          <cell r="J8370"/>
          <cell r="K8370"/>
          <cell r="L8370"/>
          <cell r="N8370"/>
          <cell r="R8370"/>
          <cell r="S8370"/>
          <cell r="T8370"/>
          <cell r="U8370"/>
          <cell r="V8370"/>
          <cell r="X8370"/>
          <cell r="Y8370"/>
          <cell r="Z8370"/>
          <cell r="AG8370"/>
        </row>
        <row r="8371">
          <cell r="D8371"/>
          <cell r="E8371"/>
          <cell r="I8371"/>
          <cell r="J8371"/>
          <cell r="K8371"/>
          <cell r="L8371"/>
          <cell r="N8371"/>
          <cell r="R8371"/>
          <cell r="S8371"/>
          <cell r="T8371"/>
          <cell r="U8371"/>
          <cell r="V8371"/>
          <cell r="X8371"/>
          <cell r="Y8371"/>
          <cell r="Z8371"/>
          <cell r="AG8371"/>
        </row>
        <row r="8372">
          <cell r="D8372"/>
          <cell r="E8372"/>
          <cell r="I8372"/>
          <cell r="J8372"/>
          <cell r="K8372"/>
          <cell r="L8372"/>
          <cell r="N8372"/>
          <cell r="R8372"/>
          <cell r="S8372"/>
          <cell r="T8372"/>
          <cell r="U8372"/>
          <cell r="V8372"/>
          <cell r="X8372"/>
          <cell r="Y8372"/>
          <cell r="Z8372"/>
          <cell r="AG8372"/>
        </row>
        <row r="8373">
          <cell r="D8373"/>
          <cell r="E8373"/>
          <cell r="I8373"/>
          <cell r="J8373"/>
          <cell r="K8373"/>
          <cell r="L8373"/>
          <cell r="N8373"/>
          <cell r="R8373"/>
          <cell r="S8373"/>
          <cell r="T8373"/>
          <cell r="U8373"/>
          <cell r="V8373"/>
          <cell r="X8373"/>
          <cell r="Y8373"/>
          <cell r="Z8373"/>
          <cell r="AG8373"/>
        </row>
        <row r="8374">
          <cell r="D8374"/>
          <cell r="E8374"/>
          <cell r="I8374"/>
          <cell r="J8374"/>
          <cell r="K8374"/>
          <cell r="L8374"/>
          <cell r="N8374"/>
          <cell r="R8374"/>
          <cell r="S8374"/>
          <cell r="T8374"/>
          <cell r="U8374"/>
          <cell r="V8374"/>
          <cell r="X8374"/>
          <cell r="Y8374"/>
          <cell r="Z8374"/>
          <cell r="AG8374"/>
        </row>
        <row r="8375">
          <cell r="D8375"/>
          <cell r="E8375"/>
          <cell r="I8375"/>
          <cell r="J8375"/>
          <cell r="K8375"/>
          <cell r="L8375"/>
          <cell r="N8375"/>
          <cell r="R8375"/>
          <cell r="S8375"/>
          <cell r="T8375"/>
          <cell r="U8375"/>
          <cell r="V8375"/>
          <cell r="X8375"/>
          <cell r="Y8375"/>
          <cell r="Z8375"/>
          <cell r="AG8375"/>
        </row>
        <row r="8376">
          <cell r="D8376"/>
          <cell r="E8376"/>
          <cell r="I8376"/>
          <cell r="J8376"/>
          <cell r="K8376"/>
          <cell r="L8376"/>
          <cell r="N8376"/>
          <cell r="R8376"/>
          <cell r="S8376"/>
          <cell r="T8376"/>
          <cell r="U8376"/>
          <cell r="V8376"/>
          <cell r="X8376"/>
          <cell r="Y8376"/>
          <cell r="Z8376"/>
          <cell r="AG8376"/>
        </row>
        <row r="8377">
          <cell r="D8377"/>
          <cell r="E8377"/>
          <cell r="I8377"/>
          <cell r="J8377"/>
          <cell r="K8377"/>
          <cell r="L8377"/>
          <cell r="N8377"/>
          <cell r="R8377"/>
          <cell r="S8377"/>
          <cell r="T8377"/>
          <cell r="U8377"/>
          <cell r="V8377"/>
          <cell r="X8377"/>
          <cell r="Y8377"/>
          <cell r="Z8377"/>
          <cell r="AG8377"/>
        </row>
        <row r="8378">
          <cell r="D8378"/>
          <cell r="E8378"/>
          <cell r="I8378"/>
          <cell r="J8378"/>
          <cell r="K8378"/>
          <cell r="L8378"/>
          <cell r="N8378"/>
          <cell r="R8378"/>
          <cell r="S8378"/>
          <cell r="T8378"/>
          <cell r="U8378"/>
          <cell r="V8378"/>
          <cell r="X8378"/>
          <cell r="Y8378"/>
          <cell r="Z8378"/>
          <cell r="AG8378"/>
        </row>
        <row r="8379">
          <cell r="D8379"/>
          <cell r="E8379"/>
          <cell r="I8379"/>
          <cell r="J8379"/>
          <cell r="K8379"/>
          <cell r="L8379"/>
          <cell r="N8379"/>
          <cell r="R8379"/>
          <cell r="S8379"/>
          <cell r="T8379"/>
          <cell r="U8379"/>
          <cell r="V8379"/>
          <cell r="X8379"/>
          <cell r="Y8379"/>
          <cell r="Z8379"/>
          <cell r="AG8379"/>
        </row>
        <row r="8380">
          <cell r="D8380"/>
          <cell r="E8380"/>
          <cell r="I8380"/>
          <cell r="J8380"/>
          <cell r="K8380"/>
          <cell r="L8380"/>
          <cell r="N8380"/>
          <cell r="R8380"/>
          <cell r="S8380"/>
          <cell r="T8380"/>
          <cell r="U8380"/>
          <cell r="V8380"/>
          <cell r="X8380"/>
          <cell r="Y8380"/>
          <cell r="Z8380"/>
          <cell r="AG8380"/>
        </row>
        <row r="8381">
          <cell r="D8381"/>
          <cell r="E8381"/>
          <cell r="I8381"/>
          <cell r="J8381"/>
          <cell r="K8381"/>
          <cell r="L8381"/>
          <cell r="N8381"/>
          <cell r="R8381"/>
          <cell r="S8381"/>
          <cell r="T8381"/>
          <cell r="U8381"/>
          <cell r="V8381"/>
          <cell r="X8381"/>
          <cell r="Y8381"/>
          <cell r="Z8381"/>
          <cell r="AG8381"/>
        </row>
        <row r="8382">
          <cell r="D8382"/>
          <cell r="E8382"/>
          <cell r="I8382"/>
          <cell r="J8382"/>
          <cell r="K8382"/>
          <cell r="L8382"/>
          <cell r="N8382"/>
          <cell r="R8382"/>
          <cell r="S8382"/>
          <cell r="T8382"/>
          <cell r="U8382"/>
          <cell r="V8382"/>
          <cell r="X8382"/>
          <cell r="Y8382"/>
          <cell r="Z8382"/>
          <cell r="AG8382"/>
        </row>
        <row r="8383">
          <cell r="D8383"/>
          <cell r="E8383"/>
          <cell r="I8383"/>
          <cell r="J8383"/>
          <cell r="K8383"/>
          <cell r="L8383"/>
          <cell r="N8383"/>
          <cell r="R8383"/>
          <cell r="S8383"/>
          <cell r="T8383"/>
          <cell r="U8383"/>
          <cell r="V8383"/>
          <cell r="X8383"/>
          <cell r="Y8383"/>
          <cell r="Z8383"/>
          <cell r="AG8383"/>
        </row>
        <row r="8384">
          <cell r="D8384"/>
          <cell r="E8384"/>
          <cell r="I8384"/>
          <cell r="J8384"/>
          <cell r="K8384"/>
          <cell r="L8384"/>
          <cell r="N8384"/>
          <cell r="R8384"/>
          <cell r="S8384"/>
          <cell r="T8384"/>
          <cell r="U8384"/>
          <cell r="V8384"/>
          <cell r="X8384"/>
          <cell r="Y8384"/>
          <cell r="Z8384"/>
          <cell r="AG8384"/>
        </row>
        <row r="8385">
          <cell r="D8385"/>
          <cell r="E8385"/>
          <cell r="I8385"/>
          <cell r="J8385"/>
          <cell r="K8385"/>
          <cell r="L8385"/>
          <cell r="N8385"/>
          <cell r="R8385"/>
          <cell r="S8385"/>
          <cell r="T8385"/>
          <cell r="U8385"/>
          <cell r="V8385"/>
          <cell r="X8385"/>
          <cell r="Y8385"/>
          <cell r="Z8385"/>
          <cell r="AG8385"/>
        </row>
        <row r="8386">
          <cell r="D8386"/>
          <cell r="E8386"/>
          <cell r="I8386"/>
          <cell r="J8386"/>
          <cell r="K8386"/>
          <cell r="L8386"/>
          <cell r="N8386"/>
          <cell r="R8386"/>
          <cell r="S8386"/>
          <cell r="T8386"/>
          <cell r="U8386"/>
          <cell r="V8386"/>
          <cell r="X8386"/>
          <cell r="Y8386"/>
          <cell r="Z8386"/>
          <cell r="AG8386"/>
        </row>
        <row r="8387">
          <cell r="D8387"/>
          <cell r="E8387"/>
          <cell r="I8387"/>
          <cell r="J8387"/>
          <cell r="K8387"/>
          <cell r="L8387"/>
          <cell r="N8387"/>
          <cell r="R8387"/>
          <cell r="S8387"/>
          <cell r="T8387"/>
          <cell r="U8387"/>
          <cell r="V8387"/>
          <cell r="X8387"/>
          <cell r="Y8387"/>
          <cell r="Z8387"/>
          <cell r="AG8387"/>
        </row>
        <row r="8388">
          <cell r="D8388"/>
          <cell r="E8388"/>
          <cell r="I8388"/>
          <cell r="J8388"/>
          <cell r="K8388"/>
          <cell r="L8388"/>
          <cell r="N8388"/>
          <cell r="R8388"/>
          <cell r="S8388"/>
          <cell r="T8388"/>
          <cell r="U8388"/>
          <cell r="V8388"/>
          <cell r="X8388"/>
          <cell r="Y8388"/>
          <cell r="Z8388"/>
          <cell r="AG8388"/>
        </row>
        <row r="8389">
          <cell r="D8389"/>
          <cell r="E8389"/>
          <cell r="I8389"/>
          <cell r="J8389"/>
          <cell r="K8389"/>
          <cell r="L8389"/>
          <cell r="N8389"/>
          <cell r="R8389"/>
          <cell r="S8389"/>
          <cell r="T8389"/>
          <cell r="U8389"/>
          <cell r="V8389"/>
          <cell r="X8389"/>
          <cell r="Y8389"/>
          <cell r="Z8389"/>
          <cell r="AG8389"/>
        </row>
        <row r="8390">
          <cell r="D8390"/>
          <cell r="E8390"/>
          <cell r="I8390"/>
          <cell r="J8390"/>
          <cell r="K8390"/>
          <cell r="L8390"/>
          <cell r="N8390"/>
          <cell r="R8390"/>
          <cell r="S8390"/>
          <cell r="T8390"/>
          <cell r="U8390"/>
          <cell r="V8390"/>
          <cell r="X8390"/>
          <cell r="Y8390"/>
          <cell r="Z8390"/>
          <cell r="AG8390"/>
        </row>
        <row r="8391">
          <cell r="D8391"/>
          <cell r="E8391"/>
          <cell r="I8391"/>
          <cell r="J8391"/>
          <cell r="K8391"/>
          <cell r="L8391"/>
          <cell r="N8391"/>
          <cell r="R8391"/>
          <cell r="S8391"/>
          <cell r="T8391"/>
          <cell r="U8391"/>
          <cell r="V8391"/>
          <cell r="X8391"/>
          <cell r="Y8391"/>
          <cell r="Z8391"/>
          <cell r="AG8391"/>
        </row>
        <row r="8392">
          <cell r="D8392"/>
          <cell r="E8392"/>
          <cell r="I8392"/>
          <cell r="J8392"/>
          <cell r="K8392"/>
          <cell r="L8392"/>
          <cell r="N8392"/>
          <cell r="R8392"/>
          <cell r="S8392"/>
          <cell r="T8392"/>
          <cell r="U8392"/>
          <cell r="V8392"/>
          <cell r="X8392"/>
          <cell r="Y8392"/>
          <cell r="Z8392"/>
          <cell r="AG8392"/>
        </row>
        <row r="8393">
          <cell r="D8393"/>
          <cell r="E8393"/>
          <cell r="I8393"/>
          <cell r="J8393"/>
          <cell r="K8393"/>
          <cell r="L8393"/>
          <cell r="N8393"/>
          <cell r="R8393"/>
          <cell r="S8393"/>
          <cell r="T8393"/>
          <cell r="U8393"/>
          <cell r="V8393"/>
          <cell r="X8393"/>
          <cell r="Y8393"/>
          <cell r="Z8393"/>
          <cell r="AG8393"/>
        </row>
        <row r="8394">
          <cell r="D8394"/>
          <cell r="E8394"/>
          <cell r="I8394"/>
          <cell r="J8394"/>
          <cell r="K8394"/>
          <cell r="L8394"/>
          <cell r="N8394"/>
          <cell r="R8394"/>
          <cell r="S8394"/>
          <cell r="T8394"/>
          <cell r="U8394"/>
          <cell r="V8394"/>
          <cell r="X8394"/>
          <cell r="Y8394"/>
          <cell r="Z8394"/>
          <cell r="AG8394"/>
        </row>
        <row r="8395">
          <cell r="D8395"/>
          <cell r="E8395"/>
          <cell r="I8395"/>
          <cell r="J8395"/>
          <cell r="K8395"/>
          <cell r="L8395"/>
          <cell r="N8395"/>
          <cell r="R8395"/>
          <cell r="S8395"/>
          <cell r="T8395"/>
          <cell r="U8395"/>
          <cell r="V8395"/>
          <cell r="X8395"/>
          <cell r="Y8395"/>
          <cell r="Z8395"/>
          <cell r="AG8395"/>
        </row>
        <row r="8396">
          <cell r="D8396"/>
          <cell r="E8396"/>
          <cell r="I8396"/>
          <cell r="J8396"/>
          <cell r="K8396"/>
          <cell r="L8396"/>
          <cell r="N8396"/>
          <cell r="R8396"/>
          <cell r="S8396"/>
          <cell r="T8396"/>
          <cell r="U8396"/>
          <cell r="V8396"/>
          <cell r="X8396"/>
          <cell r="Y8396"/>
          <cell r="Z8396"/>
          <cell r="AG8396"/>
        </row>
        <row r="8397">
          <cell r="D8397"/>
          <cell r="E8397"/>
          <cell r="I8397"/>
          <cell r="J8397"/>
          <cell r="K8397"/>
          <cell r="L8397"/>
          <cell r="N8397"/>
          <cell r="R8397"/>
          <cell r="S8397"/>
          <cell r="T8397"/>
          <cell r="U8397"/>
          <cell r="V8397"/>
          <cell r="X8397"/>
          <cell r="Y8397"/>
          <cell r="Z8397"/>
          <cell r="AG8397"/>
        </row>
        <row r="8398">
          <cell r="D8398"/>
          <cell r="E8398"/>
          <cell r="I8398"/>
          <cell r="J8398"/>
          <cell r="K8398"/>
          <cell r="L8398"/>
          <cell r="N8398"/>
          <cell r="R8398"/>
          <cell r="S8398"/>
          <cell r="T8398"/>
          <cell r="U8398"/>
          <cell r="V8398"/>
          <cell r="X8398"/>
          <cell r="Y8398"/>
          <cell r="Z8398"/>
          <cell r="AG8398"/>
        </row>
        <row r="8399">
          <cell r="D8399"/>
          <cell r="E8399"/>
          <cell r="I8399"/>
          <cell r="J8399"/>
          <cell r="K8399"/>
          <cell r="L8399"/>
          <cell r="N8399"/>
          <cell r="R8399"/>
          <cell r="S8399"/>
          <cell r="T8399"/>
          <cell r="U8399"/>
          <cell r="V8399"/>
          <cell r="X8399"/>
          <cell r="Y8399"/>
          <cell r="Z8399"/>
          <cell r="AG8399"/>
        </row>
        <row r="8400">
          <cell r="D8400"/>
          <cell r="E8400"/>
          <cell r="I8400"/>
          <cell r="J8400"/>
          <cell r="K8400"/>
          <cell r="L8400"/>
          <cell r="N8400"/>
          <cell r="R8400"/>
          <cell r="S8400"/>
          <cell r="T8400"/>
          <cell r="U8400"/>
          <cell r="V8400"/>
          <cell r="X8400"/>
          <cell r="Y8400"/>
          <cell r="Z8400"/>
          <cell r="AG8400"/>
        </row>
        <row r="8401">
          <cell r="D8401"/>
          <cell r="E8401"/>
          <cell r="I8401"/>
          <cell r="J8401"/>
          <cell r="K8401"/>
          <cell r="L8401"/>
          <cell r="N8401"/>
          <cell r="R8401"/>
          <cell r="S8401"/>
          <cell r="T8401"/>
          <cell r="U8401"/>
          <cell r="V8401"/>
          <cell r="X8401"/>
          <cell r="Y8401"/>
          <cell r="Z8401"/>
          <cell r="AG8401"/>
        </row>
        <row r="8402">
          <cell r="D8402"/>
          <cell r="E8402"/>
          <cell r="I8402"/>
          <cell r="J8402"/>
          <cell r="K8402"/>
          <cell r="L8402"/>
          <cell r="N8402"/>
          <cell r="R8402"/>
          <cell r="S8402"/>
          <cell r="T8402"/>
          <cell r="U8402"/>
          <cell r="V8402"/>
          <cell r="X8402"/>
          <cell r="Y8402"/>
          <cell r="Z8402"/>
          <cell r="AG8402"/>
        </row>
        <row r="8403">
          <cell r="D8403"/>
          <cell r="E8403"/>
          <cell r="I8403"/>
          <cell r="J8403"/>
          <cell r="K8403"/>
          <cell r="L8403"/>
          <cell r="N8403"/>
          <cell r="R8403"/>
          <cell r="S8403"/>
          <cell r="T8403"/>
          <cell r="U8403"/>
          <cell r="V8403"/>
          <cell r="X8403"/>
          <cell r="Y8403"/>
          <cell r="Z8403"/>
          <cell r="AG8403"/>
        </row>
        <row r="8404">
          <cell r="D8404"/>
          <cell r="E8404"/>
          <cell r="I8404"/>
          <cell r="J8404"/>
          <cell r="K8404"/>
          <cell r="L8404"/>
          <cell r="N8404"/>
          <cell r="R8404"/>
          <cell r="S8404"/>
          <cell r="T8404"/>
          <cell r="U8404"/>
          <cell r="V8404"/>
          <cell r="X8404"/>
          <cell r="Y8404"/>
          <cell r="Z8404"/>
          <cell r="AG8404"/>
        </row>
        <row r="8405">
          <cell r="D8405"/>
          <cell r="E8405"/>
          <cell r="I8405"/>
          <cell r="J8405"/>
          <cell r="K8405"/>
          <cell r="L8405"/>
          <cell r="N8405"/>
          <cell r="R8405"/>
          <cell r="S8405"/>
          <cell r="T8405"/>
          <cell r="U8405"/>
          <cell r="V8405"/>
          <cell r="X8405"/>
          <cell r="Y8405"/>
          <cell r="Z8405"/>
          <cell r="AG8405"/>
        </row>
        <row r="8406">
          <cell r="D8406"/>
          <cell r="E8406"/>
          <cell r="I8406"/>
          <cell r="J8406"/>
          <cell r="K8406"/>
          <cell r="L8406"/>
          <cell r="N8406"/>
          <cell r="R8406"/>
          <cell r="S8406"/>
          <cell r="T8406"/>
          <cell r="U8406"/>
          <cell r="V8406"/>
          <cell r="X8406"/>
          <cell r="Y8406"/>
          <cell r="Z8406"/>
          <cell r="AG8406"/>
        </row>
        <row r="8407">
          <cell r="D8407"/>
          <cell r="E8407"/>
          <cell r="I8407"/>
          <cell r="J8407"/>
          <cell r="K8407"/>
          <cell r="L8407"/>
          <cell r="N8407"/>
          <cell r="R8407"/>
          <cell r="S8407"/>
          <cell r="T8407"/>
          <cell r="U8407"/>
          <cell r="V8407"/>
          <cell r="X8407"/>
          <cell r="Y8407"/>
          <cell r="Z8407"/>
          <cell r="AG8407"/>
        </row>
        <row r="8408">
          <cell r="D8408"/>
          <cell r="E8408"/>
          <cell r="I8408"/>
          <cell r="J8408"/>
          <cell r="K8408"/>
          <cell r="L8408"/>
          <cell r="N8408"/>
          <cell r="R8408"/>
          <cell r="S8408"/>
          <cell r="T8408"/>
          <cell r="U8408"/>
          <cell r="V8408"/>
          <cell r="X8408"/>
          <cell r="Y8408"/>
          <cell r="Z8408"/>
          <cell r="AG8408"/>
        </row>
        <row r="8409">
          <cell r="D8409"/>
          <cell r="E8409"/>
          <cell r="I8409"/>
          <cell r="J8409"/>
          <cell r="K8409"/>
          <cell r="L8409"/>
          <cell r="N8409"/>
          <cell r="R8409"/>
          <cell r="S8409"/>
          <cell r="T8409"/>
          <cell r="U8409"/>
          <cell r="V8409"/>
          <cell r="X8409"/>
          <cell r="Y8409"/>
          <cell r="Z8409"/>
          <cell r="AG8409"/>
        </row>
        <row r="8410">
          <cell r="D8410"/>
          <cell r="E8410"/>
          <cell r="I8410"/>
          <cell r="J8410"/>
          <cell r="K8410"/>
          <cell r="L8410"/>
          <cell r="N8410"/>
          <cell r="R8410"/>
          <cell r="S8410"/>
          <cell r="T8410"/>
          <cell r="U8410"/>
          <cell r="V8410"/>
          <cell r="X8410"/>
          <cell r="Y8410"/>
          <cell r="Z8410"/>
          <cell r="AG8410"/>
        </row>
        <row r="8411">
          <cell r="D8411"/>
          <cell r="E8411"/>
          <cell r="I8411"/>
          <cell r="J8411"/>
          <cell r="K8411"/>
          <cell r="L8411"/>
          <cell r="N8411"/>
          <cell r="R8411"/>
          <cell r="S8411"/>
          <cell r="T8411"/>
          <cell r="U8411"/>
          <cell r="V8411"/>
          <cell r="X8411"/>
          <cell r="Y8411"/>
          <cell r="Z8411"/>
          <cell r="AG8411"/>
        </row>
        <row r="8412">
          <cell r="D8412"/>
          <cell r="E8412"/>
          <cell r="I8412"/>
          <cell r="J8412"/>
          <cell r="K8412"/>
          <cell r="L8412"/>
          <cell r="N8412"/>
          <cell r="R8412"/>
          <cell r="S8412"/>
          <cell r="T8412"/>
          <cell r="U8412"/>
          <cell r="V8412"/>
          <cell r="X8412"/>
          <cell r="Y8412"/>
          <cell r="Z8412"/>
          <cell r="AG8412"/>
        </row>
        <row r="8413">
          <cell r="D8413"/>
          <cell r="E8413"/>
          <cell r="I8413"/>
          <cell r="J8413"/>
          <cell r="K8413"/>
          <cell r="L8413"/>
          <cell r="N8413"/>
          <cell r="R8413"/>
          <cell r="S8413"/>
          <cell r="T8413"/>
          <cell r="U8413"/>
          <cell r="V8413"/>
          <cell r="X8413"/>
          <cell r="Y8413"/>
          <cell r="Z8413"/>
          <cell r="AG8413"/>
        </row>
        <row r="8414">
          <cell r="D8414"/>
          <cell r="E8414"/>
          <cell r="I8414"/>
          <cell r="J8414"/>
          <cell r="K8414"/>
          <cell r="L8414"/>
          <cell r="N8414"/>
          <cell r="R8414"/>
          <cell r="S8414"/>
          <cell r="T8414"/>
          <cell r="U8414"/>
          <cell r="V8414"/>
          <cell r="X8414"/>
          <cell r="Y8414"/>
          <cell r="Z8414"/>
          <cell r="AG8414"/>
        </row>
        <row r="8415">
          <cell r="D8415"/>
          <cell r="E8415"/>
          <cell r="I8415"/>
          <cell r="J8415"/>
          <cell r="K8415"/>
          <cell r="L8415"/>
          <cell r="N8415"/>
          <cell r="R8415"/>
          <cell r="S8415"/>
          <cell r="T8415"/>
          <cell r="U8415"/>
          <cell r="V8415"/>
          <cell r="X8415"/>
          <cell r="Y8415"/>
          <cell r="Z8415"/>
          <cell r="AG8415"/>
        </row>
        <row r="8416">
          <cell r="D8416"/>
          <cell r="E8416"/>
          <cell r="I8416"/>
          <cell r="J8416"/>
          <cell r="K8416"/>
          <cell r="L8416"/>
          <cell r="N8416"/>
          <cell r="R8416"/>
          <cell r="S8416"/>
          <cell r="T8416"/>
          <cell r="U8416"/>
          <cell r="V8416"/>
          <cell r="X8416"/>
          <cell r="Y8416"/>
          <cell r="Z8416"/>
          <cell r="AG8416"/>
        </row>
        <row r="8417">
          <cell r="D8417"/>
          <cell r="E8417"/>
          <cell r="I8417"/>
          <cell r="J8417"/>
          <cell r="K8417"/>
          <cell r="L8417"/>
          <cell r="N8417"/>
          <cell r="R8417"/>
          <cell r="S8417"/>
          <cell r="T8417"/>
          <cell r="U8417"/>
          <cell r="V8417"/>
          <cell r="X8417"/>
          <cell r="Y8417"/>
          <cell r="Z8417"/>
          <cell r="AG8417"/>
        </row>
        <row r="8418">
          <cell r="D8418"/>
          <cell r="E8418"/>
          <cell r="I8418"/>
          <cell r="J8418"/>
          <cell r="K8418"/>
          <cell r="L8418"/>
          <cell r="N8418"/>
          <cell r="R8418"/>
          <cell r="S8418"/>
          <cell r="T8418"/>
          <cell r="U8418"/>
          <cell r="V8418"/>
          <cell r="X8418"/>
          <cell r="Y8418"/>
          <cell r="Z8418"/>
          <cell r="AG8418"/>
        </row>
        <row r="8419">
          <cell r="D8419"/>
          <cell r="E8419"/>
          <cell r="I8419"/>
          <cell r="J8419"/>
          <cell r="K8419"/>
          <cell r="L8419"/>
          <cell r="N8419"/>
          <cell r="R8419"/>
          <cell r="S8419"/>
          <cell r="T8419"/>
          <cell r="U8419"/>
          <cell r="V8419"/>
          <cell r="X8419"/>
          <cell r="Y8419"/>
          <cell r="Z8419"/>
          <cell r="AG8419"/>
        </row>
        <row r="8420">
          <cell r="D8420"/>
          <cell r="E8420"/>
          <cell r="I8420"/>
          <cell r="J8420"/>
          <cell r="K8420"/>
          <cell r="L8420"/>
          <cell r="N8420"/>
          <cell r="R8420"/>
          <cell r="S8420"/>
          <cell r="T8420"/>
          <cell r="U8420"/>
          <cell r="V8420"/>
          <cell r="X8420"/>
          <cell r="Y8420"/>
          <cell r="Z8420"/>
          <cell r="AG8420"/>
        </row>
        <row r="8421">
          <cell r="D8421"/>
          <cell r="E8421"/>
          <cell r="I8421"/>
          <cell r="J8421"/>
          <cell r="K8421"/>
          <cell r="L8421"/>
          <cell r="N8421"/>
          <cell r="R8421"/>
          <cell r="S8421"/>
          <cell r="T8421"/>
          <cell r="U8421"/>
          <cell r="V8421"/>
          <cell r="X8421"/>
          <cell r="Y8421"/>
          <cell r="Z8421"/>
          <cell r="AG8421"/>
        </row>
        <row r="8422">
          <cell r="D8422"/>
          <cell r="E8422"/>
          <cell r="I8422"/>
          <cell r="J8422"/>
          <cell r="K8422"/>
          <cell r="L8422"/>
          <cell r="N8422"/>
          <cell r="R8422"/>
          <cell r="S8422"/>
          <cell r="T8422"/>
          <cell r="U8422"/>
          <cell r="V8422"/>
          <cell r="X8422"/>
          <cell r="Y8422"/>
          <cell r="Z8422"/>
          <cell r="AG8422"/>
        </row>
        <row r="8423">
          <cell r="D8423"/>
          <cell r="E8423"/>
          <cell r="I8423"/>
          <cell r="J8423"/>
          <cell r="K8423"/>
          <cell r="L8423"/>
          <cell r="N8423"/>
          <cell r="R8423"/>
          <cell r="S8423"/>
          <cell r="T8423"/>
          <cell r="U8423"/>
          <cell r="V8423"/>
          <cell r="X8423"/>
          <cell r="Y8423"/>
          <cell r="Z8423"/>
          <cell r="AG8423"/>
        </row>
        <row r="8424">
          <cell r="D8424"/>
          <cell r="E8424"/>
          <cell r="I8424"/>
          <cell r="J8424"/>
          <cell r="K8424"/>
          <cell r="L8424"/>
          <cell r="N8424"/>
          <cell r="R8424"/>
          <cell r="S8424"/>
          <cell r="T8424"/>
          <cell r="U8424"/>
          <cell r="V8424"/>
          <cell r="X8424"/>
          <cell r="Y8424"/>
          <cell r="Z8424"/>
          <cell r="AG8424"/>
        </row>
        <row r="8425">
          <cell r="D8425"/>
          <cell r="E8425"/>
          <cell r="I8425"/>
          <cell r="J8425"/>
          <cell r="K8425"/>
          <cell r="L8425"/>
          <cell r="N8425"/>
          <cell r="R8425"/>
          <cell r="S8425"/>
          <cell r="T8425"/>
          <cell r="U8425"/>
          <cell r="V8425"/>
          <cell r="X8425"/>
          <cell r="Y8425"/>
          <cell r="Z8425"/>
          <cell r="AG8425"/>
        </row>
        <row r="8426">
          <cell r="D8426"/>
          <cell r="E8426"/>
          <cell r="I8426"/>
          <cell r="J8426"/>
          <cell r="K8426"/>
          <cell r="L8426"/>
          <cell r="N8426"/>
          <cell r="R8426"/>
          <cell r="S8426"/>
          <cell r="T8426"/>
          <cell r="U8426"/>
          <cell r="V8426"/>
          <cell r="X8426"/>
          <cell r="Y8426"/>
          <cell r="Z8426"/>
          <cell r="AG8426"/>
        </row>
        <row r="8427">
          <cell r="D8427"/>
          <cell r="E8427"/>
          <cell r="I8427"/>
          <cell r="J8427"/>
          <cell r="K8427"/>
          <cell r="L8427"/>
          <cell r="N8427"/>
          <cell r="R8427"/>
          <cell r="S8427"/>
          <cell r="T8427"/>
          <cell r="U8427"/>
          <cell r="V8427"/>
          <cell r="X8427"/>
          <cell r="Y8427"/>
          <cell r="Z8427"/>
          <cell r="AG8427"/>
        </row>
        <row r="8428">
          <cell r="D8428"/>
          <cell r="E8428"/>
          <cell r="I8428"/>
          <cell r="J8428"/>
          <cell r="K8428"/>
          <cell r="L8428"/>
          <cell r="N8428"/>
          <cell r="R8428"/>
          <cell r="S8428"/>
          <cell r="T8428"/>
          <cell r="U8428"/>
          <cell r="V8428"/>
          <cell r="X8428"/>
          <cell r="Y8428"/>
          <cell r="Z8428"/>
          <cell r="AG8428"/>
        </row>
        <row r="8429">
          <cell r="D8429"/>
          <cell r="E8429"/>
          <cell r="I8429"/>
          <cell r="J8429"/>
          <cell r="K8429"/>
          <cell r="L8429"/>
          <cell r="N8429"/>
          <cell r="R8429"/>
          <cell r="S8429"/>
          <cell r="T8429"/>
          <cell r="U8429"/>
          <cell r="V8429"/>
          <cell r="X8429"/>
          <cell r="Y8429"/>
          <cell r="Z8429"/>
          <cell r="AG8429"/>
        </row>
        <row r="8430">
          <cell r="D8430"/>
          <cell r="E8430"/>
          <cell r="I8430"/>
          <cell r="J8430"/>
          <cell r="K8430"/>
          <cell r="L8430"/>
          <cell r="N8430"/>
          <cell r="R8430"/>
          <cell r="S8430"/>
          <cell r="T8430"/>
          <cell r="U8430"/>
          <cell r="V8430"/>
          <cell r="X8430"/>
          <cell r="Y8430"/>
          <cell r="Z8430"/>
          <cell r="AG8430"/>
        </row>
        <row r="8431">
          <cell r="D8431"/>
          <cell r="E8431"/>
          <cell r="I8431"/>
          <cell r="J8431"/>
          <cell r="K8431"/>
          <cell r="L8431"/>
          <cell r="N8431"/>
          <cell r="R8431"/>
          <cell r="S8431"/>
          <cell r="T8431"/>
          <cell r="U8431"/>
          <cell r="V8431"/>
          <cell r="X8431"/>
          <cell r="Y8431"/>
          <cell r="Z8431"/>
          <cell r="AG8431"/>
        </row>
        <row r="8432">
          <cell r="D8432"/>
          <cell r="E8432"/>
          <cell r="I8432"/>
          <cell r="J8432"/>
          <cell r="K8432"/>
          <cell r="L8432"/>
          <cell r="N8432"/>
          <cell r="R8432"/>
          <cell r="S8432"/>
          <cell r="T8432"/>
          <cell r="U8432"/>
          <cell r="V8432"/>
          <cell r="X8432"/>
          <cell r="Y8432"/>
          <cell r="Z8432"/>
          <cell r="AG8432"/>
        </row>
        <row r="8433">
          <cell r="D8433"/>
          <cell r="E8433"/>
          <cell r="I8433"/>
          <cell r="J8433"/>
          <cell r="K8433"/>
          <cell r="L8433"/>
          <cell r="N8433"/>
          <cell r="R8433"/>
          <cell r="S8433"/>
          <cell r="T8433"/>
          <cell r="U8433"/>
          <cell r="V8433"/>
          <cell r="X8433"/>
          <cell r="Y8433"/>
          <cell r="Z8433"/>
          <cell r="AG8433"/>
        </row>
        <row r="8434">
          <cell r="D8434"/>
          <cell r="E8434"/>
          <cell r="I8434"/>
          <cell r="J8434"/>
          <cell r="K8434"/>
          <cell r="L8434"/>
          <cell r="N8434"/>
          <cell r="R8434"/>
          <cell r="S8434"/>
          <cell r="T8434"/>
          <cell r="U8434"/>
          <cell r="V8434"/>
          <cell r="X8434"/>
          <cell r="Y8434"/>
          <cell r="Z8434"/>
          <cell r="AG8434"/>
        </row>
        <row r="8435">
          <cell r="D8435"/>
          <cell r="E8435"/>
          <cell r="I8435"/>
          <cell r="J8435"/>
          <cell r="K8435"/>
          <cell r="L8435"/>
          <cell r="N8435"/>
          <cell r="R8435"/>
          <cell r="S8435"/>
          <cell r="T8435"/>
          <cell r="U8435"/>
          <cell r="V8435"/>
          <cell r="X8435"/>
          <cell r="Y8435"/>
          <cell r="Z8435"/>
          <cell r="AG8435"/>
        </row>
        <row r="8436">
          <cell r="D8436"/>
          <cell r="E8436"/>
          <cell r="I8436"/>
          <cell r="J8436"/>
          <cell r="K8436"/>
          <cell r="L8436"/>
          <cell r="N8436"/>
          <cell r="R8436"/>
          <cell r="S8436"/>
          <cell r="T8436"/>
          <cell r="U8436"/>
          <cell r="V8436"/>
          <cell r="X8436"/>
          <cell r="Y8436"/>
          <cell r="Z8436"/>
          <cell r="AG8436"/>
        </row>
        <row r="8437">
          <cell r="D8437"/>
          <cell r="E8437"/>
          <cell r="I8437"/>
          <cell r="J8437"/>
          <cell r="K8437"/>
          <cell r="L8437"/>
          <cell r="N8437"/>
          <cell r="R8437"/>
          <cell r="S8437"/>
          <cell r="T8437"/>
          <cell r="U8437"/>
          <cell r="V8437"/>
          <cell r="X8437"/>
          <cell r="Y8437"/>
          <cell r="Z8437"/>
          <cell r="AG8437"/>
        </row>
        <row r="8438">
          <cell r="D8438"/>
          <cell r="E8438"/>
          <cell r="I8438"/>
          <cell r="J8438"/>
          <cell r="K8438"/>
          <cell r="L8438"/>
          <cell r="N8438"/>
          <cell r="R8438"/>
          <cell r="S8438"/>
          <cell r="T8438"/>
          <cell r="U8438"/>
          <cell r="V8438"/>
          <cell r="X8438"/>
          <cell r="Y8438"/>
          <cell r="Z8438"/>
          <cell r="AG8438"/>
        </row>
        <row r="8439">
          <cell r="D8439"/>
          <cell r="E8439"/>
          <cell r="I8439"/>
          <cell r="J8439"/>
          <cell r="K8439"/>
          <cell r="L8439"/>
          <cell r="N8439"/>
          <cell r="R8439"/>
          <cell r="S8439"/>
          <cell r="T8439"/>
          <cell r="U8439"/>
          <cell r="V8439"/>
          <cell r="X8439"/>
          <cell r="Y8439"/>
          <cell r="Z8439"/>
          <cell r="AG8439"/>
        </row>
        <row r="8440">
          <cell r="D8440"/>
          <cell r="E8440"/>
          <cell r="I8440"/>
          <cell r="J8440"/>
          <cell r="K8440"/>
          <cell r="L8440"/>
          <cell r="N8440"/>
          <cell r="R8440"/>
          <cell r="S8440"/>
          <cell r="T8440"/>
          <cell r="U8440"/>
          <cell r="V8440"/>
          <cell r="X8440"/>
          <cell r="Y8440"/>
          <cell r="Z8440"/>
          <cell r="AG8440"/>
        </row>
        <row r="8441">
          <cell r="D8441"/>
          <cell r="E8441"/>
          <cell r="I8441"/>
          <cell r="J8441"/>
          <cell r="K8441"/>
          <cell r="L8441"/>
          <cell r="N8441"/>
          <cell r="R8441"/>
          <cell r="S8441"/>
          <cell r="T8441"/>
          <cell r="U8441"/>
          <cell r="V8441"/>
          <cell r="X8441"/>
          <cell r="Y8441"/>
          <cell r="Z8441"/>
          <cell r="AG8441"/>
        </row>
        <row r="8442">
          <cell r="D8442"/>
          <cell r="E8442"/>
          <cell r="I8442"/>
          <cell r="J8442"/>
          <cell r="K8442"/>
          <cell r="L8442"/>
          <cell r="N8442"/>
          <cell r="R8442"/>
          <cell r="S8442"/>
          <cell r="T8442"/>
          <cell r="U8442"/>
          <cell r="V8442"/>
          <cell r="X8442"/>
          <cell r="Y8442"/>
          <cell r="Z8442"/>
          <cell r="AG8442"/>
        </row>
        <row r="8443">
          <cell r="D8443"/>
          <cell r="E8443"/>
          <cell r="I8443"/>
          <cell r="J8443"/>
          <cell r="K8443"/>
          <cell r="L8443"/>
          <cell r="N8443"/>
          <cell r="R8443"/>
          <cell r="S8443"/>
          <cell r="T8443"/>
          <cell r="U8443"/>
          <cell r="V8443"/>
          <cell r="X8443"/>
          <cell r="Y8443"/>
          <cell r="Z8443"/>
          <cell r="AG8443"/>
        </row>
        <row r="8444">
          <cell r="D8444"/>
          <cell r="E8444"/>
          <cell r="I8444"/>
          <cell r="J8444"/>
          <cell r="K8444"/>
          <cell r="L8444"/>
          <cell r="N8444"/>
          <cell r="R8444"/>
          <cell r="S8444"/>
          <cell r="T8444"/>
          <cell r="U8444"/>
          <cell r="V8444"/>
          <cell r="X8444"/>
          <cell r="Y8444"/>
          <cell r="Z8444"/>
          <cell r="AG8444"/>
        </row>
        <row r="8445">
          <cell r="D8445"/>
          <cell r="E8445"/>
          <cell r="I8445"/>
          <cell r="J8445"/>
          <cell r="K8445"/>
          <cell r="L8445"/>
          <cell r="N8445"/>
          <cell r="R8445"/>
          <cell r="S8445"/>
          <cell r="T8445"/>
          <cell r="U8445"/>
          <cell r="V8445"/>
          <cell r="X8445"/>
          <cell r="Y8445"/>
          <cell r="Z8445"/>
          <cell r="AG8445"/>
        </row>
        <row r="8446">
          <cell r="D8446"/>
          <cell r="E8446"/>
          <cell r="I8446"/>
          <cell r="J8446"/>
          <cell r="K8446"/>
          <cell r="L8446"/>
          <cell r="N8446"/>
          <cell r="R8446"/>
          <cell r="S8446"/>
          <cell r="T8446"/>
          <cell r="U8446"/>
          <cell r="V8446"/>
          <cell r="X8446"/>
          <cell r="Y8446"/>
          <cell r="Z8446"/>
          <cell r="AG8446"/>
        </row>
        <row r="8447">
          <cell r="D8447"/>
          <cell r="E8447"/>
          <cell r="I8447"/>
          <cell r="J8447"/>
          <cell r="K8447"/>
          <cell r="L8447"/>
          <cell r="N8447"/>
          <cell r="R8447"/>
          <cell r="S8447"/>
          <cell r="T8447"/>
          <cell r="U8447"/>
          <cell r="V8447"/>
          <cell r="X8447"/>
          <cell r="Y8447"/>
          <cell r="Z8447"/>
          <cell r="AG8447"/>
        </row>
        <row r="8448">
          <cell r="D8448"/>
          <cell r="E8448"/>
          <cell r="I8448"/>
          <cell r="J8448"/>
          <cell r="K8448"/>
          <cell r="L8448"/>
          <cell r="N8448"/>
          <cell r="R8448"/>
          <cell r="S8448"/>
          <cell r="T8448"/>
          <cell r="U8448"/>
          <cell r="V8448"/>
          <cell r="X8448"/>
          <cell r="Y8448"/>
          <cell r="Z8448"/>
          <cell r="AG8448"/>
        </row>
        <row r="8449">
          <cell r="D8449"/>
          <cell r="E8449"/>
          <cell r="I8449"/>
          <cell r="J8449"/>
          <cell r="K8449"/>
          <cell r="L8449"/>
          <cell r="N8449"/>
          <cell r="R8449"/>
          <cell r="S8449"/>
          <cell r="T8449"/>
          <cell r="U8449"/>
          <cell r="V8449"/>
          <cell r="X8449"/>
          <cell r="Y8449"/>
          <cell r="Z8449"/>
          <cell r="AG8449"/>
        </row>
        <row r="8450">
          <cell r="D8450"/>
          <cell r="E8450"/>
          <cell r="I8450"/>
          <cell r="J8450"/>
          <cell r="K8450"/>
          <cell r="L8450"/>
          <cell r="N8450"/>
          <cell r="R8450"/>
          <cell r="S8450"/>
          <cell r="T8450"/>
          <cell r="U8450"/>
          <cell r="V8450"/>
          <cell r="X8450"/>
          <cell r="Y8450"/>
          <cell r="Z8450"/>
          <cell r="AG8450"/>
        </row>
        <row r="8451">
          <cell r="D8451"/>
          <cell r="E8451"/>
          <cell r="I8451"/>
          <cell r="J8451"/>
          <cell r="K8451"/>
          <cell r="L8451"/>
          <cell r="N8451"/>
          <cell r="R8451"/>
          <cell r="S8451"/>
          <cell r="T8451"/>
          <cell r="U8451"/>
          <cell r="V8451"/>
          <cell r="X8451"/>
          <cell r="Y8451"/>
          <cell r="Z8451"/>
          <cell r="AG8451"/>
        </row>
        <row r="8452">
          <cell r="D8452"/>
          <cell r="E8452"/>
          <cell r="I8452"/>
          <cell r="J8452"/>
          <cell r="K8452"/>
          <cell r="L8452"/>
          <cell r="N8452"/>
          <cell r="R8452"/>
          <cell r="S8452"/>
          <cell r="T8452"/>
          <cell r="U8452"/>
          <cell r="V8452"/>
          <cell r="X8452"/>
          <cell r="Y8452"/>
          <cell r="Z8452"/>
          <cell r="AG8452"/>
        </row>
        <row r="8453">
          <cell r="D8453"/>
          <cell r="E8453"/>
          <cell r="I8453"/>
          <cell r="J8453"/>
          <cell r="K8453"/>
          <cell r="L8453"/>
          <cell r="N8453"/>
          <cell r="R8453"/>
          <cell r="S8453"/>
          <cell r="T8453"/>
          <cell r="U8453"/>
          <cell r="V8453"/>
          <cell r="X8453"/>
          <cell r="Y8453"/>
          <cell r="Z8453"/>
          <cell r="AG8453"/>
        </row>
        <row r="8454">
          <cell r="D8454"/>
          <cell r="E8454"/>
          <cell r="I8454"/>
          <cell r="J8454"/>
          <cell r="K8454"/>
          <cell r="L8454"/>
          <cell r="N8454"/>
          <cell r="R8454"/>
          <cell r="S8454"/>
          <cell r="T8454"/>
          <cell r="U8454"/>
          <cell r="V8454"/>
          <cell r="X8454"/>
          <cell r="Y8454"/>
          <cell r="Z8454"/>
          <cell r="AG8454"/>
        </row>
        <row r="8455">
          <cell r="D8455"/>
          <cell r="E8455"/>
          <cell r="I8455"/>
          <cell r="J8455"/>
          <cell r="K8455"/>
          <cell r="L8455"/>
          <cell r="N8455"/>
          <cell r="R8455"/>
          <cell r="S8455"/>
          <cell r="T8455"/>
          <cell r="U8455"/>
          <cell r="V8455"/>
          <cell r="X8455"/>
          <cell r="Y8455"/>
          <cell r="Z8455"/>
          <cell r="AG8455"/>
        </row>
        <row r="8456">
          <cell r="D8456"/>
          <cell r="E8456"/>
          <cell r="I8456"/>
          <cell r="J8456"/>
          <cell r="K8456"/>
          <cell r="L8456"/>
          <cell r="N8456"/>
          <cell r="R8456"/>
          <cell r="S8456"/>
          <cell r="T8456"/>
          <cell r="U8456"/>
          <cell r="V8456"/>
          <cell r="X8456"/>
          <cell r="Y8456"/>
          <cell r="Z8456"/>
          <cell r="AG8456"/>
        </row>
        <row r="8457">
          <cell r="D8457"/>
          <cell r="E8457"/>
          <cell r="I8457"/>
          <cell r="J8457"/>
          <cell r="K8457"/>
          <cell r="L8457"/>
          <cell r="N8457"/>
          <cell r="R8457"/>
          <cell r="S8457"/>
          <cell r="T8457"/>
          <cell r="U8457"/>
          <cell r="V8457"/>
          <cell r="X8457"/>
          <cell r="Y8457"/>
          <cell r="Z8457"/>
          <cell r="AG8457"/>
        </row>
        <row r="8458">
          <cell r="D8458"/>
          <cell r="E8458"/>
          <cell r="I8458"/>
          <cell r="J8458"/>
          <cell r="K8458"/>
          <cell r="L8458"/>
          <cell r="N8458"/>
          <cell r="R8458"/>
          <cell r="S8458"/>
          <cell r="T8458"/>
          <cell r="U8458"/>
          <cell r="V8458"/>
          <cell r="X8458"/>
          <cell r="Y8458"/>
          <cell r="Z8458"/>
          <cell r="AG8458"/>
        </row>
        <row r="8459">
          <cell r="D8459"/>
          <cell r="E8459"/>
          <cell r="I8459"/>
          <cell r="J8459"/>
          <cell r="K8459"/>
          <cell r="L8459"/>
          <cell r="N8459"/>
          <cell r="R8459"/>
          <cell r="S8459"/>
          <cell r="T8459"/>
          <cell r="U8459"/>
          <cell r="V8459"/>
          <cell r="X8459"/>
          <cell r="Y8459"/>
          <cell r="Z8459"/>
          <cell r="AG8459"/>
        </row>
        <row r="8460">
          <cell r="D8460"/>
          <cell r="E8460"/>
          <cell r="I8460"/>
          <cell r="J8460"/>
          <cell r="K8460"/>
          <cell r="L8460"/>
          <cell r="N8460"/>
          <cell r="R8460"/>
          <cell r="S8460"/>
          <cell r="T8460"/>
          <cell r="U8460"/>
          <cell r="V8460"/>
          <cell r="X8460"/>
          <cell r="Y8460"/>
          <cell r="Z8460"/>
          <cell r="AG8460"/>
        </row>
        <row r="8461">
          <cell r="D8461"/>
          <cell r="E8461"/>
          <cell r="I8461"/>
          <cell r="J8461"/>
          <cell r="K8461"/>
          <cell r="L8461"/>
          <cell r="N8461"/>
          <cell r="R8461"/>
          <cell r="S8461"/>
          <cell r="T8461"/>
          <cell r="U8461"/>
          <cell r="V8461"/>
          <cell r="X8461"/>
          <cell r="Y8461"/>
          <cell r="Z8461"/>
          <cell r="AG8461"/>
        </row>
        <row r="8462">
          <cell r="D8462"/>
          <cell r="E8462"/>
          <cell r="I8462"/>
          <cell r="J8462"/>
          <cell r="K8462"/>
          <cell r="L8462"/>
          <cell r="N8462"/>
          <cell r="R8462"/>
          <cell r="S8462"/>
          <cell r="T8462"/>
          <cell r="U8462"/>
          <cell r="V8462"/>
          <cell r="X8462"/>
          <cell r="Y8462"/>
          <cell r="Z8462"/>
          <cell r="AG8462"/>
        </row>
        <row r="8463">
          <cell r="D8463"/>
          <cell r="E8463"/>
          <cell r="I8463"/>
          <cell r="J8463"/>
          <cell r="K8463"/>
          <cell r="L8463"/>
          <cell r="N8463"/>
          <cell r="R8463"/>
          <cell r="S8463"/>
          <cell r="T8463"/>
          <cell r="U8463"/>
          <cell r="V8463"/>
          <cell r="X8463"/>
          <cell r="Y8463"/>
          <cell r="Z8463"/>
          <cell r="AG8463"/>
        </row>
        <row r="8464">
          <cell r="D8464"/>
          <cell r="E8464"/>
          <cell r="I8464"/>
          <cell r="J8464"/>
          <cell r="K8464"/>
          <cell r="L8464"/>
          <cell r="N8464"/>
          <cell r="R8464"/>
          <cell r="S8464"/>
          <cell r="T8464"/>
          <cell r="U8464"/>
          <cell r="V8464"/>
          <cell r="X8464"/>
          <cell r="Y8464"/>
          <cell r="Z8464"/>
          <cell r="AG8464"/>
        </row>
        <row r="8465">
          <cell r="D8465"/>
          <cell r="E8465"/>
          <cell r="I8465"/>
          <cell r="J8465"/>
          <cell r="K8465"/>
          <cell r="L8465"/>
          <cell r="N8465"/>
          <cell r="R8465"/>
          <cell r="S8465"/>
          <cell r="T8465"/>
          <cell r="U8465"/>
          <cell r="V8465"/>
          <cell r="X8465"/>
          <cell r="Y8465"/>
          <cell r="Z8465"/>
          <cell r="AG8465"/>
        </row>
        <row r="8466">
          <cell r="D8466"/>
          <cell r="E8466"/>
          <cell r="I8466"/>
          <cell r="J8466"/>
          <cell r="K8466"/>
          <cell r="L8466"/>
          <cell r="N8466"/>
          <cell r="R8466"/>
          <cell r="S8466"/>
          <cell r="T8466"/>
          <cell r="U8466"/>
          <cell r="V8466"/>
          <cell r="X8466"/>
          <cell r="Y8466"/>
          <cell r="Z8466"/>
          <cell r="AG8466"/>
        </row>
        <row r="8467">
          <cell r="D8467"/>
          <cell r="E8467"/>
          <cell r="I8467"/>
          <cell r="J8467"/>
          <cell r="K8467"/>
          <cell r="L8467"/>
          <cell r="N8467"/>
          <cell r="R8467"/>
          <cell r="S8467"/>
          <cell r="T8467"/>
          <cell r="U8467"/>
          <cell r="V8467"/>
          <cell r="X8467"/>
          <cell r="Y8467"/>
          <cell r="Z8467"/>
          <cell r="AG8467"/>
        </row>
        <row r="8468">
          <cell r="D8468"/>
          <cell r="E8468"/>
          <cell r="I8468"/>
          <cell r="J8468"/>
          <cell r="K8468"/>
          <cell r="L8468"/>
          <cell r="N8468"/>
          <cell r="R8468"/>
          <cell r="S8468"/>
          <cell r="T8468"/>
          <cell r="U8468"/>
          <cell r="V8468"/>
          <cell r="X8468"/>
          <cell r="Y8468"/>
          <cell r="Z8468"/>
          <cell r="AG8468"/>
        </row>
        <row r="8469">
          <cell r="D8469"/>
          <cell r="E8469"/>
          <cell r="I8469"/>
          <cell r="J8469"/>
          <cell r="K8469"/>
          <cell r="L8469"/>
          <cell r="N8469"/>
          <cell r="R8469"/>
          <cell r="S8469"/>
          <cell r="T8469"/>
          <cell r="U8469"/>
          <cell r="V8469"/>
          <cell r="X8469"/>
          <cell r="Y8469"/>
          <cell r="Z8469"/>
          <cell r="AG8469"/>
        </row>
        <row r="8470">
          <cell r="D8470"/>
          <cell r="E8470"/>
          <cell r="I8470"/>
          <cell r="J8470"/>
          <cell r="K8470"/>
          <cell r="L8470"/>
          <cell r="N8470"/>
          <cell r="R8470"/>
          <cell r="S8470"/>
          <cell r="T8470"/>
          <cell r="U8470"/>
          <cell r="V8470"/>
          <cell r="X8470"/>
          <cell r="Y8470"/>
          <cell r="Z8470"/>
          <cell r="AG8470"/>
        </row>
        <row r="8471">
          <cell r="D8471"/>
          <cell r="E8471"/>
          <cell r="I8471"/>
          <cell r="J8471"/>
          <cell r="K8471"/>
          <cell r="L8471"/>
          <cell r="N8471"/>
          <cell r="R8471"/>
          <cell r="S8471"/>
          <cell r="T8471"/>
          <cell r="U8471"/>
          <cell r="V8471"/>
          <cell r="X8471"/>
          <cell r="Y8471"/>
          <cell r="Z8471"/>
          <cell r="AG8471"/>
        </row>
        <row r="8472">
          <cell r="D8472"/>
          <cell r="E8472"/>
          <cell r="I8472"/>
          <cell r="J8472"/>
          <cell r="K8472"/>
          <cell r="L8472"/>
          <cell r="N8472"/>
          <cell r="R8472"/>
          <cell r="S8472"/>
          <cell r="T8472"/>
          <cell r="U8472"/>
          <cell r="V8472"/>
          <cell r="X8472"/>
          <cell r="Y8472"/>
          <cell r="Z8472"/>
          <cell r="AG8472"/>
        </row>
        <row r="8473">
          <cell r="D8473"/>
          <cell r="E8473"/>
          <cell r="I8473"/>
          <cell r="J8473"/>
          <cell r="K8473"/>
          <cell r="L8473"/>
          <cell r="N8473"/>
          <cell r="R8473"/>
          <cell r="S8473"/>
          <cell r="T8473"/>
          <cell r="U8473"/>
          <cell r="V8473"/>
          <cell r="X8473"/>
          <cell r="Y8473"/>
          <cell r="Z8473"/>
          <cell r="AG8473"/>
        </row>
        <row r="8474">
          <cell r="D8474"/>
          <cell r="E8474"/>
          <cell r="I8474"/>
          <cell r="J8474"/>
          <cell r="K8474"/>
          <cell r="L8474"/>
          <cell r="N8474"/>
          <cell r="R8474"/>
          <cell r="S8474"/>
          <cell r="T8474"/>
          <cell r="U8474"/>
          <cell r="V8474"/>
          <cell r="X8474"/>
          <cell r="Y8474"/>
          <cell r="Z8474"/>
          <cell r="AG8474"/>
        </row>
        <row r="8475">
          <cell r="D8475"/>
          <cell r="E8475"/>
          <cell r="I8475"/>
          <cell r="J8475"/>
          <cell r="K8475"/>
          <cell r="L8475"/>
          <cell r="N8475"/>
          <cell r="R8475"/>
          <cell r="S8475"/>
          <cell r="T8475"/>
          <cell r="U8475"/>
          <cell r="V8475"/>
          <cell r="X8475"/>
          <cell r="Y8475"/>
          <cell r="Z8475"/>
          <cell r="AG8475"/>
        </row>
        <row r="8476">
          <cell r="D8476"/>
          <cell r="E8476"/>
          <cell r="I8476"/>
          <cell r="J8476"/>
          <cell r="K8476"/>
          <cell r="L8476"/>
          <cell r="N8476"/>
          <cell r="R8476"/>
          <cell r="S8476"/>
          <cell r="T8476"/>
          <cell r="U8476"/>
          <cell r="V8476"/>
          <cell r="X8476"/>
          <cell r="Y8476"/>
          <cell r="Z8476"/>
          <cell r="AG8476"/>
        </row>
        <row r="8477">
          <cell r="D8477"/>
          <cell r="E8477"/>
          <cell r="I8477"/>
          <cell r="J8477"/>
          <cell r="K8477"/>
          <cell r="L8477"/>
          <cell r="N8477"/>
          <cell r="R8477"/>
          <cell r="S8477"/>
          <cell r="T8477"/>
          <cell r="U8477"/>
          <cell r="V8477"/>
          <cell r="X8477"/>
          <cell r="Y8477"/>
          <cell r="Z8477"/>
          <cell r="AG8477"/>
        </row>
        <row r="8478">
          <cell r="D8478"/>
          <cell r="E8478"/>
          <cell r="I8478"/>
          <cell r="J8478"/>
          <cell r="K8478"/>
          <cell r="L8478"/>
          <cell r="N8478"/>
          <cell r="R8478"/>
          <cell r="S8478"/>
          <cell r="T8478"/>
          <cell r="U8478"/>
          <cell r="V8478"/>
          <cell r="X8478"/>
          <cell r="Y8478"/>
          <cell r="Z8478"/>
          <cell r="AG8478"/>
        </row>
        <row r="8479">
          <cell r="D8479"/>
          <cell r="E8479"/>
          <cell r="I8479"/>
          <cell r="J8479"/>
          <cell r="K8479"/>
          <cell r="L8479"/>
          <cell r="N8479"/>
          <cell r="R8479"/>
          <cell r="S8479"/>
          <cell r="T8479"/>
          <cell r="U8479"/>
          <cell r="V8479"/>
          <cell r="X8479"/>
          <cell r="Y8479"/>
          <cell r="Z8479"/>
          <cell r="AG8479"/>
        </row>
        <row r="8480">
          <cell r="D8480"/>
          <cell r="E8480"/>
          <cell r="I8480"/>
          <cell r="J8480"/>
          <cell r="K8480"/>
          <cell r="L8480"/>
          <cell r="N8480"/>
          <cell r="R8480"/>
          <cell r="S8480"/>
          <cell r="T8480"/>
          <cell r="U8480"/>
          <cell r="V8480"/>
          <cell r="X8480"/>
          <cell r="Y8480"/>
          <cell r="Z8480"/>
          <cell r="AG8480"/>
        </row>
        <row r="8481">
          <cell r="D8481"/>
          <cell r="E8481"/>
          <cell r="I8481"/>
          <cell r="J8481"/>
          <cell r="K8481"/>
          <cell r="L8481"/>
          <cell r="N8481"/>
          <cell r="R8481"/>
          <cell r="S8481"/>
          <cell r="T8481"/>
          <cell r="U8481"/>
          <cell r="V8481"/>
          <cell r="X8481"/>
          <cell r="Y8481"/>
          <cell r="Z8481"/>
          <cell r="AG8481"/>
        </row>
        <row r="8482">
          <cell r="D8482"/>
          <cell r="E8482"/>
          <cell r="I8482"/>
          <cell r="J8482"/>
          <cell r="K8482"/>
          <cell r="L8482"/>
          <cell r="N8482"/>
          <cell r="R8482"/>
          <cell r="S8482"/>
          <cell r="T8482"/>
          <cell r="U8482"/>
          <cell r="V8482"/>
          <cell r="X8482"/>
          <cell r="Y8482"/>
          <cell r="Z8482"/>
          <cell r="AG8482"/>
        </row>
        <row r="8483">
          <cell r="D8483"/>
          <cell r="E8483"/>
          <cell r="I8483"/>
          <cell r="J8483"/>
          <cell r="K8483"/>
          <cell r="L8483"/>
          <cell r="N8483"/>
          <cell r="R8483"/>
          <cell r="S8483"/>
          <cell r="T8483"/>
          <cell r="U8483"/>
          <cell r="V8483"/>
          <cell r="X8483"/>
          <cell r="Y8483"/>
          <cell r="Z8483"/>
          <cell r="AG8483"/>
        </row>
        <row r="8484">
          <cell r="D8484"/>
          <cell r="E8484"/>
          <cell r="I8484"/>
          <cell r="J8484"/>
          <cell r="K8484"/>
          <cell r="L8484"/>
          <cell r="N8484"/>
          <cell r="R8484"/>
          <cell r="S8484"/>
          <cell r="T8484"/>
          <cell r="U8484"/>
          <cell r="V8484"/>
          <cell r="X8484"/>
          <cell r="Y8484"/>
          <cell r="Z8484"/>
          <cell r="AG8484"/>
        </row>
        <row r="8485">
          <cell r="D8485"/>
          <cell r="E8485"/>
          <cell r="I8485"/>
          <cell r="J8485"/>
          <cell r="K8485"/>
          <cell r="L8485"/>
          <cell r="N8485"/>
          <cell r="R8485"/>
          <cell r="S8485"/>
          <cell r="T8485"/>
          <cell r="U8485"/>
          <cell r="V8485"/>
          <cell r="X8485"/>
          <cell r="Y8485"/>
          <cell r="Z8485"/>
          <cell r="AG8485"/>
        </row>
        <row r="8486">
          <cell r="D8486"/>
          <cell r="E8486"/>
          <cell r="I8486"/>
          <cell r="J8486"/>
          <cell r="K8486"/>
          <cell r="L8486"/>
          <cell r="N8486"/>
          <cell r="R8486"/>
          <cell r="S8486"/>
          <cell r="T8486"/>
          <cell r="U8486"/>
          <cell r="V8486"/>
          <cell r="X8486"/>
          <cell r="Y8486"/>
          <cell r="Z8486"/>
          <cell r="AG8486"/>
        </row>
        <row r="8487">
          <cell r="D8487"/>
          <cell r="E8487"/>
          <cell r="I8487"/>
          <cell r="J8487"/>
          <cell r="K8487"/>
          <cell r="L8487"/>
          <cell r="N8487"/>
          <cell r="R8487"/>
          <cell r="S8487"/>
          <cell r="T8487"/>
          <cell r="U8487"/>
          <cell r="V8487"/>
          <cell r="X8487"/>
          <cell r="Y8487"/>
          <cell r="Z8487"/>
          <cell r="AG8487"/>
        </row>
        <row r="8488">
          <cell r="D8488"/>
          <cell r="E8488"/>
          <cell r="I8488"/>
          <cell r="J8488"/>
          <cell r="K8488"/>
          <cell r="L8488"/>
          <cell r="N8488"/>
          <cell r="R8488"/>
          <cell r="S8488"/>
          <cell r="T8488"/>
          <cell r="U8488"/>
          <cell r="V8488"/>
          <cell r="X8488"/>
          <cell r="Y8488"/>
          <cell r="Z8488"/>
          <cell r="AG8488"/>
        </row>
        <row r="8489">
          <cell r="D8489"/>
          <cell r="E8489"/>
          <cell r="I8489"/>
          <cell r="J8489"/>
          <cell r="K8489"/>
          <cell r="L8489"/>
          <cell r="N8489"/>
          <cell r="R8489"/>
          <cell r="S8489"/>
          <cell r="T8489"/>
          <cell r="U8489"/>
          <cell r="V8489"/>
          <cell r="X8489"/>
          <cell r="Y8489"/>
          <cell r="Z8489"/>
          <cell r="AG8489"/>
        </row>
        <row r="8490">
          <cell r="D8490"/>
          <cell r="E8490"/>
          <cell r="I8490"/>
          <cell r="J8490"/>
          <cell r="K8490"/>
          <cell r="L8490"/>
          <cell r="N8490"/>
          <cell r="R8490"/>
          <cell r="S8490"/>
          <cell r="T8490"/>
          <cell r="U8490"/>
          <cell r="V8490"/>
          <cell r="X8490"/>
          <cell r="Y8490"/>
          <cell r="Z8490"/>
          <cell r="AG8490"/>
        </row>
        <row r="8491">
          <cell r="D8491"/>
          <cell r="E8491"/>
          <cell r="I8491"/>
          <cell r="J8491"/>
          <cell r="K8491"/>
          <cell r="L8491"/>
          <cell r="N8491"/>
          <cell r="R8491"/>
          <cell r="S8491"/>
          <cell r="T8491"/>
          <cell r="U8491"/>
          <cell r="V8491"/>
          <cell r="X8491"/>
          <cell r="Y8491"/>
          <cell r="Z8491"/>
          <cell r="AG8491"/>
        </row>
        <row r="8492">
          <cell r="D8492"/>
          <cell r="E8492"/>
          <cell r="I8492"/>
          <cell r="J8492"/>
          <cell r="K8492"/>
          <cell r="L8492"/>
          <cell r="N8492"/>
          <cell r="R8492"/>
          <cell r="S8492"/>
          <cell r="T8492"/>
          <cell r="U8492"/>
          <cell r="V8492"/>
          <cell r="X8492"/>
          <cell r="Y8492"/>
          <cell r="Z8492"/>
          <cell r="AG8492"/>
        </row>
        <row r="8493">
          <cell r="D8493"/>
          <cell r="E8493"/>
          <cell r="I8493"/>
          <cell r="J8493"/>
          <cell r="K8493"/>
          <cell r="L8493"/>
          <cell r="N8493"/>
          <cell r="R8493"/>
          <cell r="S8493"/>
          <cell r="T8493"/>
          <cell r="U8493"/>
          <cell r="V8493"/>
          <cell r="X8493"/>
          <cell r="Y8493"/>
          <cell r="Z8493"/>
          <cell r="AG8493"/>
        </row>
        <row r="8494">
          <cell r="D8494"/>
          <cell r="E8494"/>
          <cell r="I8494"/>
          <cell r="J8494"/>
          <cell r="K8494"/>
          <cell r="L8494"/>
          <cell r="N8494"/>
          <cell r="R8494"/>
          <cell r="S8494"/>
          <cell r="T8494"/>
          <cell r="U8494"/>
          <cell r="V8494"/>
          <cell r="X8494"/>
          <cell r="Y8494"/>
          <cell r="Z8494"/>
          <cell r="AG8494"/>
        </row>
        <row r="8495">
          <cell r="D8495"/>
          <cell r="E8495"/>
          <cell r="I8495"/>
          <cell r="J8495"/>
          <cell r="K8495"/>
          <cell r="L8495"/>
          <cell r="N8495"/>
          <cell r="R8495"/>
          <cell r="S8495"/>
          <cell r="T8495"/>
          <cell r="U8495"/>
          <cell r="V8495"/>
          <cell r="X8495"/>
          <cell r="Y8495"/>
          <cell r="Z8495"/>
          <cell r="AG8495"/>
        </row>
        <row r="8496">
          <cell r="D8496"/>
          <cell r="E8496"/>
          <cell r="I8496"/>
          <cell r="J8496"/>
          <cell r="K8496"/>
          <cell r="L8496"/>
          <cell r="N8496"/>
          <cell r="R8496"/>
          <cell r="S8496"/>
          <cell r="T8496"/>
          <cell r="U8496"/>
          <cell r="V8496"/>
          <cell r="X8496"/>
          <cell r="Y8496"/>
          <cell r="Z8496"/>
          <cell r="AG8496"/>
        </row>
        <row r="8497">
          <cell r="D8497"/>
          <cell r="E8497"/>
          <cell r="I8497"/>
          <cell r="J8497"/>
          <cell r="K8497"/>
          <cell r="L8497"/>
          <cell r="N8497"/>
          <cell r="R8497"/>
          <cell r="S8497"/>
          <cell r="T8497"/>
          <cell r="U8497"/>
          <cell r="V8497"/>
          <cell r="X8497"/>
          <cell r="Y8497"/>
          <cell r="Z8497"/>
          <cell r="AG8497"/>
        </row>
        <row r="8498">
          <cell r="D8498"/>
          <cell r="E8498"/>
          <cell r="I8498"/>
          <cell r="J8498"/>
          <cell r="K8498"/>
          <cell r="L8498"/>
          <cell r="N8498"/>
          <cell r="R8498"/>
          <cell r="S8498"/>
          <cell r="T8498"/>
          <cell r="U8498"/>
          <cell r="V8498"/>
          <cell r="X8498"/>
          <cell r="Y8498"/>
          <cell r="Z8498"/>
          <cell r="AG8498"/>
        </row>
        <row r="8499">
          <cell r="D8499"/>
          <cell r="E8499"/>
          <cell r="I8499"/>
          <cell r="J8499"/>
          <cell r="K8499"/>
          <cell r="L8499"/>
          <cell r="N8499"/>
          <cell r="R8499"/>
          <cell r="S8499"/>
          <cell r="T8499"/>
          <cell r="U8499"/>
          <cell r="V8499"/>
          <cell r="X8499"/>
          <cell r="Y8499"/>
          <cell r="Z8499"/>
          <cell r="AG8499"/>
        </row>
        <row r="8500">
          <cell r="D8500"/>
          <cell r="E8500"/>
          <cell r="I8500"/>
          <cell r="J8500"/>
          <cell r="K8500"/>
          <cell r="L8500"/>
          <cell r="N8500"/>
          <cell r="R8500"/>
          <cell r="S8500"/>
          <cell r="T8500"/>
          <cell r="U8500"/>
          <cell r="V8500"/>
          <cell r="X8500"/>
          <cell r="Y8500"/>
          <cell r="Z8500"/>
          <cell r="AG8500"/>
        </row>
        <row r="8501">
          <cell r="D8501"/>
          <cell r="E8501"/>
          <cell r="I8501"/>
          <cell r="J8501"/>
          <cell r="K8501"/>
          <cell r="L8501"/>
          <cell r="N8501"/>
          <cell r="R8501"/>
          <cell r="S8501"/>
          <cell r="T8501"/>
          <cell r="U8501"/>
          <cell r="V8501"/>
          <cell r="X8501"/>
          <cell r="Y8501"/>
          <cell r="Z8501"/>
          <cell r="AG8501"/>
        </row>
        <row r="8502">
          <cell r="D8502"/>
          <cell r="E8502"/>
          <cell r="I8502"/>
          <cell r="J8502"/>
          <cell r="K8502"/>
          <cell r="L8502"/>
          <cell r="N8502"/>
          <cell r="R8502"/>
          <cell r="S8502"/>
          <cell r="T8502"/>
          <cell r="U8502"/>
          <cell r="V8502"/>
          <cell r="X8502"/>
          <cell r="Y8502"/>
          <cell r="Z8502"/>
          <cell r="AG8502"/>
        </row>
        <row r="8503">
          <cell r="D8503"/>
          <cell r="E8503"/>
          <cell r="I8503"/>
          <cell r="J8503"/>
          <cell r="K8503"/>
          <cell r="L8503"/>
          <cell r="N8503"/>
          <cell r="R8503"/>
          <cell r="S8503"/>
          <cell r="T8503"/>
          <cell r="U8503"/>
          <cell r="V8503"/>
          <cell r="X8503"/>
          <cell r="Y8503"/>
          <cell r="Z8503"/>
          <cell r="AG8503"/>
        </row>
        <row r="8504">
          <cell r="D8504"/>
          <cell r="E8504"/>
          <cell r="I8504"/>
          <cell r="J8504"/>
          <cell r="K8504"/>
          <cell r="L8504"/>
          <cell r="N8504"/>
          <cell r="R8504"/>
          <cell r="S8504"/>
          <cell r="T8504"/>
          <cell r="U8504"/>
          <cell r="V8504"/>
          <cell r="X8504"/>
          <cell r="Y8504"/>
          <cell r="Z8504"/>
          <cell r="AG8504"/>
        </row>
        <row r="8505">
          <cell r="D8505"/>
          <cell r="E8505"/>
          <cell r="I8505"/>
          <cell r="J8505"/>
          <cell r="K8505"/>
          <cell r="L8505"/>
          <cell r="N8505"/>
          <cell r="R8505"/>
          <cell r="S8505"/>
          <cell r="T8505"/>
          <cell r="U8505"/>
          <cell r="V8505"/>
          <cell r="X8505"/>
          <cell r="Y8505"/>
          <cell r="Z8505"/>
          <cell r="AG8505"/>
        </row>
        <row r="8506">
          <cell r="D8506"/>
          <cell r="E8506"/>
          <cell r="I8506"/>
          <cell r="J8506"/>
          <cell r="K8506"/>
          <cell r="L8506"/>
          <cell r="N8506"/>
          <cell r="R8506"/>
          <cell r="S8506"/>
          <cell r="T8506"/>
          <cell r="U8506"/>
          <cell r="V8506"/>
          <cell r="X8506"/>
          <cell r="Y8506"/>
          <cell r="Z8506"/>
          <cell r="AG8506"/>
        </row>
        <row r="8507">
          <cell r="D8507"/>
          <cell r="E8507"/>
          <cell r="I8507"/>
          <cell r="J8507"/>
          <cell r="K8507"/>
          <cell r="L8507"/>
          <cell r="N8507"/>
          <cell r="R8507"/>
          <cell r="S8507"/>
          <cell r="T8507"/>
          <cell r="U8507"/>
          <cell r="V8507"/>
          <cell r="X8507"/>
          <cell r="Y8507"/>
          <cell r="Z8507"/>
          <cell r="AG8507"/>
        </row>
        <row r="8508">
          <cell r="D8508"/>
          <cell r="E8508"/>
          <cell r="I8508"/>
          <cell r="J8508"/>
          <cell r="K8508"/>
          <cell r="L8508"/>
          <cell r="N8508"/>
          <cell r="R8508"/>
          <cell r="S8508"/>
          <cell r="T8508"/>
          <cell r="U8508"/>
          <cell r="V8508"/>
          <cell r="X8508"/>
          <cell r="Y8508"/>
          <cell r="Z8508"/>
          <cell r="AG8508"/>
        </row>
        <row r="8509">
          <cell r="D8509"/>
          <cell r="E8509"/>
          <cell r="I8509"/>
          <cell r="J8509"/>
          <cell r="K8509"/>
          <cell r="L8509"/>
          <cell r="N8509"/>
          <cell r="R8509"/>
          <cell r="S8509"/>
          <cell r="T8509"/>
          <cell r="U8509"/>
          <cell r="V8509"/>
          <cell r="X8509"/>
          <cell r="Y8509"/>
          <cell r="Z8509"/>
          <cell r="AG8509"/>
        </row>
        <row r="8510">
          <cell r="D8510"/>
          <cell r="E8510"/>
          <cell r="I8510"/>
          <cell r="J8510"/>
          <cell r="K8510"/>
          <cell r="L8510"/>
          <cell r="N8510"/>
          <cell r="R8510"/>
          <cell r="S8510"/>
          <cell r="T8510"/>
          <cell r="U8510"/>
          <cell r="V8510"/>
          <cell r="X8510"/>
          <cell r="Y8510"/>
          <cell r="Z8510"/>
          <cell r="AG8510"/>
        </row>
        <row r="8511">
          <cell r="D8511"/>
          <cell r="E8511"/>
          <cell r="I8511"/>
          <cell r="J8511"/>
          <cell r="K8511"/>
          <cell r="L8511"/>
          <cell r="N8511"/>
          <cell r="R8511"/>
          <cell r="S8511"/>
          <cell r="T8511"/>
          <cell r="U8511"/>
          <cell r="V8511"/>
          <cell r="X8511"/>
          <cell r="Y8511"/>
          <cell r="Z8511"/>
          <cell r="AG8511"/>
        </row>
        <row r="8512">
          <cell r="D8512"/>
          <cell r="E8512"/>
          <cell r="I8512"/>
          <cell r="J8512"/>
          <cell r="K8512"/>
          <cell r="L8512"/>
          <cell r="N8512"/>
          <cell r="R8512"/>
          <cell r="S8512"/>
          <cell r="T8512"/>
          <cell r="U8512"/>
          <cell r="V8512"/>
          <cell r="X8512"/>
          <cell r="Y8512"/>
          <cell r="Z8512"/>
          <cell r="AG8512"/>
        </row>
        <row r="8513">
          <cell r="D8513"/>
          <cell r="E8513"/>
          <cell r="I8513"/>
          <cell r="J8513"/>
          <cell r="K8513"/>
          <cell r="L8513"/>
          <cell r="N8513"/>
          <cell r="R8513"/>
          <cell r="S8513"/>
          <cell r="T8513"/>
          <cell r="U8513"/>
          <cell r="V8513"/>
          <cell r="X8513"/>
          <cell r="Y8513"/>
          <cell r="Z8513"/>
          <cell r="AG8513"/>
        </row>
        <row r="8514">
          <cell r="D8514"/>
          <cell r="E8514"/>
          <cell r="I8514"/>
          <cell r="J8514"/>
          <cell r="K8514"/>
          <cell r="L8514"/>
          <cell r="N8514"/>
          <cell r="R8514"/>
          <cell r="S8514"/>
          <cell r="T8514"/>
          <cell r="U8514"/>
          <cell r="V8514"/>
          <cell r="X8514"/>
          <cell r="Y8514"/>
          <cell r="Z8514"/>
          <cell r="AG8514"/>
        </row>
        <row r="8515">
          <cell r="D8515"/>
          <cell r="E8515"/>
          <cell r="I8515"/>
          <cell r="J8515"/>
          <cell r="K8515"/>
          <cell r="L8515"/>
          <cell r="N8515"/>
          <cell r="R8515"/>
          <cell r="S8515"/>
          <cell r="T8515"/>
          <cell r="U8515"/>
          <cell r="V8515"/>
          <cell r="X8515"/>
          <cell r="Y8515"/>
          <cell r="Z8515"/>
          <cell r="AG8515"/>
        </row>
        <row r="8516">
          <cell r="D8516"/>
          <cell r="E8516"/>
          <cell r="I8516"/>
          <cell r="J8516"/>
          <cell r="K8516"/>
          <cell r="L8516"/>
          <cell r="N8516"/>
          <cell r="R8516"/>
          <cell r="S8516"/>
          <cell r="T8516"/>
          <cell r="U8516"/>
          <cell r="V8516"/>
          <cell r="X8516"/>
          <cell r="Y8516"/>
          <cell r="Z8516"/>
          <cell r="AG8516"/>
        </row>
        <row r="8517">
          <cell r="D8517"/>
          <cell r="E8517"/>
          <cell r="I8517"/>
          <cell r="J8517"/>
          <cell r="K8517"/>
          <cell r="L8517"/>
          <cell r="N8517"/>
          <cell r="R8517"/>
          <cell r="S8517"/>
          <cell r="T8517"/>
          <cell r="U8517"/>
          <cell r="V8517"/>
          <cell r="X8517"/>
          <cell r="Y8517"/>
          <cell r="Z8517"/>
          <cell r="AG8517"/>
        </row>
        <row r="8518">
          <cell r="D8518"/>
          <cell r="E8518"/>
          <cell r="I8518"/>
          <cell r="J8518"/>
          <cell r="K8518"/>
          <cell r="L8518"/>
          <cell r="N8518"/>
          <cell r="R8518"/>
          <cell r="S8518"/>
          <cell r="T8518"/>
          <cell r="U8518"/>
          <cell r="V8518"/>
          <cell r="X8518"/>
          <cell r="Y8518"/>
          <cell r="Z8518"/>
          <cell r="AG8518"/>
        </row>
        <row r="8519">
          <cell r="D8519"/>
          <cell r="E8519"/>
          <cell r="I8519"/>
          <cell r="J8519"/>
          <cell r="K8519"/>
          <cell r="L8519"/>
          <cell r="N8519"/>
          <cell r="R8519"/>
          <cell r="S8519"/>
          <cell r="T8519"/>
          <cell r="U8519"/>
          <cell r="V8519"/>
          <cell r="X8519"/>
          <cell r="Y8519"/>
          <cell r="Z8519"/>
          <cell r="AG8519"/>
        </row>
        <row r="8520">
          <cell r="D8520"/>
          <cell r="E8520"/>
          <cell r="I8520"/>
          <cell r="J8520"/>
          <cell r="K8520"/>
          <cell r="L8520"/>
          <cell r="N8520"/>
          <cell r="R8520"/>
          <cell r="S8520"/>
          <cell r="T8520"/>
          <cell r="U8520"/>
          <cell r="V8520"/>
          <cell r="X8520"/>
          <cell r="Y8520"/>
          <cell r="Z8520"/>
          <cell r="AG8520"/>
        </row>
        <row r="8521">
          <cell r="D8521"/>
          <cell r="E8521"/>
          <cell r="I8521"/>
          <cell r="J8521"/>
          <cell r="K8521"/>
          <cell r="L8521"/>
          <cell r="N8521"/>
          <cell r="R8521"/>
          <cell r="S8521"/>
          <cell r="T8521"/>
          <cell r="U8521"/>
          <cell r="V8521"/>
          <cell r="X8521"/>
          <cell r="Y8521"/>
          <cell r="Z8521"/>
          <cell r="AG8521"/>
        </row>
        <row r="8522">
          <cell r="D8522"/>
          <cell r="E8522"/>
          <cell r="I8522"/>
          <cell r="J8522"/>
          <cell r="K8522"/>
          <cell r="L8522"/>
          <cell r="N8522"/>
          <cell r="R8522"/>
          <cell r="S8522"/>
          <cell r="T8522"/>
          <cell r="U8522"/>
          <cell r="V8522"/>
          <cell r="X8522"/>
          <cell r="Y8522"/>
          <cell r="Z8522"/>
          <cell r="AG8522"/>
        </row>
        <row r="8523">
          <cell r="D8523"/>
          <cell r="E8523"/>
          <cell r="I8523"/>
          <cell r="J8523"/>
          <cell r="K8523"/>
          <cell r="L8523"/>
          <cell r="N8523"/>
          <cell r="R8523"/>
          <cell r="S8523"/>
          <cell r="T8523"/>
          <cell r="U8523"/>
          <cell r="V8523"/>
          <cell r="X8523"/>
          <cell r="Y8523"/>
          <cell r="Z8523"/>
          <cell r="AG8523"/>
        </row>
        <row r="8524">
          <cell r="D8524"/>
          <cell r="E8524"/>
          <cell r="I8524"/>
          <cell r="J8524"/>
          <cell r="K8524"/>
          <cell r="L8524"/>
          <cell r="N8524"/>
          <cell r="R8524"/>
          <cell r="S8524"/>
          <cell r="T8524"/>
          <cell r="U8524"/>
          <cell r="V8524"/>
          <cell r="X8524"/>
          <cell r="Y8524"/>
          <cell r="Z8524"/>
          <cell r="AG8524"/>
        </row>
        <row r="8525">
          <cell r="D8525"/>
          <cell r="E8525"/>
          <cell r="I8525"/>
          <cell r="J8525"/>
          <cell r="K8525"/>
          <cell r="L8525"/>
          <cell r="N8525"/>
          <cell r="R8525"/>
          <cell r="S8525"/>
          <cell r="T8525"/>
          <cell r="U8525"/>
          <cell r="V8525"/>
          <cell r="X8525"/>
          <cell r="Y8525"/>
          <cell r="Z8525"/>
          <cell r="AG8525"/>
        </row>
        <row r="8526">
          <cell r="D8526"/>
          <cell r="E8526"/>
          <cell r="I8526"/>
          <cell r="J8526"/>
          <cell r="K8526"/>
          <cell r="L8526"/>
          <cell r="N8526"/>
          <cell r="R8526"/>
          <cell r="S8526"/>
          <cell r="T8526"/>
          <cell r="U8526"/>
          <cell r="V8526"/>
          <cell r="X8526"/>
          <cell r="Y8526"/>
          <cell r="Z8526"/>
          <cell r="AG8526"/>
        </row>
        <row r="8527">
          <cell r="D8527"/>
          <cell r="E8527"/>
          <cell r="I8527"/>
          <cell r="J8527"/>
          <cell r="K8527"/>
          <cell r="L8527"/>
          <cell r="N8527"/>
          <cell r="R8527"/>
          <cell r="S8527"/>
          <cell r="T8527"/>
          <cell r="U8527"/>
          <cell r="V8527"/>
          <cell r="X8527"/>
          <cell r="Y8527"/>
          <cell r="Z8527"/>
          <cell r="AG8527"/>
        </row>
        <row r="8528">
          <cell r="D8528"/>
          <cell r="E8528"/>
          <cell r="I8528"/>
          <cell r="J8528"/>
          <cell r="K8528"/>
          <cell r="L8528"/>
          <cell r="N8528"/>
          <cell r="R8528"/>
          <cell r="S8528"/>
          <cell r="T8528"/>
          <cell r="U8528"/>
          <cell r="V8528"/>
          <cell r="X8528"/>
          <cell r="Y8528"/>
          <cell r="Z8528"/>
          <cell r="AG8528"/>
        </row>
        <row r="8529">
          <cell r="D8529"/>
          <cell r="E8529"/>
          <cell r="I8529"/>
          <cell r="J8529"/>
          <cell r="K8529"/>
          <cell r="L8529"/>
          <cell r="N8529"/>
          <cell r="R8529"/>
          <cell r="S8529"/>
          <cell r="T8529"/>
          <cell r="U8529"/>
          <cell r="V8529"/>
          <cell r="X8529"/>
          <cell r="Y8529"/>
          <cell r="Z8529"/>
          <cell r="AG8529"/>
        </row>
        <row r="8530">
          <cell r="D8530"/>
          <cell r="E8530"/>
          <cell r="I8530"/>
          <cell r="J8530"/>
          <cell r="K8530"/>
          <cell r="L8530"/>
          <cell r="N8530"/>
          <cell r="R8530"/>
          <cell r="S8530"/>
          <cell r="T8530"/>
          <cell r="U8530"/>
          <cell r="V8530"/>
          <cell r="X8530"/>
          <cell r="Y8530"/>
          <cell r="Z8530"/>
          <cell r="AG8530"/>
        </row>
        <row r="8531">
          <cell r="D8531"/>
          <cell r="E8531"/>
          <cell r="I8531"/>
          <cell r="J8531"/>
          <cell r="K8531"/>
          <cell r="L8531"/>
          <cell r="N8531"/>
          <cell r="R8531"/>
          <cell r="S8531"/>
          <cell r="T8531"/>
          <cell r="U8531"/>
          <cell r="V8531"/>
          <cell r="X8531"/>
          <cell r="Y8531"/>
          <cell r="Z8531"/>
          <cell r="AG8531"/>
        </row>
        <row r="8532">
          <cell r="D8532"/>
          <cell r="E8532"/>
          <cell r="I8532"/>
          <cell r="J8532"/>
          <cell r="K8532"/>
          <cell r="L8532"/>
          <cell r="N8532"/>
          <cell r="R8532"/>
          <cell r="S8532"/>
          <cell r="T8532"/>
          <cell r="U8532"/>
          <cell r="V8532"/>
          <cell r="X8532"/>
          <cell r="Y8532"/>
          <cell r="Z8532"/>
          <cell r="AG8532"/>
        </row>
        <row r="8533">
          <cell r="D8533"/>
          <cell r="E8533"/>
          <cell r="I8533"/>
          <cell r="J8533"/>
          <cell r="K8533"/>
          <cell r="L8533"/>
          <cell r="N8533"/>
          <cell r="R8533"/>
          <cell r="S8533"/>
          <cell r="T8533"/>
          <cell r="U8533"/>
          <cell r="V8533"/>
          <cell r="X8533"/>
          <cell r="Y8533"/>
          <cell r="Z8533"/>
          <cell r="AG8533"/>
        </row>
        <row r="8534">
          <cell r="D8534"/>
          <cell r="E8534"/>
          <cell r="I8534"/>
          <cell r="J8534"/>
          <cell r="K8534"/>
          <cell r="L8534"/>
          <cell r="N8534"/>
          <cell r="R8534"/>
          <cell r="S8534"/>
          <cell r="T8534"/>
          <cell r="U8534"/>
          <cell r="V8534"/>
          <cell r="X8534"/>
          <cell r="Y8534"/>
          <cell r="Z8534"/>
          <cell r="AG8534"/>
        </row>
        <row r="8535">
          <cell r="D8535"/>
          <cell r="E8535"/>
          <cell r="I8535"/>
          <cell r="J8535"/>
          <cell r="K8535"/>
          <cell r="L8535"/>
          <cell r="N8535"/>
          <cell r="R8535"/>
          <cell r="S8535"/>
          <cell r="T8535"/>
          <cell r="U8535"/>
          <cell r="V8535"/>
          <cell r="X8535"/>
          <cell r="Y8535"/>
          <cell r="Z8535"/>
          <cell r="AG8535"/>
        </row>
        <row r="8536">
          <cell r="D8536"/>
          <cell r="E8536"/>
          <cell r="I8536"/>
          <cell r="J8536"/>
          <cell r="K8536"/>
          <cell r="L8536"/>
          <cell r="N8536"/>
          <cell r="R8536"/>
          <cell r="S8536"/>
          <cell r="T8536"/>
          <cell r="U8536"/>
          <cell r="V8536"/>
          <cell r="X8536"/>
          <cell r="Y8536"/>
          <cell r="Z8536"/>
          <cell r="AG8536"/>
        </row>
        <row r="8537">
          <cell r="D8537"/>
          <cell r="E8537"/>
          <cell r="I8537"/>
          <cell r="J8537"/>
          <cell r="K8537"/>
          <cell r="L8537"/>
          <cell r="N8537"/>
          <cell r="R8537"/>
          <cell r="S8537"/>
          <cell r="T8537"/>
          <cell r="U8537"/>
          <cell r="V8537"/>
          <cell r="X8537"/>
          <cell r="Y8537"/>
          <cell r="Z8537"/>
          <cell r="AG8537"/>
        </row>
        <row r="8538">
          <cell r="D8538"/>
          <cell r="E8538"/>
          <cell r="I8538"/>
          <cell r="J8538"/>
          <cell r="K8538"/>
          <cell r="L8538"/>
          <cell r="N8538"/>
          <cell r="R8538"/>
          <cell r="S8538"/>
          <cell r="T8538"/>
          <cell r="U8538"/>
          <cell r="V8538"/>
          <cell r="X8538"/>
          <cell r="Y8538"/>
          <cell r="Z8538"/>
          <cell r="AG8538"/>
        </row>
        <row r="8539">
          <cell r="D8539"/>
          <cell r="E8539"/>
          <cell r="I8539"/>
          <cell r="J8539"/>
          <cell r="K8539"/>
          <cell r="L8539"/>
          <cell r="N8539"/>
          <cell r="R8539"/>
          <cell r="S8539"/>
          <cell r="T8539"/>
          <cell r="U8539"/>
          <cell r="V8539"/>
          <cell r="X8539"/>
          <cell r="Y8539"/>
          <cell r="Z8539"/>
          <cell r="AG8539"/>
        </row>
        <row r="8540">
          <cell r="D8540"/>
          <cell r="E8540"/>
          <cell r="I8540"/>
          <cell r="J8540"/>
          <cell r="K8540"/>
          <cell r="L8540"/>
          <cell r="N8540"/>
          <cell r="R8540"/>
          <cell r="S8540"/>
          <cell r="T8540"/>
          <cell r="U8540"/>
          <cell r="V8540"/>
          <cell r="X8540"/>
          <cell r="Y8540"/>
          <cell r="Z8540"/>
          <cell r="AG8540"/>
        </row>
        <row r="8541">
          <cell r="D8541"/>
          <cell r="E8541"/>
          <cell r="I8541"/>
          <cell r="J8541"/>
          <cell r="K8541"/>
          <cell r="L8541"/>
          <cell r="N8541"/>
          <cell r="R8541"/>
          <cell r="S8541"/>
          <cell r="T8541"/>
          <cell r="U8541"/>
          <cell r="V8541"/>
          <cell r="X8541"/>
          <cell r="Y8541"/>
          <cell r="Z8541"/>
          <cell r="AG8541"/>
        </row>
        <row r="8542">
          <cell r="D8542"/>
          <cell r="E8542"/>
          <cell r="I8542"/>
          <cell r="J8542"/>
          <cell r="K8542"/>
          <cell r="L8542"/>
          <cell r="N8542"/>
          <cell r="R8542"/>
          <cell r="S8542"/>
          <cell r="T8542"/>
          <cell r="U8542"/>
          <cell r="V8542"/>
          <cell r="X8542"/>
          <cell r="Y8542"/>
          <cell r="Z8542"/>
          <cell r="AG8542"/>
        </row>
        <row r="8543">
          <cell r="D8543"/>
          <cell r="E8543"/>
          <cell r="I8543"/>
          <cell r="J8543"/>
          <cell r="K8543"/>
          <cell r="L8543"/>
          <cell r="N8543"/>
          <cell r="R8543"/>
          <cell r="S8543"/>
          <cell r="T8543"/>
          <cell r="U8543"/>
          <cell r="V8543"/>
          <cell r="X8543"/>
          <cell r="Y8543"/>
          <cell r="Z8543"/>
          <cell r="AG8543"/>
        </row>
        <row r="8544">
          <cell r="D8544"/>
          <cell r="E8544"/>
          <cell r="I8544"/>
          <cell r="J8544"/>
          <cell r="K8544"/>
          <cell r="L8544"/>
          <cell r="N8544"/>
          <cell r="R8544"/>
          <cell r="S8544"/>
          <cell r="T8544"/>
          <cell r="U8544"/>
          <cell r="V8544"/>
          <cell r="X8544"/>
          <cell r="Y8544"/>
          <cell r="Z8544"/>
          <cell r="AG8544"/>
        </row>
        <row r="8545">
          <cell r="D8545"/>
          <cell r="E8545"/>
          <cell r="I8545"/>
          <cell r="J8545"/>
          <cell r="K8545"/>
          <cell r="L8545"/>
          <cell r="N8545"/>
          <cell r="R8545"/>
          <cell r="S8545"/>
          <cell r="T8545"/>
          <cell r="U8545"/>
          <cell r="V8545"/>
          <cell r="X8545"/>
          <cell r="Y8545"/>
          <cell r="Z8545"/>
          <cell r="AG8545"/>
        </row>
        <row r="8546">
          <cell r="D8546"/>
          <cell r="E8546"/>
          <cell r="I8546"/>
          <cell r="J8546"/>
          <cell r="K8546"/>
          <cell r="L8546"/>
          <cell r="N8546"/>
          <cell r="R8546"/>
          <cell r="S8546"/>
          <cell r="T8546"/>
          <cell r="U8546"/>
          <cell r="V8546"/>
          <cell r="X8546"/>
          <cell r="Y8546"/>
          <cell r="Z8546"/>
          <cell r="AG8546"/>
        </row>
        <row r="8547">
          <cell r="D8547"/>
          <cell r="E8547"/>
          <cell r="I8547"/>
          <cell r="J8547"/>
          <cell r="K8547"/>
          <cell r="L8547"/>
          <cell r="N8547"/>
          <cell r="R8547"/>
          <cell r="S8547"/>
          <cell r="T8547"/>
          <cell r="U8547"/>
          <cell r="V8547"/>
          <cell r="X8547"/>
          <cell r="Y8547"/>
          <cell r="Z8547"/>
          <cell r="AG8547"/>
        </row>
        <row r="8548">
          <cell r="D8548"/>
          <cell r="E8548"/>
          <cell r="I8548"/>
          <cell r="J8548"/>
          <cell r="K8548"/>
          <cell r="L8548"/>
          <cell r="N8548"/>
          <cell r="R8548"/>
          <cell r="S8548"/>
          <cell r="T8548"/>
          <cell r="U8548"/>
          <cell r="V8548"/>
          <cell r="X8548"/>
          <cell r="Y8548"/>
          <cell r="Z8548"/>
          <cell r="AG8548"/>
        </row>
        <row r="8549">
          <cell r="D8549"/>
          <cell r="E8549"/>
          <cell r="I8549"/>
          <cell r="J8549"/>
          <cell r="K8549"/>
          <cell r="L8549"/>
          <cell r="N8549"/>
          <cell r="R8549"/>
          <cell r="S8549"/>
          <cell r="T8549"/>
          <cell r="U8549"/>
          <cell r="V8549"/>
          <cell r="X8549"/>
          <cell r="Y8549"/>
          <cell r="Z8549"/>
          <cell r="AG8549"/>
        </row>
        <row r="8550">
          <cell r="D8550"/>
          <cell r="E8550"/>
          <cell r="I8550"/>
          <cell r="J8550"/>
          <cell r="K8550"/>
          <cell r="L8550"/>
          <cell r="N8550"/>
          <cell r="R8550"/>
          <cell r="S8550"/>
          <cell r="T8550"/>
          <cell r="U8550"/>
          <cell r="V8550"/>
          <cell r="X8550"/>
          <cell r="Y8550"/>
          <cell r="Z8550"/>
          <cell r="AG8550"/>
        </row>
        <row r="8551">
          <cell r="D8551"/>
          <cell r="E8551"/>
          <cell r="I8551"/>
          <cell r="J8551"/>
          <cell r="K8551"/>
          <cell r="L8551"/>
          <cell r="N8551"/>
          <cell r="R8551"/>
          <cell r="S8551"/>
          <cell r="T8551"/>
          <cell r="U8551"/>
          <cell r="V8551"/>
          <cell r="X8551"/>
          <cell r="Y8551"/>
          <cell r="Z8551"/>
          <cell r="AG8551"/>
        </row>
        <row r="8552">
          <cell r="D8552"/>
          <cell r="E8552"/>
          <cell r="I8552"/>
          <cell r="J8552"/>
          <cell r="K8552"/>
          <cell r="L8552"/>
          <cell r="N8552"/>
          <cell r="R8552"/>
          <cell r="S8552"/>
          <cell r="T8552"/>
          <cell r="U8552"/>
          <cell r="V8552"/>
          <cell r="X8552"/>
          <cell r="Y8552"/>
          <cell r="Z8552"/>
          <cell r="AG8552"/>
        </row>
        <row r="8553">
          <cell r="D8553"/>
          <cell r="E8553"/>
          <cell r="I8553"/>
          <cell r="J8553"/>
          <cell r="K8553"/>
          <cell r="L8553"/>
          <cell r="N8553"/>
          <cell r="R8553"/>
          <cell r="S8553"/>
          <cell r="T8553"/>
          <cell r="U8553"/>
          <cell r="V8553"/>
          <cell r="X8553"/>
          <cell r="Y8553"/>
          <cell r="Z8553"/>
          <cell r="AG8553"/>
        </row>
        <row r="8554">
          <cell r="D8554"/>
          <cell r="E8554"/>
          <cell r="I8554"/>
          <cell r="J8554"/>
          <cell r="K8554"/>
          <cell r="L8554"/>
          <cell r="N8554"/>
          <cell r="R8554"/>
          <cell r="S8554"/>
          <cell r="T8554"/>
          <cell r="U8554"/>
          <cell r="V8554"/>
          <cell r="X8554"/>
          <cell r="Y8554"/>
          <cell r="Z8554"/>
          <cell r="AG8554"/>
        </row>
        <row r="8555">
          <cell r="D8555"/>
          <cell r="E8555"/>
          <cell r="I8555"/>
          <cell r="J8555"/>
          <cell r="K8555"/>
          <cell r="L8555"/>
          <cell r="N8555"/>
          <cell r="R8555"/>
          <cell r="S8555"/>
          <cell r="T8555"/>
          <cell r="U8555"/>
          <cell r="V8555"/>
          <cell r="X8555"/>
          <cell r="Y8555"/>
          <cell r="Z8555"/>
          <cell r="AG8555"/>
        </row>
        <row r="8556">
          <cell r="D8556"/>
          <cell r="E8556"/>
          <cell r="I8556"/>
          <cell r="J8556"/>
          <cell r="K8556"/>
          <cell r="L8556"/>
          <cell r="N8556"/>
          <cell r="R8556"/>
          <cell r="S8556"/>
          <cell r="T8556"/>
          <cell r="U8556"/>
          <cell r="V8556"/>
          <cell r="X8556"/>
          <cell r="Y8556"/>
          <cell r="Z8556"/>
          <cell r="AG8556"/>
        </row>
        <row r="8557">
          <cell r="D8557"/>
          <cell r="E8557"/>
          <cell r="I8557"/>
          <cell r="J8557"/>
          <cell r="K8557"/>
          <cell r="L8557"/>
          <cell r="N8557"/>
          <cell r="R8557"/>
          <cell r="S8557"/>
          <cell r="T8557"/>
          <cell r="U8557"/>
          <cell r="V8557"/>
          <cell r="X8557"/>
          <cell r="Y8557"/>
          <cell r="Z8557"/>
          <cell r="AG8557"/>
        </row>
        <row r="8558">
          <cell r="D8558"/>
          <cell r="E8558"/>
          <cell r="I8558"/>
          <cell r="J8558"/>
          <cell r="K8558"/>
          <cell r="L8558"/>
          <cell r="N8558"/>
          <cell r="R8558"/>
          <cell r="S8558"/>
          <cell r="T8558"/>
          <cell r="U8558"/>
          <cell r="V8558"/>
          <cell r="X8558"/>
          <cell r="Y8558"/>
          <cell r="Z8558"/>
          <cell r="AG8558"/>
        </row>
        <row r="8559">
          <cell r="D8559"/>
          <cell r="E8559"/>
          <cell r="I8559"/>
          <cell r="J8559"/>
          <cell r="K8559"/>
          <cell r="L8559"/>
          <cell r="N8559"/>
          <cell r="R8559"/>
          <cell r="S8559"/>
          <cell r="T8559"/>
          <cell r="U8559"/>
          <cell r="V8559"/>
          <cell r="X8559"/>
          <cell r="Y8559"/>
          <cell r="Z8559"/>
          <cell r="AG8559"/>
        </row>
        <row r="8560">
          <cell r="D8560"/>
          <cell r="E8560"/>
          <cell r="I8560"/>
          <cell r="J8560"/>
          <cell r="K8560"/>
          <cell r="L8560"/>
          <cell r="N8560"/>
          <cell r="R8560"/>
          <cell r="S8560"/>
          <cell r="T8560"/>
          <cell r="U8560"/>
          <cell r="V8560"/>
          <cell r="X8560"/>
          <cell r="Y8560"/>
          <cell r="Z8560"/>
          <cell r="AG8560"/>
        </row>
        <row r="8561">
          <cell r="D8561"/>
          <cell r="E8561"/>
          <cell r="I8561"/>
          <cell r="J8561"/>
          <cell r="K8561"/>
          <cell r="L8561"/>
          <cell r="N8561"/>
          <cell r="R8561"/>
          <cell r="S8561"/>
          <cell r="T8561"/>
          <cell r="U8561"/>
          <cell r="V8561"/>
          <cell r="X8561"/>
          <cell r="Y8561"/>
          <cell r="Z8561"/>
          <cell r="AG8561"/>
        </row>
        <row r="8562">
          <cell r="D8562"/>
          <cell r="E8562"/>
          <cell r="I8562"/>
          <cell r="J8562"/>
          <cell r="K8562"/>
          <cell r="L8562"/>
          <cell r="N8562"/>
          <cell r="R8562"/>
          <cell r="S8562"/>
          <cell r="T8562"/>
          <cell r="U8562"/>
          <cell r="V8562"/>
          <cell r="X8562"/>
          <cell r="Y8562"/>
          <cell r="Z8562"/>
          <cell r="AG8562"/>
        </row>
        <row r="8563">
          <cell r="D8563"/>
          <cell r="E8563"/>
          <cell r="I8563"/>
          <cell r="J8563"/>
          <cell r="K8563"/>
          <cell r="L8563"/>
          <cell r="N8563"/>
          <cell r="R8563"/>
          <cell r="S8563"/>
          <cell r="T8563"/>
          <cell r="U8563"/>
          <cell r="V8563"/>
          <cell r="X8563"/>
          <cell r="Y8563"/>
          <cell r="Z8563"/>
          <cell r="AG8563"/>
        </row>
        <row r="8564">
          <cell r="D8564"/>
          <cell r="E8564"/>
          <cell r="I8564"/>
          <cell r="J8564"/>
          <cell r="K8564"/>
          <cell r="L8564"/>
          <cell r="N8564"/>
          <cell r="R8564"/>
          <cell r="S8564"/>
          <cell r="T8564"/>
          <cell r="U8564"/>
          <cell r="V8564"/>
          <cell r="X8564"/>
          <cell r="Y8564"/>
          <cell r="Z8564"/>
          <cell r="AG8564"/>
        </row>
        <row r="8565">
          <cell r="D8565"/>
          <cell r="E8565"/>
          <cell r="I8565"/>
          <cell r="J8565"/>
          <cell r="K8565"/>
          <cell r="L8565"/>
          <cell r="N8565"/>
          <cell r="R8565"/>
          <cell r="S8565"/>
          <cell r="T8565"/>
          <cell r="U8565"/>
          <cell r="V8565"/>
          <cell r="X8565"/>
          <cell r="Y8565"/>
          <cell r="Z8565"/>
          <cell r="AG8565"/>
        </row>
        <row r="8566">
          <cell r="D8566"/>
          <cell r="E8566"/>
          <cell r="I8566"/>
          <cell r="J8566"/>
          <cell r="K8566"/>
          <cell r="L8566"/>
          <cell r="N8566"/>
          <cell r="R8566"/>
          <cell r="S8566"/>
          <cell r="T8566"/>
          <cell r="U8566"/>
          <cell r="V8566"/>
          <cell r="X8566"/>
          <cell r="Y8566"/>
          <cell r="Z8566"/>
          <cell r="AG8566"/>
        </row>
        <row r="8567">
          <cell r="D8567"/>
          <cell r="E8567"/>
          <cell r="I8567"/>
          <cell r="J8567"/>
          <cell r="K8567"/>
          <cell r="L8567"/>
          <cell r="N8567"/>
          <cell r="R8567"/>
          <cell r="S8567"/>
          <cell r="T8567"/>
          <cell r="U8567"/>
          <cell r="V8567"/>
          <cell r="X8567"/>
          <cell r="Y8567"/>
          <cell r="Z8567"/>
          <cell r="AG8567"/>
        </row>
        <row r="8568">
          <cell r="D8568"/>
          <cell r="E8568"/>
          <cell r="I8568"/>
          <cell r="J8568"/>
          <cell r="K8568"/>
          <cell r="L8568"/>
          <cell r="N8568"/>
          <cell r="R8568"/>
          <cell r="S8568"/>
          <cell r="T8568"/>
          <cell r="U8568"/>
          <cell r="V8568"/>
          <cell r="X8568"/>
          <cell r="Y8568"/>
          <cell r="Z8568"/>
          <cell r="AG8568"/>
        </row>
        <row r="8569">
          <cell r="D8569"/>
          <cell r="E8569"/>
          <cell r="I8569"/>
          <cell r="J8569"/>
          <cell r="K8569"/>
          <cell r="L8569"/>
          <cell r="N8569"/>
          <cell r="R8569"/>
          <cell r="S8569"/>
          <cell r="T8569"/>
          <cell r="U8569"/>
          <cell r="V8569"/>
          <cell r="X8569"/>
          <cell r="Y8569"/>
          <cell r="Z8569"/>
          <cell r="AG8569"/>
        </row>
        <row r="8570">
          <cell r="D8570"/>
          <cell r="E8570"/>
          <cell r="I8570"/>
          <cell r="J8570"/>
          <cell r="K8570"/>
          <cell r="L8570"/>
          <cell r="N8570"/>
          <cell r="R8570"/>
          <cell r="S8570"/>
          <cell r="T8570"/>
          <cell r="U8570"/>
          <cell r="V8570"/>
          <cell r="X8570"/>
          <cell r="Y8570"/>
          <cell r="Z8570"/>
          <cell r="AG8570"/>
        </row>
        <row r="8571">
          <cell r="D8571"/>
          <cell r="E8571"/>
          <cell r="I8571"/>
          <cell r="J8571"/>
          <cell r="K8571"/>
          <cell r="L8571"/>
          <cell r="N8571"/>
          <cell r="R8571"/>
          <cell r="S8571"/>
          <cell r="T8571"/>
          <cell r="U8571"/>
          <cell r="V8571"/>
          <cell r="X8571"/>
          <cell r="Y8571"/>
          <cell r="Z8571"/>
          <cell r="AG8571"/>
        </row>
        <row r="8572">
          <cell r="D8572"/>
          <cell r="E8572"/>
          <cell r="I8572"/>
          <cell r="J8572"/>
          <cell r="K8572"/>
          <cell r="L8572"/>
          <cell r="N8572"/>
          <cell r="R8572"/>
          <cell r="S8572"/>
          <cell r="T8572"/>
          <cell r="U8572"/>
          <cell r="V8572"/>
          <cell r="X8572"/>
          <cell r="Y8572"/>
          <cell r="Z8572"/>
          <cell r="AG8572"/>
        </row>
        <row r="8573">
          <cell r="D8573"/>
          <cell r="E8573"/>
          <cell r="I8573"/>
          <cell r="J8573"/>
          <cell r="K8573"/>
          <cell r="L8573"/>
          <cell r="N8573"/>
          <cell r="R8573"/>
          <cell r="S8573"/>
          <cell r="T8573"/>
          <cell r="U8573"/>
          <cell r="V8573"/>
          <cell r="X8573"/>
          <cell r="Y8573"/>
          <cell r="Z8573"/>
          <cell r="AG8573"/>
        </row>
        <row r="8574">
          <cell r="D8574"/>
          <cell r="E8574"/>
          <cell r="I8574"/>
          <cell r="J8574"/>
          <cell r="K8574"/>
          <cell r="L8574"/>
          <cell r="N8574"/>
          <cell r="R8574"/>
          <cell r="S8574"/>
          <cell r="T8574"/>
          <cell r="U8574"/>
          <cell r="V8574"/>
          <cell r="X8574"/>
          <cell r="Y8574"/>
          <cell r="Z8574"/>
          <cell r="AG8574"/>
        </row>
        <row r="8575">
          <cell r="D8575"/>
          <cell r="E8575"/>
          <cell r="I8575"/>
          <cell r="J8575"/>
          <cell r="K8575"/>
          <cell r="L8575"/>
          <cell r="N8575"/>
          <cell r="R8575"/>
          <cell r="S8575"/>
          <cell r="T8575"/>
          <cell r="U8575"/>
          <cell r="V8575"/>
          <cell r="X8575"/>
          <cell r="Y8575"/>
          <cell r="Z8575"/>
          <cell r="AG8575"/>
        </row>
        <row r="8576">
          <cell r="D8576"/>
          <cell r="E8576"/>
          <cell r="I8576"/>
          <cell r="J8576"/>
          <cell r="K8576"/>
          <cell r="L8576"/>
          <cell r="N8576"/>
          <cell r="R8576"/>
          <cell r="S8576"/>
          <cell r="T8576"/>
          <cell r="U8576"/>
          <cell r="V8576"/>
          <cell r="X8576"/>
          <cell r="Y8576"/>
          <cell r="Z8576"/>
          <cell r="AG8576"/>
        </row>
        <row r="8577">
          <cell r="D8577"/>
          <cell r="E8577"/>
          <cell r="I8577"/>
          <cell r="J8577"/>
          <cell r="K8577"/>
          <cell r="L8577"/>
          <cell r="N8577"/>
          <cell r="R8577"/>
          <cell r="S8577"/>
          <cell r="T8577"/>
          <cell r="U8577"/>
          <cell r="V8577"/>
          <cell r="X8577"/>
          <cell r="Y8577"/>
          <cell r="Z8577"/>
          <cell r="AG8577"/>
        </row>
        <row r="8578">
          <cell r="D8578"/>
          <cell r="E8578"/>
          <cell r="I8578"/>
          <cell r="J8578"/>
          <cell r="K8578"/>
          <cell r="L8578"/>
          <cell r="N8578"/>
          <cell r="R8578"/>
          <cell r="S8578"/>
          <cell r="T8578"/>
          <cell r="U8578"/>
          <cell r="V8578"/>
          <cell r="X8578"/>
          <cell r="Y8578"/>
          <cell r="Z8578"/>
          <cell r="AG8578"/>
        </row>
        <row r="8579">
          <cell r="D8579"/>
          <cell r="E8579"/>
          <cell r="I8579"/>
          <cell r="J8579"/>
          <cell r="K8579"/>
          <cell r="L8579"/>
          <cell r="N8579"/>
          <cell r="R8579"/>
          <cell r="S8579"/>
          <cell r="T8579"/>
          <cell r="U8579"/>
          <cell r="V8579"/>
          <cell r="X8579"/>
          <cell r="Y8579"/>
          <cell r="Z8579"/>
          <cell r="AG8579"/>
        </row>
        <row r="8580">
          <cell r="D8580"/>
          <cell r="E8580"/>
          <cell r="I8580"/>
          <cell r="J8580"/>
          <cell r="K8580"/>
          <cell r="L8580"/>
          <cell r="N8580"/>
          <cell r="R8580"/>
          <cell r="S8580"/>
          <cell r="T8580"/>
          <cell r="U8580"/>
          <cell r="V8580"/>
          <cell r="X8580"/>
          <cell r="Y8580"/>
          <cell r="Z8580"/>
          <cell r="AG8580"/>
        </row>
        <row r="8581">
          <cell r="D8581"/>
          <cell r="E8581"/>
          <cell r="I8581"/>
          <cell r="J8581"/>
          <cell r="K8581"/>
          <cell r="L8581"/>
          <cell r="N8581"/>
          <cell r="R8581"/>
          <cell r="S8581"/>
          <cell r="T8581"/>
          <cell r="U8581"/>
          <cell r="V8581"/>
          <cell r="X8581"/>
          <cell r="Y8581"/>
          <cell r="Z8581"/>
          <cell r="AG8581"/>
        </row>
        <row r="8582">
          <cell r="D8582"/>
          <cell r="E8582"/>
          <cell r="I8582"/>
          <cell r="J8582"/>
          <cell r="K8582"/>
          <cell r="L8582"/>
          <cell r="N8582"/>
          <cell r="R8582"/>
          <cell r="S8582"/>
          <cell r="T8582"/>
          <cell r="U8582"/>
          <cell r="V8582"/>
          <cell r="X8582"/>
          <cell r="Y8582"/>
          <cell r="Z8582"/>
          <cell r="AG8582"/>
        </row>
        <row r="8583">
          <cell r="D8583"/>
          <cell r="E8583"/>
          <cell r="I8583"/>
          <cell r="J8583"/>
          <cell r="K8583"/>
          <cell r="L8583"/>
          <cell r="N8583"/>
          <cell r="R8583"/>
          <cell r="S8583"/>
          <cell r="T8583"/>
          <cell r="U8583"/>
          <cell r="V8583"/>
          <cell r="X8583"/>
          <cell r="Y8583"/>
          <cell r="Z8583"/>
          <cell r="AG8583"/>
        </row>
        <row r="8584">
          <cell r="D8584"/>
          <cell r="E8584"/>
          <cell r="I8584"/>
          <cell r="J8584"/>
          <cell r="K8584"/>
          <cell r="L8584"/>
          <cell r="N8584"/>
          <cell r="R8584"/>
          <cell r="S8584"/>
          <cell r="T8584"/>
          <cell r="U8584"/>
          <cell r="V8584"/>
          <cell r="X8584"/>
          <cell r="Y8584"/>
          <cell r="Z8584"/>
          <cell r="AG8584"/>
        </row>
        <row r="8585">
          <cell r="D8585"/>
          <cell r="E8585"/>
          <cell r="I8585"/>
          <cell r="J8585"/>
          <cell r="K8585"/>
          <cell r="L8585"/>
          <cell r="N8585"/>
          <cell r="R8585"/>
          <cell r="S8585"/>
          <cell r="T8585"/>
          <cell r="U8585"/>
          <cell r="V8585"/>
          <cell r="X8585"/>
          <cell r="Y8585"/>
          <cell r="Z8585"/>
          <cell r="AG8585"/>
        </row>
        <row r="8586">
          <cell r="D8586"/>
          <cell r="E8586"/>
          <cell r="I8586"/>
          <cell r="J8586"/>
          <cell r="K8586"/>
          <cell r="L8586"/>
          <cell r="N8586"/>
          <cell r="R8586"/>
          <cell r="S8586"/>
          <cell r="T8586"/>
          <cell r="U8586"/>
          <cell r="V8586"/>
          <cell r="X8586"/>
          <cell r="Y8586"/>
          <cell r="Z8586"/>
          <cell r="AG8586"/>
        </row>
        <row r="8587">
          <cell r="D8587"/>
          <cell r="E8587"/>
          <cell r="I8587"/>
          <cell r="J8587"/>
          <cell r="K8587"/>
          <cell r="L8587"/>
          <cell r="N8587"/>
          <cell r="R8587"/>
          <cell r="S8587"/>
          <cell r="T8587"/>
          <cell r="U8587"/>
          <cell r="V8587"/>
          <cell r="X8587"/>
          <cell r="Y8587"/>
          <cell r="Z8587"/>
          <cell r="AG8587"/>
        </row>
        <row r="8588">
          <cell r="D8588"/>
          <cell r="E8588"/>
          <cell r="I8588"/>
          <cell r="J8588"/>
          <cell r="K8588"/>
          <cell r="L8588"/>
          <cell r="N8588"/>
          <cell r="R8588"/>
          <cell r="S8588"/>
          <cell r="T8588"/>
          <cell r="U8588"/>
          <cell r="V8588"/>
          <cell r="X8588"/>
          <cell r="Y8588"/>
          <cell r="Z8588"/>
          <cell r="AG8588"/>
        </row>
        <row r="8589">
          <cell r="D8589"/>
          <cell r="E8589"/>
          <cell r="I8589"/>
          <cell r="J8589"/>
          <cell r="K8589"/>
          <cell r="L8589"/>
          <cell r="N8589"/>
          <cell r="R8589"/>
          <cell r="S8589"/>
          <cell r="T8589"/>
          <cell r="U8589"/>
          <cell r="V8589"/>
          <cell r="X8589"/>
          <cell r="Y8589"/>
          <cell r="Z8589"/>
          <cell r="AG8589"/>
        </row>
        <row r="8590">
          <cell r="D8590"/>
          <cell r="E8590"/>
          <cell r="I8590"/>
          <cell r="J8590"/>
          <cell r="K8590"/>
          <cell r="L8590"/>
          <cell r="N8590"/>
          <cell r="R8590"/>
          <cell r="S8590"/>
          <cell r="T8590"/>
          <cell r="U8590"/>
          <cell r="V8590"/>
          <cell r="X8590"/>
          <cell r="Y8590"/>
          <cell r="Z8590"/>
          <cell r="AG8590"/>
        </row>
        <row r="8591">
          <cell r="D8591"/>
          <cell r="E8591"/>
          <cell r="I8591"/>
          <cell r="J8591"/>
          <cell r="K8591"/>
          <cell r="L8591"/>
          <cell r="N8591"/>
          <cell r="R8591"/>
          <cell r="S8591"/>
          <cell r="T8591"/>
          <cell r="U8591"/>
          <cell r="V8591"/>
          <cell r="X8591"/>
          <cell r="Y8591"/>
          <cell r="Z8591"/>
          <cell r="AG8591"/>
        </row>
        <row r="8592">
          <cell r="D8592"/>
          <cell r="E8592"/>
          <cell r="I8592"/>
          <cell r="J8592"/>
          <cell r="K8592"/>
          <cell r="L8592"/>
          <cell r="N8592"/>
          <cell r="R8592"/>
          <cell r="S8592"/>
          <cell r="T8592"/>
          <cell r="U8592"/>
          <cell r="V8592"/>
          <cell r="X8592"/>
          <cell r="Y8592"/>
          <cell r="Z8592"/>
          <cell r="AG8592"/>
        </row>
        <row r="8593">
          <cell r="D8593"/>
          <cell r="E8593"/>
          <cell r="I8593"/>
          <cell r="J8593"/>
          <cell r="K8593"/>
          <cell r="L8593"/>
          <cell r="N8593"/>
          <cell r="R8593"/>
          <cell r="S8593"/>
          <cell r="T8593"/>
          <cell r="U8593"/>
          <cell r="V8593"/>
          <cell r="X8593"/>
          <cell r="Y8593"/>
          <cell r="Z8593"/>
          <cell r="AG8593"/>
        </row>
        <row r="8594">
          <cell r="D8594"/>
          <cell r="E8594"/>
          <cell r="I8594"/>
          <cell r="J8594"/>
          <cell r="K8594"/>
          <cell r="L8594"/>
          <cell r="N8594"/>
          <cell r="R8594"/>
          <cell r="S8594"/>
          <cell r="T8594"/>
          <cell r="U8594"/>
          <cell r="V8594"/>
          <cell r="X8594"/>
          <cell r="Y8594"/>
          <cell r="Z8594"/>
          <cell r="AG8594"/>
        </row>
        <row r="8595">
          <cell r="D8595"/>
          <cell r="E8595"/>
          <cell r="I8595"/>
          <cell r="J8595"/>
          <cell r="K8595"/>
          <cell r="L8595"/>
          <cell r="N8595"/>
          <cell r="R8595"/>
          <cell r="S8595"/>
          <cell r="T8595"/>
          <cell r="U8595"/>
          <cell r="V8595"/>
          <cell r="X8595"/>
          <cell r="Y8595"/>
          <cell r="Z8595"/>
          <cell r="AG8595"/>
        </row>
        <row r="8596">
          <cell r="D8596"/>
          <cell r="E8596"/>
          <cell r="I8596"/>
          <cell r="J8596"/>
          <cell r="K8596"/>
          <cell r="L8596"/>
          <cell r="N8596"/>
          <cell r="R8596"/>
          <cell r="S8596"/>
          <cell r="T8596"/>
          <cell r="U8596"/>
          <cell r="V8596"/>
          <cell r="X8596"/>
          <cell r="Y8596"/>
          <cell r="Z8596"/>
          <cell r="AG8596"/>
        </row>
        <row r="8597">
          <cell r="D8597"/>
          <cell r="E8597"/>
          <cell r="I8597"/>
          <cell r="J8597"/>
          <cell r="K8597"/>
          <cell r="L8597"/>
          <cell r="N8597"/>
          <cell r="R8597"/>
          <cell r="S8597"/>
          <cell r="T8597"/>
          <cell r="U8597"/>
          <cell r="V8597"/>
          <cell r="X8597"/>
          <cell r="Y8597"/>
          <cell r="Z8597"/>
          <cell r="AG8597"/>
        </row>
        <row r="8598">
          <cell r="D8598"/>
          <cell r="E8598"/>
          <cell r="I8598"/>
          <cell r="J8598"/>
          <cell r="K8598"/>
          <cell r="L8598"/>
          <cell r="N8598"/>
          <cell r="R8598"/>
          <cell r="S8598"/>
          <cell r="T8598"/>
          <cell r="U8598"/>
          <cell r="V8598"/>
          <cell r="X8598"/>
          <cell r="Y8598"/>
          <cell r="Z8598"/>
          <cell r="AG8598"/>
        </row>
        <row r="8599">
          <cell r="D8599"/>
          <cell r="E8599"/>
          <cell r="I8599"/>
          <cell r="J8599"/>
          <cell r="K8599"/>
          <cell r="L8599"/>
          <cell r="N8599"/>
          <cell r="R8599"/>
          <cell r="S8599"/>
          <cell r="T8599"/>
          <cell r="U8599"/>
          <cell r="V8599"/>
          <cell r="X8599"/>
          <cell r="Y8599"/>
          <cell r="Z8599"/>
          <cell r="AG8599"/>
        </row>
        <row r="8600">
          <cell r="D8600"/>
          <cell r="E8600"/>
          <cell r="I8600"/>
          <cell r="J8600"/>
          <cell r="K8600"/>
          <cell r="L8600"/>
          <cell r="N8600"/>
          <cell r="R8600"/>
          <cell r="S8600"/>
          <cell r="T8600"/>
          <cell r="U8600"/>
          <cell r="V8600"/>
          <cell r="X8600"/>
          <cell r="Y8600"/>
          <cell r="Z8600"/>
          <cell r="AG8600"/>
        </row>
        <row r="8601">
          <cell r="D8601"/>
          <cell r="E8601"/>
          <cell r="I8601"/>
          <cell r="J8601"/>
          <cell r="K8601"/>
          <cell r="L8601"/>
          <cell r="N8601"/>
          <cell r="R8601"/>
          <cell r="S8601"/>
          <cell r="T8601"/>
          <cell r="U8601"/>
          <cell r="V8601"/>
          <cell r="X8601"/>
          <cell r="Y8601"/>
          <cell r="Z8601"/>
          <cell r="AG8601"/>
        </row>
        <row r="8602">
          <cell r="D8602"/>
          <cell r="E8602"/>
          <cell r="I8602"/>
          <cell r="J8602"/>
          <cell r="K8602"/>
          <cell r="L8602"/>
          <cell r="N8602"/>
          <cell r="R8602"/>
          <cell r="S8602"/>
          <cell r="T8602"/>
          <cell r="U8602"/>
          <cell r="V8602"/>
          <cell r="X8602"/>
          <cell r="Y8602"/>
          <cell r="Z8602"/>
          <cell r="AG8602"/>
        </row>
        <row r="8603">
          <cell r="D8603"/>
          <cell r="E8603"/>
          <cell r="I8603"/>
          <cell r="J8603"/>
          <cell r="K8603"/>
          <cell r="L8603"/>
          <cell r="N8603"/>
          <cell r="R8603"/>
          <cell r="S8603"/>
          <cell r="T8603"/>
          <cell r="U8603"/>
          <cell r="V8603"/>
          <cell r="X8603"/>
          <cell r="Y8603"/>
          <cell r="Z8603"/>
          <cell r="AG8603"/>
        </row>
        <row r="8604">
          <cell r="D8604"/>
          <cell r="E8604"/>
          <cell r="I8604"/>
          <cell r="J8604"/>
          <cell r="K8604"/>
          <cell r="L8604"/>
          <cell r="N8604"/>
          <cell r="R8604"/>
          <cell r="S8604"/>
          <cell r="T8604"/>
          <cell r="U8604"/>
          <cell r="V8604"/>
          <cell r="X8604"/>
          <cell r="Y8604"/>
          <cell r="Z8604"/>
          <cell r="AG8604"/>
        </row>
        <row r="8605">
          <cell r="D8605"/>
          <cell r="E8605"/>
          <cell r="I8605"/>
          <cell r="J8605"/>
          <cell r="K8605"/>
          <cell r="L8605"/>
          <cell r="N8605"/>
          <cell r="R8605"/>
          <cell r="S8605"/>
          <cell r="T8605"/>
          <cell r="U8605"/>
          <cell r="V8605"/>
          <cell r="X8605"/>
          <cell r="Y8605"/>
          <cell r="Z8605"/>
          <cell r="AG8605"/>
        </row>
        <row r="8606">
          <cell r="D8606"/>
          <cell r="E8606"/>
          <cell r="I8606"/>
          <cell r="J8606"/>
          <cell r="K8606"/>
          <cell r="L8606"/>
          <cell r="N8606"/>
          <cell r="R8606"/>
          <cell r="S8606"/>
          <cell r="T8606"/>
          <cell r="U8606"/>
          <cell r="V8606"/>
          <cell r="X8606"/>
          <cell r="Y8606"/>
          <cell r="Z8606"/>
          <cell r="AG8606"/>
        </row>
        <row r="8607">
          <cell r="D8607"/>
          <cell r="E8607"/>
          <cell r="I8607"/>
          <cell r="J8607"/>
          <cell r="K8607"/>
          <cell r="L8607"/>
          <cell r="N8607"/>
          <cell r="R8607"/>
          <cell r="S8607"/>
          <cell r="T8607"/>
          <cell r="U8607"/>
          <cell r="V8607"/>
          <cell r="X8607"/>
          <cell r="Y8607"/>
          <cell r="Z8607"/>
          <cell r="AG8607"/>
        </row>
        <row r="8608">
          <cell r="D8608"/>
          <cell r="E8608"/>
          <cell r="I8608"/>
          <cell r="J8608"/>
          <cell r="K8608"/>
          <cell r="L8608"/>
          <cell r="N8608"/>
          <cell r="R8608"/>
          <cell r="S8608"/>
          <cell r="T8608"/>
          <cell r="U8608"/>
          <cell r="V8608"/>
          <cell r="X8608"/>
          <cell r="Y8608"/>
          <cell r="Z8608"/>
          <cell r="AG8608"/>
        </row>
        <row r="8609">
          <cell r="D8609"/>
          <cell r="E8609"/>
          <cell r="I8609"/>
          <cell r="J8609"/>
          <cell r="K8609"/>
          <cell r="L8609"/>
          <cell r="N8609"/>
          <cell r="R8609"/>
          <cell r="S8609"/>
          <cell r="T8609"/>
          <cell r="U8609"/>
          <cell r="V8609"/>
          <cell r="X8609"/>
          <cell r="Y8609"/>
          <cell r="Z8609"/>
          <cell r="AG8609"/>
        </row>
        <row r="8610">
          <cell r="D8610"/>
          <cell r="E8610"/>
          <cell r="I8610"/>
          <cell r="J8610"/>
          <cell r="K8610"/>
          <cell r="L8610"/>
          <cell r="N8610"/>
          <cell r="R8610"/>
          <cell r="S8610"/>
          <cell r="T8610"/>
          <cell r="U8610"/>
          <cell r="V8610"/>
          <cell r="X8610"/>
          <cell r="Y8610"/>
          <cell r="Z8610"/>
          <cell r="AG8610"/>
        </row>
        <row r="8611">
          <cell r="D8611"/>
          <cell r="E8611"/>
          <cell r="I8611"/>
          <cell r="J8611"/>
          <cell r="K8611"/>
          <cell r="L8611"/>
          <cell r="N8611"/>
          <cell r="R8611"/>
          <cell r="S8611"/>
          <cell r="T8611"/>
          <cell r="U8611"/>
          <cell r="V8611"/>
          <cell r="X8611"/>
          <cell r="Y8611"/>
          <cell r="Z8611"/>
          <cell r="AG8611"/>
        </row>
        <row r="8612">
          <cell r="D8612"/>
          <cell r="E8612"/>
          <cell r="I8612"/>
          <cell r="J8612"/>
          <cell r="K8612"/>
          <cell r="L8612"/>
          <cell r="N8612"/>
          <cell r="R8612"/>
          <cell r="S8612"/>
          <cell r="T8612"/>
          <cell r="U8612"/>
          <cell r="V8612"/>
          <cell r="X8612"/>
          <cell r="Y8612"/>
          <cell r="Z8612"/>
          <cell r="AG8612"/>
        </row>
        <row r="8613">
          <cell r="D8613"/>
          <cell r="E8613"/>
          <cell r="I8613"/>
          <cell r="J8613"/>
          <cell r="K8613"/>
          <cell r="L8613"/>
          <cell r="N8613"/>
          <cell r="R8613"/>
          <cell r="S8613"/>
          <cell r="T8613"/>
          <cell r="U8613"/>
          <cell r="V8613"/>
          <cell r="X8613"/>
          <cell r="Y8613"/>
          <cell r="Z8613"/>
          <cell r="AG8613"/>
        </row>
        <row r="8614">
          <cell r="D8614"/>
          <cell r="E8614"/>
          <cell r="I8614"/>
          <cell r="J8614"/>
          <cell r="K8614"/>
          <cell r="L8614"/>
          <cell r="N8614"/>
          <cell r="R8614"/>
          <cell r="S8614"/>
          <cell r="T8614"/>
          <cell r="U8614"/>
          <cell r="V8614"/>
          <cell r="X8614"/>
          <cell r="Y8614"/>
          <cell r="Z8614"/>
          <cell r="AG8614"/>
        </row>
        <row r="8615">
          <cell r="D8615"/>
          <cell r="E8615"/>
          <cell r="I8615"/>
          <cell r="J8615"/>
          <cell r="K8615"/>
          <cell r="L8615"/>
          <cell r="N8615"/>
          <cell r="R8615"/>
          <cell r="S8615"/>
          <cell r="T8615"/>
          <cell r="U8615"/>
          <cell r="V8615"/>
          <cell r="X8615"/>
          <cell r="Y8615"/>
          <cell r="Z8615"/>
          <cell r="AG8615"/>
        </row>
        <row r="8616">
          <cell r="D8616"/>
          <cell r="E8616"/>
          <cell r="I8616"/>
          <cell r="J8616"/>
          <cell r="K8616"/>
          <cell r="L8616"/>
          <cell r="N8616"/>
          <cell r="R8616"/>
          <cell r="S8616"/>
          <cell r="T8616"/>
          <cell r="U8616"/>
          <cell r="V8616"/>
          <cell r="X8616"/>
          <cell r="Y8616"/>
          <cell r="Z8616"/>
          <cell r="AG8616"/>
        </row>
        <row r="8617">
          <cell r="D8617"/>
          <cell r="E8617"/>
          <cell r="I8617"/>
          <cell r="J8617"/>
          <cell r="K8617"/>
          <cell r="L8617"/>
          <cell r="N8617"/>
          <cell r="R8617"/>
          <cell r="S8617"/>
          <cell r="T8617"/>
          <cell r="U8617"/>
          <cell r="V8617"/>
          <cell r="X8617"/>
          <cell r="Y8617"/>
          <cell r="Z8617"/>
          <cell r="AG8617"/>
        </row>
        <row r="8618">
          <cell r="D8618"/>
          <cell r="E8618"/>
          <cell r="I8618"/>
          <cell r="J8618"/>
          <cell r="K8618"/>
          <cell r="L8618"/>
          <cell r="N8618"/>
          <cell r="R8618"/>
          <cell r="S8618"/>
          <cell r="T8618"/>
          <cell r="U8618"/>
          <cell r="V8618"/>
          <cell r="X8618"/>
          <cell r="Y8618"/>
          <cell r="Z8618"/>
          <cell r="AG8618"/>
        </row>
        <row r="8619">
          <cell r="D8619"/>
          <cell r="E8619"/>
          <cell r="I8619"/>
          <cell r="J8619"/>
          <cell r="K8619"/>
          <cell r="L8619"/>
          <cell r="N8619"/>
          <cell r="R8619"/>
          <cell r="S8619"/>
          <cell r="T8619"/>
          <cell r="U8619"/>
          <cell r="V8619"/>
          <cell r="X8619"/>
          <cell r="Y8619"/>
          <cell r="Z8619"/>
          <cell r="AG8619"/>
        </row>
        <row r="8620">
          <cell r="D8620"/>
          <cell r="E8620"/>
          <cell r="I8620"/>
          <cell r="J8620"/>
          <cell r="K8620"/>
          <cell r="L8620"/>
          <cell r="N8620"/>
          <cell r="R8620"/>
          <cell r="S8620"/>
          <cell r="T8620"/>
          <cell r="U8620"/>
          <cell r="V8620"/>
          <cell r="X8620"/>
          <cell r="Y8620"/>
          <cell r="Z8620"/>
          <cell r="AG8620"/>
        </row>
        <row r="8621">
          <cell r="D8621"/>
          <cell r="E8621"/>
          <cell r="I8621"/>
          <cell r="J8621"/>
          <cell r="K8621"/>
          <cell r="L8621"/>
          <cell r="N8621"/>
          <cell r="R8621"/>
          <cell r="S8621"/>
          <cell r="T8621"/>
          <cell r="U8621"/>
          <cell r="V8621"/>
          <cell r="X8621"/>
          <cell r="Y8621"/>
          <cell r="Z8621"/>
          <cell r="AG8621"/>
        </row>
        <row r="8622">
          <cell r="D8622"/>
          <cell r="E8622"/>
          <cell r="I8622"/>
          <cell r="J8622"/>
          <cell r="K8622"/>
          <cell r="L8622"/>
          <cell r="N8622"/>
          <cell r="R8622"/>
          <cell r="S8622"/>
          <cell r="T8622"/>
          <cell r="U8622"/>
          <cell r="V8622"/>
          <cell r="X8622"/>
          <cell r="Y8622"/>
          <cell r="Z8622"/>
          <cell r="AG8622"/>
        </row>
        <row r="8623">
          <cell r="D8623"/>
          <cell r="E8623"/>
          <cell r="I8623"/>
          <cell r="J8623"/>
          <cell r="K8623"/>
          <cell r="L8623"/>
          <cell r="N8623"/>
          <cell r="R8623"/>
          <cell r="S8623"/>
          <cell r="T8623"/>
          <cell r="U8623"/>
          <cell r="V8623"/>
          <cell r="X8623"/>
          <cell r="Y8623"/>
          <cell r="Z8623"/>
          <cell r="AG8623"/>
        </row>
        <row r="8624">
          <cell r="D8624"/>
          <cell r="E8624"/>
          <cell r="I8624"/>
          <cell r="J8624"/>
          <cell r="K8624"/>
          <cell r="L8624"/>
          <cell r="N8624"/>
          <cell r="R8624"/>
          <cell r="S8624"/>
          <cell r="T8624"/>
          <cell r="U8624"/>
          <cell r="V8624"/>
          <cell r="X8624"/>
          <cell r="Y8624"/>
          <cell r="Z8624"/>
          <cell r="AG8624"/>
        </row>
        <row r="8625">
          <cell r="D8625"/>
          <cell r="E8625"/>
          <cell r="I8625"/>
          <cell r="J8625"/>
          <cell r="K8625"/>
          <cell r="L8625"/>
          <cell r="N8625"/>
          <cell r="R8625"/>
          <cell r="S8625"/>
          <cell r="T8625"/>
          <cell r="U8625"/>
          <cell r="V8625"/>
          <cell r="X8625"/>
          <cell r="Y8625"/>
          <cell r="Z8625"/>
          <cell r="AG8625"/>
        </row>
        <row r="8626">
          <cell r="D8626"/>
          <cell r="E8626"/>
          <cell r="I8626"/>
          <cell r="J8626"/>
          <cell r="K8626"/>
          <cell r="L8626"/>
          <cell r="N8626"/>
          <cell r="R8626"/>
          <cell r="S8626"/>
          <cell r="T8626"/>
          <cell r="U8626"/>
          <cell r="V8626"/>
          <cell r="X8626"/>
          <cell r="Y8626"/>
          <cell r="Z8626"/>
          <cell r="AG8626"/>
        </row>
        <row r="8627">
          <cell r="D8627"/>
          <cell r="E8627"/>
          <cell r="I8627"/>
          <cell r="J8627"/>
          <cell r="K8627"/>
          <cell r="L8627"/>
          <cell r="N8627"/>
          <cell r="R8627"/>
          <cell r="S8627"/>
          <cell r="T8627"/>
          <cell r="U8627"/>
          <cell r="V8627"/>
          <cell r="X8627"/>
          <cell r="Y8627"/>
          <cell r="Z8627"/>
          <cell r="AG8627"/>
        </row>
        <row r="8628">
          <cell r="D8628"/>
          <cell r="E8628"/>
          <cell r="I8628"/>
          <cell r="J8628"/>
          <cell r="K8628"/>
          <cell r="L8628"/>
          <cell r="N8628"/>
          <cell r="R8628"/>
          <cell r="S8628"/>
          <cell r="T8628"/>
          <cell r="U8628"/>
          <cell r="V8628"/>
          <cell r="X8628"/>
          <cell r="Y8628"/>
          <cell r="Z8628"/>
          <cell r="AG8628"/>
        </row>
        <row r="8629">
          <cell r="D8629"/>
          <cell r="E8629"/>
          <cell r="I8629"/>
          <cell r="J8629"/>
          <cell r="K8629"/>
          <cell r="L8629"/>
          <cell r="N8629"/>
          <cell r="R8629"/>
          <cell r="S8629"/>
          <cell r="T8629"/>
          <cell r="U8629"/>
          <cell r="V8629"/>
          <cell r="X8629"/>
          <cell r="Y8629"/>
          <cell r="Z8629"/>
          <cell r="AG8629"/>
        </row>
        <row r="8630">
          <cell r="D8630"/>
          <cell r="E8630"/>
          <cell r="I8630"/>
          <cell r="J8630"/>
          <cell r="K8630"/>
          <cell r="L8630"/>
          <cell r="N8630"/>
          <cell r="R8630"/>
          <cell r="S8630"/>
          <cell r="T8630"/>
          <cell r="U8630"/>
          <cell r="V8630"/>
          <cell r="X8630"/>
          <cell r="Y8630"/>
          <cell r="Z8630"/>
          <cell r="AG8630"/>
        </row>
        <row r="8631">
          <cell r="D8631"/>
          <cell r="E8631"/>
          <cell r="I8631"/>
          <cell r="J8631"/>
          <cell r="K8631"/>
          <cell r="L8631"/>
          <cell r="N8631"/>
          <cell r="R8631"/>
          <cell r="S8631"/>
          <cell r="T8631"/>
          <cell r="U8631"/>
          <cell r="V8631"/>
          <cell r="X8631"/>
          <cell r="Y8631"/>
          <cell r="Z8631"/>
          <cell r="AG8631"/>
        </row>
        <row r="8632">
          <cell r="D8632"/>
          <cell r="E8632"/>
          <cell r="I8632"/>
          <cell r="J8632"/>
          <cell r="K8632"/>
          <cell r="L8632"/>
          <cell r="N8632"/>
          <cell r="R8632"/>
          <cell r="S8632"/>
          <cell r="T8632"/>
          <cell r="U8632"/>
          <cell r="V8632"/>
          <cell r="X8632"/>
          <cell r="Y8632"/>
          <cell r="Z8632"/>
          <cell r="AG8632"/>
        </row>
        <row r="8633">
          <cell r="D8633"/>
          <cell r="E8633"/>
          <cell r="I8633"/>
          <cell r="J8633"/>
          <cell r="K8633"/>
          <cell r="L8633"/>
          <cell r="N8633"/>
          <cell r="R8633"/>
          <cell r="S8633"/>
          <cell r="T8633"/>
          <cell r="U8633"/>
          <cell r="V8633"/>
          <cell r="X8633"/>
          <cell r="Y8633"/>
          <cell r="Z8633"/>
          <cell r="AG8633"/>
        </row>
        <row r="8634">
          <cell r="D8634"/>
          <cell r="E8634"/>
          <cell r="I8634"/>
          <cell r="J8634"/>
          <cell r="K8634"/>
          <cell r="L8634"/>
          <cell r="N8634"/>
          <cell r="R8634"/>
          <cell r="S8634"/>
          <cell r="T8634"/>
          <cell r="U8634"/>
          <cell r="V8634"/>
          <cell r="X8634"/>
          <cell r="Y8634"/>
          <cell r="Z8634"/>
          <cell r="AG8634"/>
        </row>
        <row r="8635">
          <cell r="D8635"/>
          <cell r="E8635"/>
          <cell r="I8635"/>
          <cell r="J8635"/>
          <cell r="K8635"/>
          <cell r="L8635"/>
          <cell r="N8635"/>
          <cell r="R8635"/>
          <cell r="S8635"/>
          <cell r="T8635"/>
          <cell r="U8635"/>
          <cell r="V8635"/>
          <cell r="X8635"/>
          <cell r="Y8635"/>
          <cell r="Z8635"/>
          <cell r="AG8635"/>
        </row>
        <row r="8636">
          <cell r="D8636"/>
          <cell r="E8636"/>
          <cell r="I8636"/>
          <cell r="J8636"/>
          <cell r="K8636"/>
          <cell r="L8636"/>
          <cell r="N8636"/>
          <cell r="R8636"/>
          <cell r="S8636"/>
          <cell r="T8636"/>
          <cell r="U8636"/>
          <cell r="V8636"/>
          <cell r="X8636"/>
          <cell r="Y8636"/>
          <cell r="Z8636"/>
          <cell r="AG8636"/>
        </row>
        <row r="8637">
          <cell r="D8637"/>
          <cell r="E8637"/>
          <cell r="I8637"/>
          <cell r="J8637"/>
          <cell r="K8637"/>
          <cell r="L8637"/>
          <cell r="N8637"/>
          <cell r="R8637"/>
          <cell r="S8637"/>
          <cell r="T8637"/>
          <cell r="U8637"/>
          <cell r="V8637"/>
          <cell r="X8637"/>
          <cell r="Y8637"/>
          <cell r="Z8637"/>
          <cell r="AG8637"/>
        </row>
        <row r="8638">
          <cell r="D8638"/>
          <cell r="E8638"/>
          <cell r="I8638"/>
          <cell r="J8638"/>
          <cell r="K8638"/>
          <cell r="L8638"/>
          <cell r="N8638"/>
          <cell r="R8638"/>
          <cell r="S8638"/>
          <cell r="T8638"/>
          <cell r="U8638"/>
          <cell r="V8638"/>
          <cell r="X8638"/>
          <cell r="Y8638"/>
          <cell r="Z8638"/>
          <cell r="AG8638"/>
        </row>
        <row r="8639">
          <cell r="D8639"/>
          <cell r="E8639"/>
          <cell r="I8639"/>
          <cell r="J8639"/>
          <cell r="K8639"/>
          <cell r="L8639"/>
          <cell r="N8639"/>
          <cell r="R8639"/>
          <cell r="S8639"/>
          <cell r="T8639"/>
          <cell r="U8639"/>
          <cell r="V8639"/>
          <cell r="X8639"/>
          <cell r="Y8639"/>
          <cell r="Z8639"/>
          <cell r="AG8639"/>
        </row>
        <row r="8640">
          <cell r="D8640"/>
          <cell r="E8640"/>
          <cell r="I8640"/>
          <cell r="J8640"/>
          <cell r="K8640"/>
          <cell r="L8640"/>
          <cell r="N8640"/>
          <cell r="R8640"/>
          <cell r="S8640"/>
          <cell r="T8640"/>
          <cell r="U8640"/>
          <cell r="V8640"/>
          <cell r="X8640"/>
          <cell r="Y8640"/>
          <cell r="Z8640"/>
          <cell r="AG8640"/>
        </row>
        <row r="8641">
          <cell r="D8641"/>
          <cell r="E8641"/>
          <cell r="I8641"/>
          <cell r="J8641"/>
          <cell r="K8641"/>
          <cell r="L8641"/>
          <cell r="N8641"/>
          <cell r="R8641"/>
          <cell r="S8641"/>
          <cell r="T8641"/>
          <cell r="U8641"/>
          <cell r="V8641"/>
          <cell r="X8641"/>
          <cell r="Y8641"/>
          <cell r="Z8641"/>
          <cell r="AG8641"/>
        </row>
        <row r="8642">
          <cell r="D8642"/>
          <cell r="E8642"/>
          <cell r="I8642"/>
          <cell r="J8642"/>
          <cell r="K8642"/>
          <cell r="L8642"/>
          <cell r="N8642"/>
          <cell r="R8642"/>
          <cell r="S8642"/>
          <cell r="T8642"/>
          <cell r="U8642"/>
          <cell r="V8642"/>
          <cell r="X8642"/>
          <cell r="Y8642"/>
          <cell r="Z8642"/>
          <cell r="AG8642"/>
        </row>
        <row r="8643">
          <cell r="D8643"/>
          <cell r="E8643"/>
          <cell r="I8643"/>
          <cell r="J8643"/>
          <cell r="K8643"/>
          <cell r="L8643"/>
          <cell r="N8643"/>
          <cell r="R8643"/>
          <cell r="S8643"/>
          <cell r="T8643"/>
          <cell r="U8643"/>
          <cell r="V8643"/>
          <cell r="X8643"/>
          <cell r="Y8643"/>
          <cell r="Z8643"/>
          <cell r="AG8643"/>
        </row>
        <row r="8644">
          <cell r="D8644"/>
          <cell r="E8644"/>
          <cell r="I8644"/>
          <cell r="J8644"/>
          <cell r="K8644"/>
          <cell r="L8644"/>
          <cell r="N8644"/>
          <cell r="R8644"/>
          <cell r="S8644"/>
          <cell r="T8644"/>
          <cell r="U8644"/>
          <cell r="V8644"/>
          <cell r="X8644"/>
          <cell r="Y8644"/>
          <cell r="Z8644"/>
          <cell r="AG8644"/>
        </row>
        <row r="8645">
          <cell r="D8645"/>
          <cell r="E8645"/>
          <cell r="I8645"/>
          <cell r="J8645"/>
          <cell r="K8645"/>
          <cell r="L8645"/>
          <cell r="N8645"/>
          <cell r="R8645"/>
          <cell r="S8645"/>
          <cell r="T8645"/>
          <cell r="U8645"/>
          <cell r="V8645"/>
          <cell r="X8645"/>
          <cell r="Y8645"/>
          <cell r="Z8645"/>
          <cell r="AG8645"/>
        </row>
        <row r="8646">
          <cell r="D8646"/>
          <cell r="E8646"/>
          <cell r="I8646"/>
          <cell r="J8646"/>
          <cell r="K8646"/>
          <cell r="L8646"/>
          <cell r="N8646"/>
          <cell r="R8646"/>
          <cell r="S8646"/>
          <cell r="T8646"/>
          <cell r="U8646"/>
          <cell r="V8646"/>
          <cell r="X8646"/>
          <cell r="Y8646"/>
          <cell r="Z8646"/>
          <cell r="AG8646"/>
        </row>
        <row r="8647">
          <cell r="D8647"/>
          <cell r="E8647"/>
          <cell r="I8647"/>
          <cell r="J8647"/>
          <cell r="K8647"/>
          <cell r="L8647"/>
          <cell r="N8647"/>
          <cell r="R8647"/>
          <cell r="S8647"/>
          <cell r="T8647"/>
          <cell r="U8647"/>
          <cell r="V8647"/>
          <cell r="X8647"/>
          <cell r="Y8647"/>
          <cell r="Z8647"/>
          <cell r="AG8647"/>
        </row>
        <row r="8648">
          <cell r="D8648"/>
          <cell r="E8648"/>
          <cell r="I8648"/>
          <cell r="J8648"/>
          <cell r="K8648"/>
          <cell r="L8648"/>
          <cell r="N8648"/>
          <cell r="R8648"/>
          <cell r="S8648"/>
          <cell r="T8648"/>
          <cell r="U8648"/>
          <cell r="V8648"/>
          <cell r="X8648"/>
          <cell r="Y8648"/>
          <cell r="Z8648"/>
          <cell r="AG8648"/>
        </row>
        <row r="8649">
          <cell r="D8649"/>
          <cell r="E8649"/>
          <cell r="I8649"/>
          <cell r="J8649"/>
          <cell r="K8649"/>
          <cell r="L8649"/>
          <cell r="N8649"/>
          <cell r="R8649"/>
          <cell r="S8649"/>
          <cell r="T8649"/>
          <cell r="U8649"/>
          <cell r="V8649"/>
          <cell r="X8649"/>
          <cell r="Y8649"/>
          <cell r="Z8649"/>
          <cell r="AG8649"/>
        </row>
        <row r="8650">
          <cell r="D8650"/>
          <cell r="E8650"/>
          <cell r="I8650"/>
          <cell r="J8650"/>
          <cell r="K8650"/>
          <cell r="L8650"/>
          <cell r="N8650"/>
          <cell r="R8650"/>
          <cell r="S8650"/>
          <cell r="T8650"/>
          <cell r="U8650"/>
          <cell r="V8650"/>
          <cell r="X8650"/>
          <cell r="Y8650"/>
          <cell r="Z8650"/>
          <cell r="AG8650"/>
        </row>
        <row r="8651">
          <cell r="D8651"/>
          <cell r="E8651"/>
          <cell r="I8651"/>
          <cell r="J8651"/>
          <cell r="K8651"/>
          <cell r="L8651"/>
          <cell r="N8651"/>
          <cell r="R8651"/>
          <cell r="S8651"/>
          <cell r="T8651"/>
          <cell r="U8651"/>
          <cell r="V8651"/>
          <cell r="X8651"/>
          <cell r="Y8651"/>
          <cell r="Z8651"/>
          <cell r="AG8651"/>
        </row>
        <row r="8652">
          <cell r="D8652"/>
          <cell r="E8652"/>
          <cell r="I8652"/>
          <cell r="J8652"/>
          <cell r="K8652"/>
          <cell r="L8652"/>
          <cell r="N8652"/>
          <cell r="R8652"/>
          <cell r="S8652"/>
          <cell r="T8652"/>
          <cell r="U8652"/>
          <cell r="V8652"/>
          <cell r="X8652"/>
          <cell r="Y8652"/>
          <cell r="Z8652"/>
          <cell r="AG8652"/>
        </row>
        <row r="8653">
          <cell r="D8653"/>
          <cell r="E8653"/>
          <cell r="I8653"/>
          <cell r="J8653"/>
          <cell r="K8653"/>
          <cell r="L8653"/>
          <cell r="N8653"/>
          <cell r="R8653"/>
          <cell r="S8653"/>
          <cell r="T8653"/>
          <cell r="U8653"/>
          <cell r="V8653"/>
          <cell r="X8653"/>
          <cell r="Y8653"/>
          <cell r="Z8653"/>
          <cell r="AG8653"/>
        </row>
        <row r="8654">
          <cell r="D8654"/>
          <cell r="E8654"/>
          <cell r="I8654"/>
          <cell r="J8654"/>
          <cell r="K8654"/>
          <cell r="L8654"/>
          <cell r="N8654"/>
          <cell r="R8654"/>
          <cell r="S8654"/>
          <cell r="T8654"/>
          <cell r="U8654"/>
          <cell r="V8654"/>
          <cell r="X8654"/>
          <cell r="Y8654"/>
          <cell r="Z8654"/>
          <cell r="AG8654"/>
        </row>
        <row r="8655">
          <cell r="D8655"/>
          <cell r="E8655"/>
          <cell r="I8655"/>
          <cell r="J8655"/>
          <cell r="K8655"/>
          <cell r="L8655"/>
          <cell r="N8655"/>
          <cell r="R8655"/>
          <cell r="S8655"/>
          <cell r="T8655"/>
          <cell r="U8655"/>
          <cell r="V8655"/>
          <cell r="X8655"/>
          <cell r="Y8655"/>
          <cell r="Z8655"/>
          <cell r="AG8655"/>
        </row>
        <row r="8656">
          <cell r="D8656"/>
          <cell r="E8656"/>
          <cell r="I8656"/>
          <cell r="J8656"/>
          <cell r="K8656"/>
          <cell r="L8656"/>
          <cell r="N8656"/>
          <cell r="R8656"/>
          <cell r="S8656"/>
          <cell r="T8656"/>
          <cell r="U8656"/>
          <cell r="V8656"/>
          <cell r="X8656"/>
          <cell r="Y8656"/>
          <cell r="Z8656"/>
          <cell r="AG8656"/>
        </row>
        <row r="8657">
          <cell r="D8657"/>
          <cell r="E8657"/>
          <cell r="I8657"/>
          <cell r="J8657"/>
          <cell r="K8657"/>
          <cell r="L8657"/>
          <cell r="N8657"/>
          <cell r="R8657"/>
          <cell r="S8657"/>
          <cell r="T8657"/>
          <cell r="U8657"/>
          <cell r="V8657"/>
          <cell r="X8657"/>
          <cell r="Y8657"/>
          <cell r="Z8657"/>
          <cell r="AG8657"/>
        </row>
        <row r="8658">
          <cell r="D8658"/>
          <cell r="E8658"/>
          <cell r="I8658"/>
          <cell r="J8658"/>
          <cell r="K8658"/>
          <cell r="L8658"/>
          <cell r="N8658"/>
          <cell r="R8658"/>
          <cell r="S8658"/>
          <cell r="T8658"/>
          <cell r="U8658"/>
          <cell r="V8658"/>
          <cell r="X8658"/>
          <cell r="Y8658"/>
          <cell r="Z8658"/>
          <cell r="AG8658"/>
        </row>
        <row r="8659">
          <cell r="D8659"/>
          <cell r="E8659"/>
          <cell r="I8659"/>
          <cell r="J8659"/>
          <cell r="K8659"/>
          <cell r="L8659"/>
          <cell r="N8659"/>
          <cell r="R8659"/>
          <cell r="S8659"/>
          <cell r="T8659"/>
          <cell r="U8659"/>
          <cell r="V8659"/>
          <cell r="X8659"/>
          <cell r="Y8659"/>
          <cell r="Z8659"/>
          <cell r="AG8659"/>
        </row>
        <row r="8660">
          <cell r="D8660"/>
          <cell r="E8660"/>
          <cell r="I8660"/>
          <cell r="J8660"/>
          <cell r="K8660"/>
          <cell r="L8660"/>
          <cell r="N8660"/>
          <cell r="R8660"/>
          <cell r="S8660"/>
          <cell r="T8660"/>
          <cell r="U8660"/>
          <cell r="V8660"/>
          <cell r="X8660"/>
          <cell r="Y8660"/>
          <cell r="Z8660"/>
          <cell r="AG8660"/>
        </row>
        <row r="8661">
          <cell r="D8661"/>
          <cell r="E8661"/>
          <cell r="I8661"/>
          <cell r="J8661"/>
          <cell r="K8661"/>
          <cell r="L8661"/>
          <cell r="N8661"/>
          <cell r="R8661"/>
          <cell r="S8661"/>
          <cell r="T8661"/>
          <cell r="U8661"/>
          <cell r="V8661"/>
          <cell r="X8661"/>
          <cell r="Y8661"/>
          <cell r="Z8661"/>
          <cell r="AG8661"/>
        </row>
        <row r="8662">
          <cell r="D8662"/>
          <cell r="E8662"/>
          <cell r="I8662"/>
          <cell r="J8662"/>
          <cell r="K8662"/>
          <cell r="L8662"/>
          <cell r="N8662"/>
          <cell r="R8662"/>
          <cell r="S8662"/>
          <cell r="T8662"/>
          <cell r="U8662"/>
          <cell r="V8662"/>
          <cell r="X8662"/>
          <cell r="Y8662"/>
          <cell r="Z8662"/>
          <cell r="AG8662"/>
        </row>
        <row r="8663">
          <cell r="D8663"/>
          <cell r="E8663"/>
          <cell r="I8663"/>
          <cell r="J8663"/>
          <cell r="K8663"/>
          <cell r="L8663"/>
          <cell r="N8663"/>
          <cell r="R8663"/>
          <cell r="S8663"/>
          <cell r="T8663"/>
          <cell r="U8663"/>
          <cell r="V8663"/>
          <cell r="X8663"/>
          <cell r="Y8663"/>
          <cell r="Z8663"/>
          <cell r="AG8663"/>
        </row>
        <row r="8664">
          <cell r="D8664"/>
          <cell r="E8664"/>
          <cell r="I8664"/>
          <cell r="J8664"/>
          <cell r="K8664"/>
          <cell r="L8664"/>
          <cell r="N8664"/>
          <cell r="R8664"/>
          <cell r="S8664"/>
          <cell r="T8664"/>
          <cell r="U8664"/>
          <cell r="V8664"/>
          <cell r="X8664"/>
          <cell r="Y8664"/>
          <cell r="Z8664"/>
          <cell r="AG8664"/>
        </row>
        <row r="8665">
          <cell r="D8665"/>
          <cell r="E8665"/>
          <cell r="I8665"/>
          <cell r="J8665"/>
          <cell r="K8665"/>
          <cell r="L8665"/>
          <cell r="N8665"/>
          <cell r="R8665"/>
          <cell r="S8665"/>
          <cell r="T8665"/>
          <cell r="U8665"/>
          <cell r="V8665"/>
          <cell r="X8665"/>
          <cell r="Y8665"/>
          <cell r="Z8665"/>
          <cell r="AG8665"/>
        </row>
        <row r="8666">
          <cell r="D8666"/>
          <cell r="E8666"/>
          <cell r="I8666"/>
          <cell r="J8666"/>
          <cell r="K8666"/>
          <cell r="L8666"/>
          <cell r="N8666"/>
          <cell r="R8666"/>
          <cell r="S8666"/>
          <cell r="T8666"/>
          <cell r="U8666"/>
          <cell r="V8666"/>
          <cell r="X8666"/>
          <cell r="Y8666"/>
          <cell r="Z8666"/>
          <cell r="AG8666"/>
        </row>
        <row r="8667">
          <cell r="D8667"/>
          <cell r="E8667"/>
          <cell r="I8667"/>
          <cell r="J8667"/>
          <cell r="K8667"/>
          <cell r="L8667"/>
          <cell r="N8667"/>
          <cell r="R8667"/>
          <cell r="S8667"/>
          <cell r="T8667"/>
          <cell r="U8667"/>
          <cell r="V8667"/>
          <cell r="X8667"/>
          <cell r="Y8667"/>
          <cell r="Z8667"/>
          <cell r="AG8667"/>
        </row>
        <row r="8668">
          <cell r="D8668"/>
          <cell r="E8668"/>
          <cell r="I8668"/>
          <cell r="J8668"/>
          <cell r="K8668"/>
          <cell r="L8668"/>
          <cell r="N8668"/>
          <cell r="R8668"/>
          <cell r="S8668"/>
          <cell r="T8668"/>
          <cell r="U8668"/>
          <cell r="V8668"/>
          <cell r="X8668"/>
          <cell r="Y8668"/>
          <cell r="Z8668"/>
          <cell r="AG8668"/>
        </row>
        <row r="8669">
          <cell r="D8669"/>
          <cell r="E8669"/>
          <cell r="I8669"/>
          <cell r="J8669"/>
          <cell r="K8669"/>
          <cell r="L8669"/>
          <cell r="N8669"/>
          <cell r="R8669"/>
          <cell r="S8669"/>
          <cell r="T8669"/>
          <cell r="U8669"/>
          <cell r="V8669"/>
          <cell r="X8669"/>
          <cell r="Y8669"/>
          <cell r="Z8669"/>
          <cell r="AG8669"/>
        </row>
        <row r="8670">
          <cell r="D8670"/>
          <cell r="E8670"/>
          <cell r="I8670"/>
          <cell r="J8670"/>
          <cell r="K8670"/>
          <cell r="L8670"/>
          <cell r="N8670"/>
          <cell r="R8670"/>
          <cell r="S8670"/>
          <cell r="T8670"/>
          <cell r="U8670"/>
          <cell r="V8670"/>
          <cell r="X8670"/>
          <cell r="Y8670"/>
          <cell r="Z8670"/>
          <cell r="AG8670"/>
        </row>
        <row r="8671">
          <cell r="D8671"/>
          <cell r="E8671"/>
          <cell r="I8671"/>
          <cell r="J8671"/>
          <cell r="K8671"/>
          <cell r="L8671"/>
          <cell r="N8671"/>
          <cell r="R8671"/>
          <cell r="S8671"/>
          <cell r="T8671"/>
          <cell r="U8671"/>
          <cell r="V8671"/>
          <cell r="X8671"/>
          <cell r="Y8671"/>
          <cell r="Z8671"/>
          <cell r="AG8671"/>
        </row>
        <row r="8672">
          <cell r="D8672"/>
          <cell r="E8672"/>
          <cell r="I8672"/>
          <cell r="J8672"/>
          <cell r="K8672"/>
          <cell r="L8672"/>
          <cell r="N8672"/>
          <cell r="R8672"/>
          <cell r="S8672"/>
          <cell r="T8672"/>
          <cell r="U8672"/>
          <cell r="V8672"/>
          <cell r="X8672"/>
          <cell r="Y8672"/>
          <cell r="Z8672"/>
          <cell r="AG8672"/>
        </row>
        <row r="8673">
          <cell r="D8673"/>
          <cell r="E8673"/>
          <cell r="I8673"/>
          <cell r="J8673"/>
          <cell r="K8673"/>
          <cell r="L8673"/>
          <cell r="N8673"/>
          <cell r="R8673"/>
          <cell r="S8673"/>
          <cell r="T8673"/>
          <cell r="U8673"/>
          <cell r="V8673"/>
          <cell r="X8673"/>
          <cell r="Y8673"/>
          <cell r="Z8673"/>
          <cell r="AG8673"/>
        </row>
        <row r="8674">
          <cell r="D8674"/>
          <cell r="E8674"/>
          <cell r="I8674"/>
          <cell r="J8674"/>
          <cell r="K8674"/>
          <cell r="L8674"/>
          <cell r="N8674"/>
          <cell r="R8674"/>
          <cell r="S8674"/>
          <cell r="T8674"/>
          <cell r="U8674"/>
          <cell r="V8674"/>
          <cell r="X8674"/>
          <cell r="Y8674"/>
          <cell r="Z8674"/>
          <cell r="AG8674"/>
        </row>
        <row r="8675">
          <cell r="D8675"/>
          <cell r="E8675"/>
          <cell r="I8675"/>
          <cell r="J8675"/>
          <cell r="K8675"/>
          <cell r="L8675"/>
          <cell r="N8675"/>
          <cell r="R8675"/>
          <cell r="S8675"/>
          <cell r="T8675"/>
          <cell r="U8675"/>
          <cell r="V8675"/>
          <cell r="X8675"/>
          <cell r="Y8675"/>
          <cell r="Z8675"/>
          <cell r="AG8675"/>
        </row>
        <row r="8676">
          <cell r="D8676"/>
          <cell r="E8676"/>
          <cell r="I8676"/>
          <cell r="J8676"/>
          <cell r="K8676"/>
          <cell r="L8676"/>
          <cell r="N8676"/>
          <cell r="R8676"/>
          <cell r="S8676"/>
          <cell r="T8676"/>
          <cell r="U8676"/>
          <cell r="V8676"/>
          <cell r="X8676"/>
          <cell r="Y8676"/>
          <cell r="Z8676"/>
          <cell r="AG8676"/>
        </row>
        <row r="8677">
          <cell r="D8677"/>
          <cell r="E8677"/>
          <cell r="I8677"/>
          <cell r="J8677"/>
          <cell r="K8677"/>
          <cell r="L8677"/>
          <cell r="N8677"/>
          <cell r="R8677"/>
          <cell r="S8677"/>
          <cell r="T8677"/>
          <cell r="U8677"/>
          <cell r="V8677"/>
          <cell r="X8677"/>
          <cell r="Y8677"/>
          <cell r="Z8677"/>
          <cell r="AG8677"/>
        </row>
        <row r="8678">
          <cell r="D8678"/>
          <cell r="E8678"/>
          <cell r="I8678"/>
          <cell r="J8678"/>
          <cell r="K8678"/>
          <cell r="L8678"/>
          <cell r="N8678"/>
          <cell r="R8678"/>
          <cell r="S8678"/>
          <cell r="T8678"/>
          <cell r="U8678"/>
          <cell r="V8678"/>
          <cell r="X8678"/>
          <cell r="Y8678"/>
          <cell r="Z8678"/>
          <cell r="AG8678"/>
        </row>
        <row r="8679">
          <cell r="D8679"/>
          <cell r="E8679"/>
          <cell r="I8679"/>
          <cell r="J8679"/>
          <cell r="K8679"/>
          <cell r="L8679"/>
          <cell r="N8679"/>
          <cell r="R8679"/>
          <cell r="S8679"/>
          <cell r="T8679"/>
          <cell r="U8679"/>
          <cell r="V8679"/>
          <cell r="X8679"/>
          <cell r="Y8679"/>
          <cell r="Z8679"/>
          <cell r="AG8679"/>
        </row>
        <row r="8680">
          <cell r="D8680"/>
          <cell r="E8680"/>
          <cell r="I8680"/>
          <cell r="J8680"/>
          <cell r="K8680"/>
          <cell r="L8680"/>
          <cell r="N8680"/>
          <cell r="R8680"/>
          <cell r="S8680"/>
          <cell r="T8680"/>
          <cell r="U8680"/>
          <cell r="V8680"/>
          <cell r="X8680"/>
          <cell r="Y8680"/>
          <cell r="Z8680"/>
          <cell r="AG8680"/>
        </row>
        <row r="8681">
          <cell r="D8681"/>
          <cell r="E8681"/>
          <cell r="I8681"/>
          <cell r="J8681"/>
          <cell r="K8681"/>
          <cell r="L8681"/>
          <cell r="N8681"/>
          <cell r="R8681"/>
          <cell r="S8681"/>
          <cell r="T8681"/>
          <cell r="U8681"/>
          <cell r="V8681"/>
          <cell r="X8681"/>
          <cell r="Y8681"/>
          <cell r="Z8681"/>
          <cell r="AG8681"/>
        </row>
        <row r="8682">
          <cell r="D8682"/>
          <cell r="E8682"/>
          <cell r="I8682"/>
          <cell r="J8682"/>
          <cell r="K8682"/>
          <cell r="L8682"/>
          <cell r="N8682"/>
          <cell r="R8682"/>
          <cell r="S8682"/>
          <cell r="T8682"/>
          <cell r="U8682"/>
          <cell r="V8682"/>
          <cell r="X8682"/>
          <cell r="Y8682"/>
          <cell r="Z8682"/>
          <cell r="AG8682"/>
        </row>
        <row r="8683">
          <cell r="D8683"/>
          <cell r="E8683"/>
          <cell r="I8683"/>
          <cell r="J8683"/>
          <cell r="K8683"/>
          <cell r="L8683"/>
          <cell r="N8683"/>
          <cell r="R8683"/>
          <cell r="S8683"/>
          <cell r="T8683"/>
          <cell r="U8683"/>
          <cell r="V8683"/>
          <cell r="X8683"/>
          <cell r="Y8683"/>
          <cell r="Z8683"/>
          <cell r="AG8683"/>
        </row>
        <row r="8684">
          <cell r="D8684"/>
          <cell r="E8684"/>
          <cell r="I8684"/>
          <cell r="J8684"/>
          <cell r="K8684"/>
          <cell r="L8684"/>
          <cell r="N8684"/>
          <cell r="R8684"/>
          <cell r="S8684"/>
          <cell r="T8684"/>
          <cell r="U8684"/>
          <cell r="V8684"/>
          <cell r="X8684"/>
          <cell r="Y8684"/>
          <cell r="Z8684"/>
          <cell r="AG8684"/>
        </row>
        <row r="8685">
          <cell r="D8685"/>
          <cell r="E8685"/>
          <cell r="I8685"/>
          <cell r="J8685"/>
          <cell r="K8685"/>
          <cell r="L8685"/>
          <cell r="N8685"/>
          <cell r="R8685"/>
          <cell r="S8685"/>
          <cell r="T8685"/>
          <cell r="U8685"/>
          <cell r="V8685"/>
          <cell r="X8685"/>
          <cell r="Y8685"/>
          <cell r="Z8685"/>
          <cell r="AG8685"/>
        </row>
        <row r="8686">
          <cell r="D8686"/>
          <cell r="E8686"/>
          <cell r="I8686"/>
          <cell r="J8686"/>
          <cell r="K8686"/>
          <cell r="L8686"/>
          <cell r="N8686"/>
          <cell r="R8686"/>
          <cell r="S8686"/>
          <cell r="T8686"/>
          <cell r="U8686"/>
          <cell r="V8686"/>
          <cell r="X8686"/>
          <cell r="Y8686"/>
          <cell r="Z8686"/>
          <cell r="AG8686"/>
        </row>
        <row r="8687">
          <cell r="D8687"/>
          <cell r="E8687"/>
          <cell r="I8687"/>
          <cell r="J8687"/>
          <cell r="K8687"/>
          <cell r="L8687"/>
          <cell r="N8687"/>
          <cell r="R8687"/>
          <cell r="S8687"/>
          <cell r="T8687"/>
          <cell r="U8687"/>
          <cell r="V8687"/>
          <cell r="X8687"/>
          <cell r="Y8687"/>
          <cell r="Z8687"/>
          <cell r="AG8687"/>
        </row>
        <row r="8688">
          <cell r="D8688"/>
          <cell r="E8688"/>
          <cell r="I8688"/>
          <cell r="J8688"/>
          <cell r="K8688"/>
          <cell r="L8688"/>
          <cell r="N8688"/>
          <cell r="R8688"/>
          <cell r="S8688"/>
          <cell r="T8688"/>
          <cell r="U8688"/>
          <cell r="V8688"/>
          <cell r="X8688"/>
          <cell r="Y8688"/>
          <cell r="Z8688"/>
          <cell r="AG8688"/>
        </row>
        <row r="8689">
          <cell r="D8689"/>
          <cell r="E8689"/>
          <cell r="I8689"/>
          <cell r="J8689"/>
          <cell r="K8689"/>
          <cell r="L8689"/>
          <cell r="N8689"/>
          <cell r="R8689"/>
          <cell r="S8689"/>
          <cell r="T8689"/>
          <cell r="U8689"/>
          <cell r="V8689"/>
          <cell r="X8689"/>
          <cell r="Y8689"/>
          <cell r="Z8689"/>
          <cell r="AG8689"/>
        </row>
        <row r="8690">
          <cell r="D8690"/>
          <cell r="E8690"/>
          <cell r="I8690"/>
          <cell r="J8690"/>
          <cell r="K8690"/>
          <cell r="L8690"/>
          <cell r="N8690"/>
          <cell r="R8690"/>
          <cell r="S8690"/>
          <cell r="T8690"/>
          <cell r="U8690"/>
          <cell r="V8690"/>
          <cell r="X8690"/>
          <cell r="Y8690"/>
          <cell r="Z8690"/>
          <cell r="AG8690"/>
        </row>
        <row r="8691">
          <cell r="D8691"/>
          <cell r="E8691"/>
          <cell r="I8691"/>
          <cell r="J8691"/>
          <cell r="K8691"/>
          <cell r="L8691"/>
          <cell r="N8691"/>
          <cell r="R8691"/>
          <cell r="S8691"/>
          <cell r="T8691"/>
          <cell r="U8691"/>
          <cell r="V8691"/>
          <cell r="X8691"/>
          <cell r="Y8691"/>
          <cell r="Z8691"/>
          <cell r="AG8691"/>
        </row>
        <row r="8692">
          <cell r="D8692"/>
          <cell r="E8692"/>
          <cell r="I8692"/>
          <cell r="J8692"/>
          <cell r="K8692"/>
          <cell r="L8692"/>
          <cell r="N8692"/>
          <cell r="R8692"/>
          <cell r="S8692"/>
          <cell r="T8692"/>
          <cell r="U8692"/>
          <cell r="V8692"/>
          <cell r="X8692"/>
          <cell r="Y8692"/>
          <cell r="Z8692"/>
          <cell r="AG8692"/>
        </row>
        <row r="8693">
          <cell r="D8693"/>
          <cell r="E8693"/>
          <cell r="I8693"/>
          <cell r="J8693"/>
          <cell r="K8693"/>
          <cell r="L8693"/>
          <cell r="N8693"/>
          <cell r="R8693"/>
          <cell r="S8693"/>
          <cell r="T8693"/>
          <cell r="U8693"/>
          <cell r="V8693"/>
          <cell r="X8693"/>
          <cell r="Y8693"/>
          <cell r="Z8693"/>
          <cell r="AG8693"/>
        </row>
        <row r="8694">
          <cell r="D8694"/>
          <cell r="E8694"/>
          <cell r="I8694"/>
          <cell r="J8694"/>
          <cell r="K8694"/>
          <cell r="L8694"/>
          <cell r="N8694"/>
          <cell r="R8694"/>
          <cell r="S8694"/>
          <cell r="T8694"/>
          <cell r="U8694"/>
          <cell r="V8694"/>
          <cell r="X8694"/>
          <cell r="Y8694"/>
          <cell r="Z8694"/>
          <cell r="AG8694"/>
        </row>
        <row r="8695">
          <cell r="D8695"/>
          <cell r="E8695"/>
          <cell r="I8695"/>
          <cell r="J8695"/>
          <cell r="K8695"/>
          <cell r="L8695"/>
          <cell r="N8695"/>
          <cell r="R8695"/>
          <cell r="S8695"/>
          <cell r="T8695"/>
          <cell r="U8695"/>
          <cell r="V8695"/>
          <cell r="X8695"/>
          <cell r="Y8695"/>
          <cell r="Z8695"/>
          <cell r="AG8695"/>
        </row>
        <row r="8696">
          <cell r="D8696"/>
          <cell r="E8696"/>
          <cell r="I8696"/>
          <cell r="J8696"/>
          <cell r="K8696"/>
          <cell r="L8696"/>
          <cell r="N8696"/>
          <cell r="R8696"/>
          <cell r="S8696"/>
          <cell r="T8696"/>
          <cell r="U8696"/>
          <cell r="V8696"/>
          <cell r="X8696"/>
          <cell r="Y8696"/>
          <cell r="Z8696"/>
          <cell r="AG8696"/>
        </row>
        <row r="8697">
          <cell r="D8697"/>
          <cell r="E8697"/>
          <cell r="I8697"/>
          <cell r="J8697"/>
          <cell r="K8697"/>
          <cell r="L8697"/>
          <cell r="N8697"/>
          <cell r="R8697"/>
          <cell r="S8697"/>
          <cell r="T8697"/>
          <cell r="U8697"/>
          <cell r="V8697"/>
          <cell r="X8697"/>
          <cell r="Y8697"/>
          <cell r="Z8697"/>
          <cell r="AG8697"/>
        </row>
        <row r="8698">
          <cell r="D8698"/>
          <cell r="E8698"/>
          <cell r="I8698"/>
          <cell r="J8698"/>
          <cell r="K8698"/>
          <cell r="L8698"/>
          <cell r="N8698"/>
          <cell r="R8698"/>
          <cell r="S8698"/>
          <cell r="T8698"/>
          <cell r="U8698"/>
          <cell r="V8698"/>
          <cell r="X8698"/>
          <cell r="Y8698"/>
          <cell r="Z8698"/>
          <cell r="AG8698"/>
        </row>
        <row r="8699">
          <cell r="D8699"/>
          <cell r="E8699"/>
          <cell r="I8699"/>
          <cell r="J8699"/>
          <cell r="K8699"/>
          <cell r="L8699"/>
          <cell r="N8699"/>
          <cell r="R8699"/>
          <cell r="S8699"/>
          <cell r="T8699"/>
          <cell r="U8699"/>
          <cell r="V8699"/>
          <cell r="X8699"/>
          <cell r="Y8699"/>
          <cell r="Z8699"/>
          <cell r="AG8699"/>
        </row>
        <row r="8700">
          <cell r="D8700"/>
          <cell r="E8700"/>
          <cell r="I8700"/>
          <cell r="J8700"/>
          <cell r="K8700"/>
          <cell r="L8700"/>
          <cell r="N8700"/>
          <cell r="R8700"/>
          <cell r="S8700"/>
          <cell r="T8700"/>
          <cell r="U8700"/>
          <cell r="V8700"/>
          <cell r="X8700"/>
          <cell r="Y8700"/>
          <cell r="Z8700"/>
          <cell r="AG8700"/>
        </row>
        <row r="8701">
          <cell r="D8701"/>
          <cell r="E8701"/>
          <cell r="I8701"/>
          <cell r="J8701"/>
          <cell r="K8701"/>
          <cell r="L8701"/>
          <cell r="N8701"/>
          <cell r="R8701"/>
          <cell r="S8701"/>
          <cell r="T8701"/>
          <cell r="U8701"/>
          <cell r="V8701"/>
          <cell r="X8701"/>
          <cell r="Y8701"/>
          <cell r="Z8701"/>
          <cell r="AG8701"/>
        </row>
        <row r="8702">
          <cell r="D8702"/>
          <cell r="E8702"/>
          <cell r="I8702"/>
          <cell r="J8702"/>
          <cell r="K8702"/>
          <cell r="L8702"/>
          <cell r="N8702"/>
          <cell r="R8702"/>
          <cell r="S8702"/>
          <cell r="T8702"/>
          <cell r="U8702"/>
          <cell r="V8702"/>
          <cell r="X8702"/>
          <cell r="Y8702"/>
          <cell r="Z8702"/>
          <cell r="AG8702"/>
        </row>
        <row r="8703">
          <cell r="D8703"/>
          <cell r="E8703"/>
          <cell r="I8703"/>
          <cell r="J8703"/>
          <cell r="K8703"/>
          <cell r="L8703"/>
          <cell r="N8703"/>
          <cell r="R8703"/>
          <cell r="S8703"/>
          <cell r="T8703"/>
          <cell r="U8703"/>
          <cell r="V8703"/>
          <cell r="X8703"/>
          <cell r="Y8703"/>
          <cell r="Z8703"/>
          <cell r="AG8703"/>
        </row>
        <row r="8704">
          <cell r="D8704"/>
          <cell r="E8704"/>
          <cell r="I8704"/>
          <cell r="J8704"/>
          <cell r="K8704"/>
          <cell r="L8704"/>
          <cell r="N8704"/>
          <cell r="R8704"/>
          <cell r="S8704"/>
          <cell r="T8704"/>
          <cell r="U8704"/>
          <cell r="V8704"/>
          <cell r="X8704"/>
          <cell r="Y8704"/>
          <cell r="Z8704"/>
          <cell r="AG8704"/>
        </row>
        <row r="8705">
          <cell r="D8705"/>
          <cell r="E8705"/>
          <cell r="I8705"/>
          <cell r="J8705"/>
          <cell r="K8705"/>
          <cell r="L8705"/>
          <cell r="N8705"/>
          <cell r="R8705"/>
          <cell r="S8705"/>
          <cell r="T8705"/>
          <cell r="U8705"/>
          <cell r="V8705"/>
          <cell r="X8705"/>
          <cell r="Y8705"/>
          <cell r="Z8705"/>
          <cell r="AG8705"/>
        </row>
        <row r="8706">
          <cell r="D8706"/>
          <cell r="E8706"/>
          <cell r="I8706"/>
          <cell r="J8706"/>
          <cell r="K8706"/>
          <cell r="L8706"/>
          <cell r="N8706"/>
          <cell r="R8706"/>
          <cell r="S8706"/>
          <cell r="T8706"/>
          <cell r="U8706"/>
          <cell r="V8706"/>
          <cell r="X8706"/>
          <cell r="Y8706"/>
          <cell r="Z8706"/>
          <cell r="AG8706"/>
        </row>
        <row r="8707">
          <cell r="D8707"/>
          <cell r="E8707"/>
          <cell r="I8707"/>
          <cell r="J8707"/>
          <cell r="K8707"/>
          <cell r="L8707"/>
          <cell r="N8707"/>
          <cell r="R8707"/>
          <cell r="S8707"/>
          <cell r="T8707"/>
          <cell r="U8707"/>
          <cell r="V8707"/>
          <cell r="X8707"/>
          <cell r="Y8707"/>
          <cell r="Z8707"/>
          <cell r="AG8707"/>
        </row>
        <row r="8708">
          <cell r="D8708"/>
          <cell r="E8708"/>
          <cell r="I8708"/>
          <cell r="J8708"/>
          <cell r="K8708"/>
          <cell r="L8708"/>
          <cell r="N8708"/>
          <cell r="R8708"/>
          <cell r="S8708"/>
          <cell r="T8708"/>
          <cell r="U8708"/>
          <cell r="V8708"/>
          <cell r="X8708"/>
          <cell r="Y8708"/>
          <cell r="Z8708"/>
          <cell r="AG8708"/>
        </row>
        <row r="8709">
          <cell r="D8709"/>
          <cell r="E8709"/>
          <cell r="I8709"/>
          <cell r="J8709"/>
          <cell r="K8709"/>
          <cell r="L8709"/>
          <cell r="N8709"/>
          <cell r="R8709"/>
          <cell r="S8709"/>
          <cell r="T8709"/>
          <cell r="U8709"/>
          <cell r="V8709"/>
          <cell r="X8709"/>
          <cell r="Y8709"/>
          <cell r="Z8709"/>
          <cell r="AG8709"/>
        </row>
        <row r="8710">
          <cell r="D8710"/>
          <cell r="E8710"/>
          <cell r="I8710"/>
          <cell r="J8710"/>
          <cell r="K8710"/>
          <cell r="L8710"/>
          <cell r="N8710"/>
          <cell r="R8710"/>
          <cell r="S8710"/>
          <cell r="T8710"/>
          <cell r="U8710"/>
          <cell r="V8710"/>
          <cell r="X8710"/>
          <cell r="Y8710"/>
          <cell r="Z8710"/>
          <cell r="AG8710"/>
        </row>
        <row r="8711">
          <cell r="D8711"/>
          <cell r="E8711"/>
          <cell r="I8711"/>
          <cell r="J8711"/>
          <cell r="K8711"/>
          <cell r="L8711"/>
          <cell r="N8711"/>
          <cell r="R8711"/>
          <cell r="S8711"/>
          <cell r="T8711"/>
          <cell r="U8711"/>
          <cell r="V8711"/>
          <cell r="X8711"/>
          <cell r="Y8711"/>
          <cell r="Z8711"/>
          <cell r="AG8711"/>
        </row>
        <row r="8712">
          <cell r="D8712"/>
          <cell r="E8712"/>
          <cell r="I8712"/>
          <cell r="J8712"/>
          <cell r="K8712"/>
          <cell r="L8712"/>
          <cell r="N8712"/>
          <cell r="R8712"/>
          <cell r="S8712"/>
          <cell r="T8712"/>
          <cell r="U8712"/>
          <cell r="V8712"/>
          <cell r="X8712"/>
          <cell r="Y8712"/>
          <cell r="Z8712"/>
          <cell r="AG8712"/>
        </row>
        <row r="8713">
          <cell r="D8713"/>
          <cell r="E8713"/>
          <cell r="I8713"/>
          <cell r="J8713"/>
          <cell r="K8713"/>
          <cell r="L8713"/>
          <cell r="N8713"/>
          <cell r="R8713"/>
          <cell r="S8713"/>
          <cell r="T8713"/>
          <cell r="U8713"/>
          <cell r="V8713"/>
          <cell r="X8713"/>
          <cell r="Y8713"/>
          <cell r="Z8713"/>
          <cell r="AG8713"/>
        </row>
        <row r="8714">
          <cell r="D8714"/>
          <cell r="E8714"/>
          <cell r="I8714"/>
          <cell r="J8714"/>
          <cell r="K8714"/>
          <cell r="L8714"/>
          <cell r="N8714"/>
          <cell r="R8714"/>
          <cell r="S8714"/>
          <cell r="T8714"/>
          <cell r="U8714"/>
          <cell r="V8714"/>
          <cell r="X8714"/>
          <cell r="Y8714"/>
          <cell r="Z8714"/>
          <cell r="AG8714"/>
        </row>
        <row r="8715">
          <cell r="D8715"/>
          <cell r="E8715"/>
          <cell r="I8715"/>
          <cell r="J8715"/>
          <cell r="K8715"/>
          <cell r="L8715"/>
          <cell r="N8715"/>
          <cell r="R8715"/>
          <cell r="S8715"/>
          <cell r="T8715"/>
          <cell r="U8715"/>
          <cell r="V8715"/>
          <cell r="X8715"/>
          <cell r="Y8715"/>
          <cell r="Z8715"/>
          <cell r="AG8715"/>
        </row>
        <row r="8716">
          <cell r="D8716"/>
          <cell r="E8716"/>
          <cell r="I8716"/>
          <cell r="J8716"/>
          <cell r="K8716"/>
          <cell r="L8716"/>
          <cell r="N8716"/>
          <cell r="R8716"/>
          <cell r="S8716"/>
          <cell r="T8716"/>
          <cell r="U8716"/>
          <cell r="V8716"/>
          <cell r="X8716"/>
          <cell r="Y8716"/>
          <cell r="Z8716"/>
          <cell r="AG8716"/>
        </row>
        <row r="8717">
          <cell r="D8717"/>
          <cell r="E8717"/>
          <cell r="I8717"/>
          <cell r="J8717"/>
          <cell r="K8717"/>
          <cell r="L8717"/>
          <cell r="N8717"/>
          <cell r="R8717"/>
          <cell r="S8717"/>
          <cell r="T8717"/>
          <cell r="U8717"/>
          <cell r="V8717"/>
          <cell r="X8717"/>
          <cell r="Y8717"/>
          <cell r="Z8717"/>
          <cell r="AG8717"/>
        </row>
        <row r="8718">
          <cell r="D8718"/>
          <cell r="E8718"/>
          <cell r="I8718"/>
          <cell r="J8718"/>
          <cell r="K8718"/>
          <cell r="L8718"/>
          <cell r="N8718"/>
          <cell r="R8718"/>
          <cell r="S8718"/>
          <cell r="T8718"/>
          <cell r="U8718"/>
          <cell r="V8718"/>
          <cell r="X8718"/>
          <cell r="Y8718"/>
          <cell r="Z8718"/>
          <cell r="AG8718"/>
        </row>
        <row r="8719">
          <cell r="D8719"/>
          <cell r="E8719"/>
          <cell r="I8719"/>
          <cell r="J8719"/>
          <cell r="K8719"/>
          <cell r="L8719"/>
          <cell r="N8719"/>
          <cell r="R8719"/>
          <cell r="S8719"/>
          <cell r="T8719"/>
          <cell r="U8719"/>
          <cell r="V8719"/>
          <cell r="X8719"/>
          <cell r="Y8719"/>
          <cell r="Z8719"/>
          <cell r="AG8719"/>
        </row>
        <row r="8720">
          <cell r="D8720"/>
          <cell r="E8720"/>
          <cell r="I8720"/>
          <cell r="J8720"/>
          <cell r="K8720"/>
          <cell r="L8720"/>
          <cell r="N8720"/>
          <cell r="R8720"/>
          <cell r="S8720"/>
          <cell r="T8720"/>
          <cell r="U8720"/>
          <cell r="V8720"/>
          <cell r="X8720"/>
          <cell r="Y8720"/>
          <cell r="Z8720"/>
          <cell r="AG8720"/>
        </row>
        <row r="8721">
          <cell r="D8721"/>
          <cell r="E8721"/>
          <cell r="I8721"/>
          <cell r="J8721"/>
          <cell r="K8721"/>
          <cell r="L8721"/>
          <cell r="N8721"/>
          <cell r="R8721"/>
          <cell r="S8721"/>
          <cell r="T8721"/>
          <cell r="U8721"/>
          <cell r="V8721"/>
          <cell r="X8721"/>
          <cell r="Y8721"/>
          <cell r="Z8721"/>
          <cell r="AG8721"/>
        </row>
        <row r="8722">
          <cell r="D8722"/>
          <cell r="E8722"/>
          <cell r="I8722"/>
          <cell r="J8722"/>
          <cell r="K8722"/>
          <cell r="L8722"/>
          <cell r="N8722"/>
          <cell r="R8722"/>
          <cell r="S8722"/>
          <cell r="T8722"/>
          <cell r="U8722"/>
          <cell r="V8722"/>
          <cell r="X8722"/>
          <cell r="Y8722"/>
          <cell r="Z8722"/>
          <cell r="AG8722"/>
        </row>
        <row r="8723">
          <cell r="D8723"/>
          <cell r="E8723"/>
          <cell r="I8723"/>
          <cell r="J8723"/>
          <cell r="K8723"/>
          <cell r="L8723"/>
          <cell r="N8723"/>
          <cell r="R8723"/>
          <cell r="S8723"/>
          <cell r="T8723"/>
          <cell r="U8723"/>
          <cell r="V8723"/>
          <cell r="X8723"/>
          <cell r="Y8723"/>
          <cell r="Z8723"/>
          <cell r="AG8723"/>
        </row>
        <row r="8724">
          <cell r="D8724"/>
          <cell r="E8724"/>
          <cell r="I8724"/>
          <cell r="J8724"/>
          <cell r="K8724"/>
          <cell r="L8724"/>
          <cell r="N8724"/>
          <cell r="R8724"/>
          <cell r="S8724"/>
          <cell r="T8724"/>
          <cell r="U8724"/>
          <cell r="V8724"/>
          <cell r="X8724"/>
          <cell r="Y8724"/>
          <cell r="Z8724"/>
          <cell r="AG8724"/>
        </row>
        <row r="8725">
          <cell r="D8725"/>
          <cell r="E8725"/>
          <cell r="I8725"/>
          <cell r="J8725"/>
          <cell r="K8725"/>
          <cell r="L8725"/>
          <cell r="N8725"/>
          <cell r="R8725"/>
          <cell r="S8725"/>
          <cell r="T8725"/>
          <cell r="U8725"/>
          <cell r="V8725"/>
          <cell r="X8725"/>
          <cell r="Y8725"/>
          <cell r="Z8725"/>
          <cell r="AG8725"/>
        </row>
        <row r="8726">
          <cell r="D8726"/>
          <cell r="E8726"/>
          <cell r="I8726"/>
          <cell r="J8726"/>
          <cell r="K8726"/>
          <cell r="L8726"/>
          <cell r="N8726"/>
          <cell r="R8726"/>
          <cell r="S8726"/>
          <cell r="T8726"/>
          <cell r="U8726"/>
          <cell r="V8726"/>
          <cell r="X8726"/>
          <cell r="Y8726"/>
          <cell r="Z8726"/>
          <cell r="AG8726"/>
        </row>
        <row r="8727">
          <cell r="D8727"/>
          <cell r="E8727"/>
          <cell r="I8727"/>
          <cell r="J8727"/>
          <cell r="K8727"/>
          <cell r="L8727"/>
          <cell r="N8727"/>
          <cell r="R8727"/>
          <cell r="S8727"/>
          <cell r="T8727"/>
          <cell r="U8727"/>
          <cell r="V8727"/>
          <cell r="X8727"/>
          <cell r="Y8727"/>
          <cell r="Z8727"/>
          <cell r="AG8727"/>
        </row>
        <row r="8728">
          <cell r="D8728"/>
          <cell r="E8728"/>
          <cell r="I8728"/>
          <cell r="J8728"/>
          <cell r="K8728"/>
          <cell r="L8728"/>
          <cell r="N8728"/>
          <cell r="R8728"/>
          <cell r="S8728"/>
          <cell r="T8728"/>
          <cell r="U8728"/>
          <cell r="V8728"/>
          <cell r="X8728"/>
          <cell r="Y8728"/>
          <cell r="Z8728"/>
          <cell r="AG8728"/>
        </row>
        <row r="8729">
          <cell r="D8729"/>
          <cell r="E8729"/>
          <cell r="I8729"/>
          <cell r="J8729"/>
          <cell r="K8729"/>
          <cell r="L8729"/>
          <cell r="N8729"/>
          <cell r="R8729"/>
          <cell r="S8729"/>
          <cell r="T8729"/>
          <cell r="U8729"/>
          <cell r="V8729"/>
          <cell r="X8729"/>
          <cell r="Y8729"/>
          <cell r="Z8729"/>
          <cell r="AG8729"/>
        </row>
        <row r="8730">
          <cell r="D8730"/>
          <cell r="E8730"/>
          <cell r="I8730"/>
          <cell r="J8730"/>
          <cell r="K8730"/>
          <cell r="L8730"/>
          <cell r="N8730"/>
          <cell r="R8730"/>
          <cell r="S8730"/>
          <cell r="T8730"/>
          <cell r="U8730"/>
          <cell r="V8730"/>
          <cell r="X8730"/>
          <cell r="Y8730"/>
          <cell r="Z8730"/>
          <cell r="AG8730"/>
        </row>
        <row r="8731">
          <cell r="D8731"/>
          <cell r="E8731"/>
          <cell r="I8731"/>
          <cell r="J8731"/>
          <cell r="K8731"/>
          <cell r="L8731"/>
          <cell r="N8731"/>
          <cell r="R8731"/>
          <cell r="S8731"/>
          <cell r="T8731"/>
          <cell r="U8731"/>
          <cell r="V8731"/>
          <cell r="X8731"/>
          <cell r="Y8731"/>
          <cell r="Z8731"/>
          <cell r="AG8731"/>
        </row>
        <row r="8732">
          <cell r="D8732"/>
          <cell r="E8732"/>
          <cell r="I8732"/>
          <cell r="J8732"/>
          <cell r="K8732"/>
          <cell r="L8732"/>
          <cell r="N8732"/>
          <cell r="R8732"/>
          <cell r="S8732"/>
          <cell r="T8732"/>
          <cell r="U8732"/>
          <cell r="V8732"/>
          <cell r="X8732"/>
          <cell r="Y8732"/>
          <cell r="Z8732"/>
          <cell r="AG8732"/>
        </row>
        <row r="8733">
          <cell r="D8733"/>
          <cell r="E8733"/>
          <cell r="I8733"/>
          <cell r="J8733"/>
          <cell r="K8733"/>
          <cell r="L8733"/>
          <cell r="N8733"/>
          <cell r="R8733"/>
          <cell r="S8733"/>
          <cell r="T8733"/>
          <cell r="U8733"/>
          <cell r="V8733"/>
          <cell r="X8733"/>
          <cell r="Y8733"/>
          <cell r="Z8733"/>
          <cell r="AG8733"/>
        </row>
        <row r="8734">
          <cell r="D8734"/>
          <cell r="E8734"/>
          <cell r="I8734"/>
          <cell r="J8734"/>
          <cell r="K8734"/>
          <cell r="L8734"/>
          <cell r="N8734"/>
          <cell r="R8734"/>
          <cell r="S8734"/>
          <cell r="T8734"/>
          <cell r="U8734"/>
          <cell r="V8734"/>
          <cell r="X8734"/>
          <cell r="Y8734"/>
          <cell r="Z8734"/>
          <cell r="AG8734"/>
        </row>
        <row r="8735">
          <cell r="D8735"/>
          <cell r="E8735"/>
          <cell r="I8735"/>
          <cell r="J8735"/>
          <cell r="K8735"/>
          <cell r="L8735"/>
          <cell r="N8735"/>
          <cell r="R8735"/>
          <cell r="S8735"/>
          <cell r="T8735"/>
          <cell r="U8735"/>
          <cell r="V8735"/>
          <cell r="X8735"/>
          <cell r="Y8735"/>
          <cell r="Z8735"/>
          <cell r="AG8735"/>
        </row>
        <row r="8736">
          <cell r="D8736"/>
          <cell r="E8736"/>
          <cell r="I8736"/>
          <cell r="J8736"/>
          <cell r="K8736"/>
          <cell r="L8736"/>
          <cell r="N8736"/>
          <cell r="R8736"/>
          <cell r="S8736"/>
          <cell r="T8736"/>
          <cell r="U8736"/>
          <cell r="V8736"/>
          <cell r="X8736"/>
          <cell r="Y8736"/>
          <cell r="Z8736"/>
          <cell r="AG8736"/>
        </row>
        <row r="8737">
          <cell r="D8737"/>
          <cell r="E8737"/>
          <cell r="I8737"/>
          <cell r="J8737"/>
          <cell r="K8737"/>
          <cell r="L8737"/>
          <cell r="N8737"/>
          <cell r="R8737"/>
          <cell r="S8737"/>
          <cell r="T8737"/>
          <cell r="U8737"/>
          <cell r="V8737"/>
          <cell r="X8737"/>
          <cell r="Y8737"/>
          <cell r="Z8737"/>
          <cell r="AG8737"/>
        </row>
        <row r="8738">
          <cell r="D8738"/>
          <cell r="E8738"/>
          <cell r="I8738"/>
          <cell r="J8738"/>
          <cell r="K8738"/>
          <cell r="L8738"/>
          <cell r="N8738"/>
          <cell r="R8738"/>
          <cell r="S8738"/>
          <cell r="T8738"/>
          <cell r="U8738"/>
          <cell r="V8738"/>
          <cell r="X8738"/>
          <cell r="Y8738"/>
          <cell r="Z8738"/>
          <cell r="AG8738"/>
        </row>
        <row r="8739">
          <cell r="D8739"/>
          <cell r="E8739"/>
          <cell r="I8739"/>
          <cell r="J8739"/>
          <cell r="K8739"/>
          <cell r="L8739"/>
          <cell r="N8739"/>
          <cell r="R8739"/>
          <cell r="S8739"/>
          <cell r="T8739"/>
          <cell r="U8739"/>
          <cell r="V8739"/>
          <cell r="X8739"/>
          <cell r="Y8739"/>
          <cell r="Z8739"/>
          <cell r="AG8739"/>
        </row>
        <row r="8740">
          <cell r="D8740"/>
          <cell r="E8740"/>
          <cell r="I8740"/>
          <cell r="J8740"/>
          <cell r="K8740"/>
          <cell r="L8740"/>
          <cell r="N8740"/>
          <cell r="R8740"/>
          <cell r="S8740"/>
          <cell r="T8740"/>
          <cell r="U8740"/>
          <cell r="V8740"/>
          <cell r="X8740"/>
          <cell r="Y8740"/>
          <cell r="Z8740"/>
          <cell r="AG8740"/>
        </row>
        <row r="8741">
          <cell r="D8741"/>
          <cell r="E8741"/>
          <cell r="I8741"/>
          <cell r="J8741"/>
          <cell r="K8741"/>
          <cell r="L8741"/>
          <cell r="N8741"/>
          <cell r="R8741"/>
          <cell r="S8741"/>
          <cell r="T8741"/>
          <cell r="U8741"/>
          <cell r="V8741"/>
          <cell r="X8741"/>
          <cell r="Y8741"/>
          <cell r="Z8741"/>
          <cell r="AG8741"/>
        </row>
        <row r="8742">
          <cell r="D8742"/>
          <cell r="E8742"/>
          <cell r="I8742"/>
          <cell r="J8742"/>
          <cell r="K8742"/>
          <cell r="L8742"/>
          <cell r="N8742"/>
          <cell r="R8742"/>
          <cell r="S8742"/>
          <cell r="T8742"/>
          <cell r="U8742"/>
          <cell r="V8742"/>
          <cell r="X8742"/>
          <cell r="Y8742"/>
          <cell r="Z8742"/>
          <cell r="AG8742"/>
        </row>
        <row r="8743">
          <cell r="D8743"/>
          <cell r="E8743"/>
          <cell r="I8743"/>
          <cell r="J8743"/>
          <cell r="K8743"/>
          <cell r="L8743"/>
          <cell r="N8743"/>
          <cell r="R8743"/>
          <cell r="S8743"/>
          <cell r="T8743"/>
          <cell r="U8743"/>
          <cell r="V8743"/>
          <cell r="X8743"/>
          <cell r="Y8743"/>
          <cell r="Z8743"/>
          <cell r="AG8743"/>
        </row>
        <row r="8744">
          <cell r="D8744"/>
          <cell r="E8744"/>
          <cell r="I8744"/>
          <cell r="J8744"/>
          <cell r="K8744"/>
          <cell r="L8744"/>
          <cell r="N8744"/>
          <cell r="R8744"/>
          <cell r="S8744"/>
          <cell r="T8744"/>
          <cell r="U8744"/>
          <cell r="V8744"/>
          <cell r="X8744"/>
          <cell r="Y8744"/>
          <cell r="Z8744"/>
          <cell r="AG8744"/>
        </row>
        <row r="8745">
          <cell r="D8745"/>
          <cell r="E8745"/>
          <cell r="I8745"/>
          <cell r="J8745"/>
          <cell r="K8745"/>
          <cell r="L8745"/>
          <cell r="N8745"/>
          <cell r="R8745"/>
          <cell r="S8745"/>
          <cell r="T8745"/>
          <cell r="U8745"/>
          <cell r="V8745"/>
          <cell r="X8745"/>
          <cell r="Y8745"/>
          <cell r="Z8745"/>
          <cell r="AG8745"/>
        </row>
        <row r="8746">
          <cell r="D8746"/>
          <cell r="E8746"/>
          <cell r="I8746"/>
          <cell r="J8746"/>
          <cell r="K8746"/>
          <cell r="L8746"/>
          <cell r="N8746"/>
          <cell r="R8746"/>
          <cell r="S8746"/>
          <cell r="T8746"/>
          <cell r="U8746"/>
          <cell r="V8746"/>
          <cell r="X8746"/>
          <cell r="Y8746"/>
          <cell r="Z8746"/>
          <cell r="AG8746"/>
        </row>
        <row r="8747">
          <cell r="D8747"/>
          <cell r="E8747"/>
          <cell r="I8747"/>
          <cell r="J8747"/>
          <cell r="K8747"/>
          <cell r="L8747"/>
          <cell r="N8747"/>
          <cell r="R8747"/>
          <cell r="S8747"/>
          <cell r="T8747"/>
          <cell r="U8747"/>
          <cell r="V8747"/>
          <cell r="X8747"/>
          <cell r="Y8747"/>
          <cell r="Z8747"/>
          <cell r="AG8747"/>
        </row>
        <row r="8748">
          <cell r="D8748"/>
          <cell r="E8748"/>
          <cell r="I8748"/>
          <cell r="J8748"/>
          <cell r="K8748"/>
          <cell r="L8748"/>
          <cell r="N8748"/>
          <cell r="R8748"/>
          <cell r="S8748"/>
          <cell r="T8748"/>
          <cell r="U8748"/>
          <cell r="V8748"/>
          <cell r="X8748"/>
          <cell r="Y8748"/>
          <cell r="Z8748"/>
          <cell r="AG8748"/>
        </row>
        <row r="8749">
          <cell r="D8749"/>
          <cell r="E8749"/>
          <cell r="I8749"/>
          <cell r="J8749"/>
          <cell r="K8749"/>
          <cell r="L8749"/>
          <cell r="N8749"/>
          <cell r="R8749"/>
          <cell r="S8749"/>
          <cell r="T8749"/>
          <cell r="U8749"/>
          <cell r="V8749"/>
          <cell r="X8749"/>
          <cell r="Y8749"/>
          <cell r="Z8749"/>
          <cell r="AG8749"/>
        </row>
        <row r="8750">
          <cell r="D8750"/>
          <cell r="E8750"/>
          <cell r="I8750"/>
          <cell r="J8750"/>
          <cell r="K8750"/>
          <cell r="L8750"/>
          <cell r="N8750"/>
          <cell r="R8750"/>
          <cell r="S8750"/>
          <cell r="T8750"/>
          <cell r="U8750"/>
          <cell r="V8750"/>
          <cell r="X8750"/>
          <cell r="Y8750"/>
          <cell r="Z8750"/>
          <cell r="AG8750"/>
        </row>
        <row r="8751">
          <cell r="D8751"/>
          <cell r="E8751"/>
          <cell r="I8751"/>
          <cell r="J8751"/>
          <cell r="K8751"/>
          <cell r="L8751"/>
          <cell r="N8751"/>
          <cell r="R8751"/>
          <cell r="S8751"/>
          <cell r="T8751"/>
          <cell r="U8751"/>
          <cell r="V8751"/>
          <cell r="X8751"/>
          <cell r="Y8751"/>
          <cell r="Z8751"/>
          <cell r="AG8751"/>
        </row>
        <row r="8752">
          <cell r="D8752"/>
          <cell r="E8752"/>
          <cell r="I8752"/>
          <cell r="J8752"/>
          <cell r="K8752"/>
          <cell r="L8752"/>
          <cell r="N8752"/>
          <cell r="R8752"/>
          <cell r="S8752"/>
          <cell r="T8752"/>
          <cell r="U8752"/>
          <cell r="V8752"/>
          <cell r="X8752"/>
          <cell r="Y8752"/>
          <cell r="Z8752"/>
          <cell r="AG8752"/>
        </row>
        <row r="8753">
          <cell r="D8753"/>
          <cell r="E8753"/>
          <cell r="I8753"/>
          <cell r="J8753"/>
          <cell r="K8753"/>
          <cell r="L8753"/>
          <cell r="N8753"/>
          <cell r="R8753"/>
          <cell r="S8753"/>
          <cell r="T8753"/>
          <cell r="U8753"/>
          <cell r="V8753"/>
          <cell r="X8753"/>
          <cell r="Y8753"/>
          <cell r="Z8753"/>
          <cell r="AG8753"/>
        </row>
        <row r="8754">
          <cell r="D8754"/>
          <cell r="E8754"/>
          <cell r="I8754"/>
          <cell r="J8754"/>
          <cell r="K8754"/>
          <cell r="L8754"/>
          <cell r="N8754"/>
          <cell r="R8754"/>
          <cell r="S8754"/>
          <cell r="T8754"/>
          <cell r="U8754"/>
          <cell r="V8754"/>
          <cell r="X8754"/>
          <cell r="Y8754"/>
          <cell r="Z8754"/>
          <cell r="AG8754"/>
        </row>
        <row r="8755">
          <cell r="D8755"/>
          <cell r="E8755"/>
          <cell r="I8755"/>
          <cell r="J8755"/>
          <cell r="K8755"/>
          <cell r="L8755"/>
          <cell r="N8755"/>
          <cell r="R8755"/>
          <cell r="S8755"/>
          <cell r="T8755"/>
          <cell r="U8755"/>
          <cell r="V8755"/>
          <cell r="X8755"/>
          <cell r="Y8755"/>
          <cell r="Z8755"/>
          <cell r="AG8755"/>
        </row>
        <row r="8756">
          <cell r="D8756"/>
          <cell r="E8756"/>
          <cell r="I8756"/>
          <cell r="J8756"/>
          <cell r="K8756"/>
          <cell r="L8756"/>
          <cell r="N8756"/>
          <cell r="R8756"/>
          <cell r="S8756"/>
          <cell r="T8756"/>
          <cell r="U8756"/>
          <cell r="V8756"/>
          <cell r="X8756"/>
          <cell r="Y8756"/>
          <cell r="Z8756"/>
          <cell r="AG8756"/>
        </row>
        <row r="8757">
          <cell r="D8757"/>
          <cell r="E8757"/>
          <cell r="I8757"/>
          <cell r="J8757"/>
          <cell r="K8757"/>
          <cell r="L8757"/>
          <cell r="N8757"/>
          <cell r="R8757"/>
          <cell r="S8757"/>
          <cell r="T8757"/>
          <cell r="U8757"/>
          <cell r="V8757"/>
          <cell r="X8757"/>
          <cell r="Y8757"/>
          <cell r="Z8757"/>
          <cell r="AG8757"/>
        </row>
        <row r="8758">
          <cell r="D8758"/>
          <cell r="E8758"/>
          <cell r="I8758"/>
          <cell r="J8758"/>
          <cell r="K8758"/>
          <cell r="L8758"/>
          <cell r="N8758"/>
          <cell r="R8758"/>
          <cell r="S8758"/>
          <cell r="T8758"/>
          <cell r="U8758"/>
          <cell r="V8758"/>
          <cell r="X8758"/>
          <cell r="Y8758"/>
          <cell r="Z8758"/>
          <cell r="AG8758"/>
        </row>
        <row r="8759">
          <cell r="D8759"/>
          <cell r="E8759"/>
          <cell r="I8759"/>
          <cell r="J8759"/>
          <cell r="K8759"/>
          <cell r="L8759"/>
          <cell r="N8759"/>
          <cell r="R8759"/>
          <cell r="S8759"/>
          <cell r="T8759"/>
          <cell r="U8759"/>
          <cell r="V8759"/>
          <cell r="X8759"/>
          <cell r="Y8759"/>
          <cell r="Z8759"/>
          <cell r="AG8759"/>
        </row>
        <row r="8760">
          <cell r="D8760"/>
          <cell r="E8760"/>
          <cell r="I8760"/>
          <cell r="J8760"/>
          <cell r="K8760"/>
          <cell r="L8760"/>
          <cell r="N8760"/>
          <cell r="R8760"/>
          <cell r="S8760"/>
          <cell r="T8760"/>
          <cell r="U8760"/>
          <cell r="V8760"/>
          <cell r="X8760"/>
          <cell r="Y8760"/>
          <cell r="Z8760"/>
          <cell r="AG8760"/>
        </row>
        <row r="8761">
          <cell r="D8761"/>
          <cell r="E8761"/>
          <cell r="I8761"/>
          <cell r="J8761"/>
          <cell r="K8761"/>
          <cell r="L8761"/>
          <cell r="N8761"/>
          <cell r="R8761"/>
          <cell r="S8761"/>
          <cell r="T8761"/>
          <cell r="U8761"/>
          <cell r="V8761"/>
          <cell r="X8761"/>
          <cell r="Y8761"/>
          <cell r="Z8761"/>
          <cell r="AG8761"/>
        </row>
        <row r="8762">
          <cell r="D8762"/>
          <cell r="E8762"/>
          <cell r="I8762"/>
          <cell r="J8762"/>
          <cell r="K8762"/>
          <cell r="L8762"/>
          <cell r="N8762"/>
          <cell r="R8762"/>
          <cell r="S8762"/>
          <cell r="T8762"/>
          <cell r="U8762"/>
          <cell r="V8762"/>
          <cell r="X8762"/>
          <cell r="Y8762"/>
          <cell r="Z8762"/>
          <cell r="AG8762"/>
        </row>
        <row r="8763">
          <cell r="D8763"/>
          <cell r="E8763"/>
          <cell r="I8763"/>
          <cell r="J8763"/>
          <cell r="K8763"/>
          <cell r="L8763"/>
          <cell r="N8763"/>
          <cell r="R8763"/>
          <cell r="S8763"/>
          <cell r="T8763"/>
          <cell r="U8763"/>
          <cell r="V8763"/>
          <cell r="X8763"/>
          <cell r="Y8763"/>
          <cell r="Z8763"/>
          <cell r="AG8763"/>
        </row>
        <row r="8764">
          <cell r="D8764"/>
          <cell r="E8764"/>
          <cell r="I8764"/>
          <cell r="J8764"/>
          <cell r="K8764"/>
          <cell r="L8764"/>
          <cell r="N8764"/>
          <cell r="R8764"/>
          <cell r="S8764"/>
          <cell r="T8764"/>
          <cell r="U8764"/>
          <cell r="V8764"/>
          <cell r="X8764"/>
          <cell r="Y8764"/>
          <cell r="Z8764"/>
          <cell r="AG8764"/>
        </row>
        <row r="8765">
          <cell r="D8765"/>
          <cell r="E8765"/>
          <cell r="I8765"/>
          <cell r="J8765"/>
          <cell r="K8765"/>
          <cell r="L8765"/>
          <cell r="N8765"/>
          <cell r="R8765"/>
          <cell r="S8765"/>
          <cell r="T8765"/>
          <cell r="U8765"/>
          <cell r="V8765"/>
          <cell r="X8765"/>
          <cell r="Y8765"/>
          <cell r="Z8765"/>
          <cell r="AG8765"/>
        </row>
        <row r="8766">
          <cell r="D8766"/>
          <cell r="E8766"/>
          <cell r="I8766"/>
          <cell r="J8766"/>
          <cell r="K8766"/>
          <cell r="L8766"/>
          <cell r="N8766"/>
          <cell r="R8766"/>
          <cell r="S8766"/>
          <cell r="T8766"/>
          <cell r="U8766"/>
          <cell r="V8766"/>
          <cell r="X8766"/>
          <cell r="Y8766"/>
          <cell r="Z8766"/>
          <cell r="AG8766"/>
        </row>
        <row r="8767">
          <cell r="D8767"/>
          <cell r="E8767"/>
          <cell r="I8767"/>
          <cell r="J8767"/>
          <cell r="K8767"/>
          <cell r="L8767"/>
          <cell r="N8767"/>
          <cell r="R8767"/>
          <cell r="S8767"/>
          <cell r="T8767"/>
          <cell r="U8767"/>
          <cell r="V8767"/>
          <cell r="X8767"/>
          <cell r="Y8767"/>
          <cell r="Z8767"/>
          <cell r="AG8767"/>
        </row>
        <row r="8768">
          <cell r="D8768"/>
          <cell r="E8768"/>
          <cell r="I8768"/>
          <cell r="J8768"/>
          <cell r="K8768"/>
          <cell r="L8768"/>
          <cell r="N8768"/>
          <cell r="R8768"/>
          <cell r="S8768"/>
          <cell r="T8768"/>
          <cell r="U8768"/>
          <cell r="V8768"/>
          <cell r="X8768"/>
          <cell r="Y8768"/>
          <cell r="Z8768"/>
          <cell r="AG8768"/>
        </row>
        <row r="8769">
          <cell r="D8769"/>
          <cell r="E8769"/>
          <cell r="I8769"/>
          <cell r="J8769"/>
          <cell r="K8769"/>
          <cell r="L8769"/>
          <cell r="N8769"/>
          <cell r="R8769"/>
          <cell r="S8769"/>
          <cell r="T8769"/>
          <cell r="U8769"/>
          <cell r="V8769"/>
          <cell r="X8769"/>
          <cell r="Y8769"/>
          <cell r="Z8769"/>
          <cell r="AG8769"/>
        </row>
        <row r="8770">
          <cell r="D8770"/>
          <cell r="E8770"/>
          <cell r="I8770"/>
          <cell r="J8770"/>
          <cell r="K8770"/>
          <cell r="L8770"/>
          <cell r="N8770"/>
          <cell r="R8770"/>
          <cell r="S8770"/>
          <cell r="T8770"/>
          <cell r="U8770"/>
          <cell r="V8770"/>
          <cell r="X8770"/>
          <cell r="Y8770"/>
          <cell r="Z8770"/>
          <cell r="AG8770"/>
        </row>
        <row r="8771">
          <cell r="D8771"/>
          <cell r="E8771"/>
          <cell r="I8771"/>
          <cell r="J8771"/>
          <cell r="K8771"/>
          <cell r="L8771"/>
          <cell r="N8771"/>
          <cell r="R8771"/>
          <cell r="S8771"/>
          <cell r="T8771"/>
          <cell r="U8771"/>
          <cell r="V8771"/>
          <cell r="X8771"/>
          <cell r="Y8771"/>
          <cell r="Z8771"/>
          <cell r="AG8771"/>
        </row>
        <row r="8772">
          <cell r="D8772"/>
          <cell r="E8772"/>
          <cell r="I8772"/>
          <cell r="J8772"/>
          <cell r="K8772"/>
          <cell r="L8772"/>
          <cell r="N8772"/>
          <cell r="R8772"/>
          <cell r="S8772"/>
          <cell r="T8772"/>
          <cell r="U8772"/>
          <cell r="V8772"/>
          <cell r="X8772"/>
          <cell r="Y8772"/>
          <cell r="Z8772"/>
          <cell r="AG8772"/>
        </row>
        <row r="8773">
          <cell r="D8773"/>
          <cell r="E8773"/>
          <cell r="I8773"/>
          <cell r="J8773"/>
          <cell r="K8773"/>
          <cell r="L8773"/>
          <cell r="N8773"/>
          <cell r="R8773"/>
          <cell r="S8773"/>
          <cell r="T8773"/>
          <cell r="U8773"/>
          <cell r="V8773"/>
          <cell r="X8773"/>
          <cell r="Y8773"/>
          <cell r="Z8773"/>
          <cell r="AG8773"/>
        </row>
        <row r="8774">
          <cell r="D8774"/>
          <cell r="E8774"/>
          <cell r="I8774"/>
          <cell r="J8774"/>
          <cell r="K8774"/>
          <cell r="L8774"/>
          <cell r="N8774"/>
          <cell r="R8774"/>
          <cell r="S8774"/>
          <cell r="T8774"/>
          <cell r="U8774"/>
          <cell r="V8774"/>
          <cell r="X8774"/>
          <cell r="Y8774"/>
          <cell r="Z8774"/>
          <cell r="AG8774"/>
        </row>
        <row r="8775">
          <cell r="D8775"/>
          <cell r="E8775"/>
          <cell r="I8775"/>
          <cell r="J8775"/>
          <cell r="K8775"/>
          <cell r="L8775"/>
          <cell r="N8775"/>
          <cell r="R8775"/>
          <cell r="S8775"/>
          <cell r="T8775"/>
          <cell r="U8775"/>
          <cell r="V8775"/>
          <cell r="X8775"/>
          <cell r="Y8775"/>
          <cell r="Z8775"/>
          <cell r="AG8775"/>
        </row>
        <row r="8776">
          <cell r="D8776"/>
          <cell r="E8776"/>
          <cell r="I8776"/>
          <cell r="J8776"/>
          <cell r="K8776"/>
          <cell r="L8776"/>
          <cell r="N8776"/>
          <cell r="R8776"/>
          <cell r="S8776"/>
          <cell r="T8776"/>
          <cell r="U8776"/>
          <cell r="V8776"/>
          <cell r="X8776"/>
          <cell r="Y8776"/>
          <cell r="Z8776"/>
          <cell r="AG8776"/>
        </row>
        <row r="8777">
          <cell r="D8777"/>
          <cell r="E8777"/>
          <cell r="I8777"/>
          <cell r="J8777"/>
          <cell r="K8777"/>
          <cell r="L8777"/>
          <cell r="N8777"/>
          <cell r="R8777"/>
          <cell r="S8777"/>
          <cell r="T8777"/>
          <cell r="U8777"/>
          <cell r="V8777"/>
          <cell r="X8777"/>
          <cell r="Y8777"/>
          <cell r="Z8777"/>
          <cell r="AG8777"/>
        </row>
        <row r="8778">
          <cell r="D8778"/>
          <cell r="E8778"/>
          <cell r="I8778"/>
          <cell r="J8778"/>
          <cell r="K8778"/>
          <cell r="L8778"/>
          <cell r="N8778"/>
          <cell r="R8778"/>
          <cell r="S8778"/>
          <cell r="T8778"/>
          <cell r="U8778"/>
          <cell r="V8778"/>
          <cell r="X8778"/>
          <cell r="Y8778"/>
          <cell r="Z8778"/>
          <cell r="AG8778"/>
        </row>
        <row r="8779">
          <cell r="D8779"/>
          <cell r="E8779"/>
          <cell r="I8779"/>
          <cell r="J8779"/>
          <cell r="K8779"/>
          <cell r="L8779"/>
          <cell r="N8779"/>
          <cell r="R8779"/>
          <cell r="S8779"/>
          <cell r="T8779"/>
          <cell r="U8779"/>
          <cell r="V8779"/>
          <cell r="X8779"/>
          <cell r="Y8779"/>
          <cell r="Z8779"/>
          <cell r="AG8779"/>
        </row>
        <row r="8780">
          <cell r="D8780"/>
          <cell r="E8780"/>
          <cell r="I8780"/>
          <cell r="J8780"/>
          <cell r="K8780"/>
          <cell r="L8780"/>
          <cell r="N8780"/>
          <cell r="R8780"/>
          <cell r="S8780"/>
          <cell r="T8780"/>
          <cell r="U8780"/>
          <cell r="V8780"/>
          <cell r="X8780"/>
          <cell r="Y8780"/>
          <cell r="Z8780"/>
          <cell r="AG8780"/>
        </row>
        <row r="8781">
          <cell r="D8781"/>
          <cell r="E8781"/>
          <cell r="I8781"/>
          <cell r="J8781"/>
          <cell r="K8781"/>
          <cell r="L8781"/>
          <cell r="N8781"/>
          <cell r="R8781"/>
          <cell r="S8781"/>
          <cell r="T8781"/>
          <cell r="U8781"/>
          <cell r="V8781"/>
          <cell r="X8781"/>
          <cell r="Y8781"/>
          <cell r="Z8781"/>
          <cell r="AG8781"/>
        </row>
        <row r="8782">
          <cell r="D8782"/>
          <cell r="E8782"/>
          <cell r="I8782"/>
          <cell r="J8782"/>
          <cell r="K8782"/>
          <cell r="L8782"/>
          <cell r="N8782"/>
          <cell r="R8782"/>
          <cell r="S8782"/>
          <cell r="T8782"/>
          <cell r="U8782"/>
          <cell r="V8782"/>
          <cell r="X8782"/>
          <cell r="Y8782"/>
          <cell r="Z8782"/>
          <cell r="AG8782"/>
        </row>
        <row r="8783">
          <cell r="D8783"/>
          <cell r="E8783"/>
          <cell r="I8783"/>
          <cell r="J8783"/>
          <cell r="K8783"/>
          <cell r="L8783"/>
          <cell r="N8783"/>
          <cell r="R8783"/>
          <cell r="S8783"/>
          <cell r="T8783"/>
          <cell r="U8783"/>
          <cell r="V8783"/>
          <cell r="X8783"/>
          <cell r="Y8783"/>
          <cell r="Z8783"/>
          <cell r="AG8783"/>
        </row>
        <row r="8784">
          <cell r="D8784"/>
          <cell r="E8784"/>
          <cell r="I8784"/>
          <cell r="J8784"/>
          <cell r="K8784"/>
          <cell r="L8784"/>
          <cell r="N8784"/>
          <cell r="R8784"/>
          <cell r="S8784"/>
          <cell r="T8784"/>
          <cell r="U8784"/>
          <cell r="V8784"/>
          <cell r="X8784"/>
          <cell r="Y8784"/>
          <cell r="Z8784"/>
          <cell r="AG8784"/>
        </row>
        <row r="8785">
          <cell r="D8785"/>
          <cell r="E8785"/>
          <cell r="I8785"/>
          <cell r="J8785"/>
          <cell r="K8785"/>
          <cell r="L8785"/>
          <cell r="N8785"/>
          <cell r="R8785"/>
          <cell r="S8785"/>
          <cell r="T8785"/>
          <cell r="U8785"/>
          <cell r="V8785"/>
          <cell r="X8785"/>
          <cell r="Y8785"/>
          <cell r="Z8785"/>
          <cell r="AG8785"/>
        </row>
        <row r="8786">
          <cell r="D8786"/>
          <cell r="E8786"/>
          <cell r="I8786"/>
          <cell r="J8786"/>
          <cell r="K8786"/>
          <cell r="L8786"/>
          <cell r="N8786"/>
          <cell r="R8786"/>
          <cell r="S8786"/>
          <cell r="T8786"/>
          <cell r="U8786"/>
          <cell r="V8786"/>
          <cell r="X8786"/>
          <cell r="Y8786"/>
          <cell r="Z8786"/>
          <cell r="AG8786"/>
        </row>
        <row r="8787">
          <cell r="D8787"/>
          <cell r="E8787"/>
          <cell r="I8787"/>
          <cell r="J8787"/>
          <cell r="K8787"/>
          <cell r="L8787"/>
          <cell r="N8787"/>
          <cell r="R8787"/>
          <cell r="S8787"/>
          <cell r="T8787"/>
          <cell r="U8787"/>
          <cell r="V8787"/>
          <cell r="X8787"/>
          <cell r="Y8787"/>
          <cell r="Z8787"/>
          <cell r="AG8787"/>
        </row>
        <row r="8788">
          <cell r="D8788"/>
          <cell r="E8788"/>
          <cell r="I8788"/>
          <cell r="J8788"/>
          <cell r="K8788"/>
          <cell r="L8788"/>
          <cell r="N8788"/>
          <cell r="R8788"/>
          <cell r="S8788"/>
          <cell r="T8788"/>
          <cell r="U8788"/>
          <cell r="V8788"/>
          <cell r="X8788"/>
          <cell r="Y8788"/>
          <cell r="Z8788"/>
          <cell r="AG8788"/>
        </row>
        <row r="8789">
          <cell r="D8789"/>
          <cell r="E8789"/>
          <cell r="I8789"/>
          <cell r="J8789"/>
          <cell r="K8789"/>
          <cell r="L8789"/>
          <cell r="N8789"/>
          <cell r="R8789"/>
          <cell r="S8789"/>
          <cell r="T8789"/>
          <cell r="U8789"/>
          <cell r="V8789"/>
          <cell r="X8789"/>
          <cell r="Y8789"/>
          <cell r="Z8789"/>
          <cell r="AG8789"/>
        </row>
        <row r="8790">
          <cell r="D8790"/>
          <cell r="E8790"/>
          <cell r="I8790"/>
          <cell r="J8790"/>
          <cell r="K8790"/>
          <cell r="L8790"/>
          <cell r="N8790"/>
          <cell r="R8790"/>
          <cell r="S8790"/>
          <cell r="T8790"/>
          <cell r="U8790"/>
          <cell r="V8790"/>
          <cell r="X8790"/>
          <cell r="Y8790"/>
          <cell r="Z8790"/>
          <cell r="AG8790"/>
        </row>
        <row r="8791">
          <cell r="D8791"/>
          <cell r="E8791"/>
          <cell r="I8791"/>
          <cell r="J8791"/>
          <cell r="K8791"/>
          <cell r="L8791"/>
          <cell r="N8791"/>
          <cell r="R8791"/>
          <cell r="S8791"/>
          <cell r="T8791"/>
          <cell r="U8791"/>
          <cell r="V8791"/>
          <cell r="X8791"/>
          <cell r="Y8791"/>
          <cell r="Z8791"/>
          <cell r="AG8791"/>
        </row>
        <row r="8792">
          <cell r="D8792"/>
          <cell r="E8792"/>
          <cell r="I8792"/>
          <cell r="J8792"/>
          <cell r="K8792"/>
          <cell r="L8792"/>
          <cell r="N8792"/>
          <cell r="R8792"/>
          <cell r="S8792"/>
          <cell r="T8792"/>
          <cell r="U8792"/>
          <cell r="V8792"/>
          <cell r="X8792"/>
          <cell r="Y8792"/>
          <cell r="Z8792"/>
          <cell r="AG8792"/>
        </row>
        <row r="8793">
          <cell r="D8793"/>
          <cell r="E8793"/>
          <cell r="I8793"/>
          <cell r="J8793"/>
          <cell r="K8793"/>
          <cell r="L8793"/>
          <cell r="N8793"/>
          <cell r="R8793"/>
          <cell r="S8793"/>
          <cell r="T8793"/>
          <cell r="U8793"/>
          <cell r="V8793"/>
          <cell r="X8793"/>
          <cell r="Y8793"/>
          <cell r="Z8793"/>
          <cell r="AG8793"/>
        </row>
        <row r="8794">
          <cell r="D8794"/>
          <cell r="E8794"/>
          <cell r="I8794"/>
          <cell r="J8794"/>
          <cell r="K8794"/>
          <cell r="L8794"/>
          <cell r="N8794"/>
          <cell r="R8794"/>
          <cell r="S8794"/>
          <cell r="T8794"/>
          <cell r="U8794"/>
          <cell r="V8794"/>
          <cell r="X8794"/>
          <cell r="Y8794"/>
          <cell r="Z8794"/>
          <cell r="AG8794"/>
        </row>
        <row r="8795">
          <cell r="D8795"/>
          <cell r="E8795"/>
          <cell r="I8795"/>
          <cell r="J8795"/>
          <cell r="K8795"/>
          <cell r="L8795"/>
          <cell r="N8795"/>
          <cell r="R8795"/>
          <cell r="S8795"/>
          <cell r="T8795"/>
          <cell r="U8795"/>
          <cell r="V8795"/>
          <cell r="X8795"/>
          <cell r="Y8795"/>
          <cell r="Z8795"/>
          <cell r="AG8795"/>
        </row>
        <row r="8796">
          <cell r="D8796"/>
          <cell r="E8796"/>
          <cell r="I8796"/>
          <cell r="J8796"/>
          <cell r="K8796"/>
          <cell r="L8796"/>
          <cell r="N8796"/>
          <cell r="R8796"/>
          <cell r="S8796"/>
          <cell r="T8796"/>
          <cell r="U8796"/>
          <cell r="V8796"/>
          <cell r="X8796"/>
          <cell r="Y8796"/>
          <cell r="Z8796"/>
          <cell r="AG8796"/>
        </row>
        <row r="8797">
          <cell r="D8797"/>
          <cell r="E8797"/>
          <cell r="I8797"/>
          <cell r="J8797"/>
          <cell r="K8797"/>
          <cell r="L8797"/>
          <cell r="N8797"/>
          <cell r="R8797"/>
          <cell r="S8797"/>
          <cell r="T8797"/>
          <cell r="U8797"/>
          <cell r="V8797"/>
          <cell r="X8797"/>
          <cell r="Y8797"/>
          <cell r="Z8797"/>
          <cell r="AG8797"/>
        </row>
        <row r="8798">
          <cell r="D8798"/>
          <cell r="E8798"/>
          <cell r="I8798"/>
          <cell r="J8798"/>
          <cell r="K8798"/>
          <cell r="L8798"/>
          <cell r="N8798"/>
          <cell r="R8798"/>
          <cell r="S8798"/>
          <cell r="T8798"/>
          <cell r="U8798"/>
          <cell r="V8798"/>
          <cell r="X8798"/>
          <cell r="Y8798"/>
          <cell r="Z8798"/>
          <cell r="AG8798"/>
        </row>
        <row r="8799">
          <cell r="D8799"/>
          <cell r="E8799"/>
          <cell r="I8799"/>
          <cell r="J8799"/>
          <cell r="K8799"/>
          <cell r="L8799"/>
          <cell r="N8799"/>
          <cell r="R8799"/>
          <cell r="S8799"/>
          <cell r="T8799"/>
          <cell r="U8799"/>
          <cell r="V8799"/>
          <cell r="X8799"/>
          <cell r="Y8799"/>
          <cell r="Z8799"/>
          <cell r="AG8799"/>
        </row>
        <row r="8800">
          <cell r="D8800"/>
          <cell r="E8800"/>
          <cell r="I8800"/>
          <cell r="J8800"/>
          <cell r="K8800"/>
          <cell r="L8800"/>
          <cell r="N8800"/>
          <cell r="R8800"/>
          <cell r="S8800"/>
          <cell r="T8800"/>
          <cell r="U8800"/>
          <cell r="V8800"/>
          <cell r="X8800"/>
          <cell r="Y8800"/>
          <cell r="Z8800"/>
          <cell r="AG8800"/>
        </row>
        <row r="8801">
          <cell r="D8801"/>
          <cell r="E8801"/>
          <cell r="I8801"/>
          <cell r="J8801"/>
          <cell r="K8801"/>
          <cell r="L8801"/>
          <cell r="N8801"/>
          <cell r="R8801"/>
          <cell r="S8801"/>
          <cell r="T8801"/>
          <cell r="U8801"/>
          <cell r="V8801"/>
          <cell r="X8801"/>
          <cell r="Y8801"/>
          <cell r="Z8801"/>
          <cell r="AG8801"/>
        </row>
        <row r="8802">
          <cell r="D8802"/>
          <cell r="E8802"/>
          <cell r="I8802"/>
          <cell r="J8802"/>
          <cell r="K8802"/>
          <cell r="L8802"/>
          <cell r="N8802"/>
          <cell r="R8802"/>
          <cell r="S8802"/>
          <cell r="T8802"/>
          <cell r="U8802"/>
          <cell r="V8802"/>
          <cell r="X8802"/>
          <cell r="Y8802"/>
          <cell r="Z8802"/>
          <cell r="AG8802"/>
        </row>
        <row r="8803">
          <cell r="D8803"/>
          <cell r="E8803"/>
          <cell r="I8803"/>
          <cell r="J8803"/>
          <cell r="K8803"/>
          <cell r="L8803"/>
          <cell r="N8803"/>
          <cell r="R8803"/>
          <cell r="S8803"/>
          <cell r="T8803"/>
          <cell r="U8803"/>
          <cell r="V8803"/>
          <cell r="X8803"/>
          <cell r="Y8803"/>
          <cell r="Z8803"/>
          <cell r="AG8803"/>
        </row>
        <row r="8804">
          <cell r="D8804"/>
          <cell r="E8804"/>
          <cell r="I8804"/>
          <cell r="J8804"/>
          <cell r="K8804"/>
          <cell r="L8804"/>
          <cell r="N8804"/>
          <cell r="R8804"/>
          <cell r="S8804"/>
          <cell r="T8804"/>
          <cell r="U8804"/>
          <cell r="V8804"/>
          <cell r="X8804"/>
          <cell r="Y8804"/>
          <cell r="Z8804"/>
          <cell r="AG8804"/>
        </row>
        <row r="8805">
          <cell r="D8805"/>
          <cell r="E8805"/>
          <cell r="I8805"/>
          <cell r="J8805"/>
          <cell r="K8805"/>
          <cell r="L8805"/>
          <cell r="N8805"/>
          <cell r="R8805"/>
          <cell r="S8805"/>
          <cell r="T8805"/>
          <cell r="U8805"/>
          <cell r="V8805"/>
          <cell r="X8805"/>
          <cell r="Y8805"/>
          <cell r="Z8805"/>
          <cell r="AG8805"/>
        </row>
        <row r="8806">
          <cell r="D8806"/>
          <cell r="E8806"/>
          <cell r="I8806"/>
          <cell r="J8806"/>
          <cell r="K8806"/>
          <cell r="L8806"/>
          <cell r="N8806"/>
          <cell r="R8806"/>
          <cell r="S8806"/>
          <cell r="T8806"/>
          <cell r="U8806"/>
          <cell r="V8806"/>
          <cell r="X8806"/>
          <cell r="Y8806"/>
          <cell r="Z8806"/>
          <cell r="AG8806"/>
        </row>
        <row r="8807">
          <cell r="D8807"/>
          <cell r="E8807"/>
          <cell r="I8807"/>
          <cell r="J8807"/>
          <cell r="K8807"/>
          <cell r="L8807"/>
          <cell r="N8807"/>
          <cell r="R8807"/>
          <cell r="S8807"/>
          <cell r="T8807"/>
          <cell r="U8807"/>
          <cell r="V8807"/>
          <cell r="X8807"/>
          <cell r="Y8807"/>
          <cell r="Z8807"/>
          <cell r="AG8807"/>
        </row>
        <row r="8808">
          <cell r="D8808"/>
          <cell r="E8808"/>
          <cell r="I8808"/>
          <cell r="J8808"/>
          <cell r="K8808"/>
          <cell r="L8808"/>
          <cell r="N8808"/>
          <cell r="R8808"/>
          <cell r="S8808"/>
          <cell r="T8808"/>
          <cell r="U8808"/>
          <cell r="V8808"/>
          <cell r="X8808"/>
          <cell r="Y8808"/>
          <cell r="Z8808"/>
          <cell r="AG8808"/>
        </row>
        <row r="8809">
          <cell r="D8809"/>
          <cell r="E8809"/>
          <cell r="I8809"/>
          <cell r="J8809"/>
          <cell r="K8809"/>
          <cell r="L8809"/>
          <cell r="N8809"/>
          <cell r="R8809"/>
          <cell r="S8809"/>
          <cell r="T8809"/>
          <cell r="U8809"/>
          <cell r="V8809"/>
          <cell r="X8809"/>
          <cell r="Y8809"/>
          <cell r="Z8809"/>
          <cell r="AG8809"/>
        </row>
        <row r="8810">
          <cell r="D8810"/>
          <cell r="E8810"/>
          <cell r="I8810"/>
          <cell r="J8810"/>
          <cell r="K8810"/>
          <cell r="L8810"/>
          <cell r="N8810"/>
          <cell r="R8810"/>
          <cell r="S8810"/>
          <cell r="T8810"/>
          <cell r="U8810"/>
          <cell r="V8810"/>
          <cell r="X8810"/>
          <cell r="Y8810"/>
          <cell r="Z8810"/>
          <cell r="AG8810"/>
        </row>
        <row r="8811">
          <cell r="D8811"/>
          <cell r="E8811"/>
          <cell r="I8811"/>
          <cell r="J8811"/>
          <cell r="K8811"/>
          <cell r="L8811"/>
          <cell r="N8811"/>
          <cell r="R8811"/>
          <cell r="S8811"/>
          <cell r="T8811"/>
          <cell r="U8811"/>
          <cell r="V8811"/>
          <cell r="X8811"/>
          <cell r="Y8811"/>
          <cell r="Z8811"/>
          <cell r="AG8811"/>
        </row>
        <row r="8812">
          <cell r="D8812"/>
          <cell r="E8812"/>
          <cell r="I8812"/>
          <cell r="J8812"/>
          <cell r="K8812"/>
          <cell r="L8812"/>
          <cell r="N8812"/>
          <cell r="R8812"/>
          <cell r="S8812"/>
          <cell r="T8812"/>
          <cell r="U8812"/>
          <cell r="V8812"/>
          <cell r="X8812"/>
          <cell r="Y8812"/>
          <cell r="Z8812"/>
          <cell r="AG8812"/>
        </row>
        <row r="8813">
          <cell r="D8813"/>
          <cell r="E8813"/>
          <cell r="I8813"/>
          <cell r="J8813"/>
          <cell r="K8813"/>
          <cell r="L8813"/>
          <cell r="N8813"/>
          <cell r="R8813"/>
          <cell r="S8813"/>
          <cell r="T8813"/>
          <cell r="U8813"/>
          <cell r="V8813"/>
          <cell r="X8813"/>
          <cell r="Y8813"/>
          <cell r="Z8813"/>
          <cell r="AG8813"/>
        </row>
        <row r="8814">
          <cell r="D8814"/>
          <cell r="E8814"/>
          <cell r="I8814"/>
          <cell r="J8814"/>
          <cell r="K8814"/>
          <cell r="L8814"/>
          <cell r="N8814"/>
          <cell r="R8814"/>
          <cell r="S8814"/>
          <cell r="T8814"/>
          <cell r="U8814"/>
          <cell r="V8814"/>
          <cell r="X8814"/>
          <cell r="Y8814"/>
          <cell r="Z8814"/>
          <cell r="AG8814"/>
        </row>
        <row r="8815">
          <cell r="D8815"/>
          <cell r="E8815"/>
          <cell r="I8815"/>
          <cell r="J8815"/>
          <cell r="K8815"/>
          <cell r="L8815"/>
          <cell r="N8815"/>
          <cell r="R8815"/>
          <cell r="S8815"/>
          <cell r="T8815"/>
          <cell r="U8815"/>
          <cell r="V8815"/>
          <cell r="X8815"/>
          <cell r="Y8815"/>
          <cell r="Z8815"/>
          <cell r="AG8815"/>
        </row>
        <row r="8816">
          <cell r="D8816"/>
          <cell r="E8816"/>
          <cell r="I8816"/>
          <cell r="J8816"/>
          <cell r="K8816"/>
          <cell r="L8816"/>
          <cell r="N8816"/>
          <cell r="R8816"/>
          <cell r="S8816"/>
          <cell r="T8816"/>
          <cell r="U8816"/>
          <cell r="V8816"/>
          <cell r="X8816"/>
          <cell r="Y8816"/>
          <cell r="Z8816"/>
          <cell r="AG8816"/>
        </row>
        <row r="8817">
          <cell r="D8817"/>
          <cell r="E8817"/>
          <cell r="I8817"/>
          <cell r="J8817"/>
          <cell r="K8817"/>
          <cell r="L8817"/>
          <cell r="N8817"/>
          <cell r="R8817"/>
          <cell r="S8817"/>
          <cell r="T8817"/>
          <cell r="U8817"/>
          <cell r="V8817"/>
          <cell r="X8817"/>
          <cell r="Y8817"/>
          <cell r="Z8817"/>
          <cell r="AG8817"/>
        </row>
        <row r="8818">
          <cell r="D8818"/>
          <cell r="E8818"/>
          <cell r="I8818"/>
          <cell r="J8818"/>
          <cell r="K8818"/>
          <cell r="L8818"/>
          <cell r="N8818"/>
          <cell r="R8818"/>
          <cell r="S8818"/>
          <cell r="T8818"/>
          <cell r="U8818"/>
          <cell r="V8818"/>
          <cell r="X8818"/>
          <cell r="Y8818"/>
          <cell r="Z8818"/>
          <cell r="AG8818"/>
        </row>
        <row r="8819">
          <cell r="D8819"/>
          <cell r="E8819"/>
          <cell r="I8819"/>
          <cell r="J8819"/>
          <cell r="K8819"/>
          <cell r="L8819"/>
          <cell r="N8819"/>
          <cell r="R8819"/>
          <cell r="S8819"/>
          <cell r="T8819"/>
          <cell r="U8819"/>
          <cell r="V8819"/>
          <cell r="X8819"/>
          <cell r="Y8819"/>
          <cell r="Z8819"/>
          <cell r="AG8819"/>
        </row>
        <row r="8820">
          <cell r="D8820"/>
          <cell r="E8820"/>
          <cell r="I8820"/>
          <cell r="J8820"/>
          <cell r="K8820"/>
          <cell r="L8820"/>
          <cell r="N8820"/>
          <cell r="R8820"/>
          <cell r="S8820"/>
          <cell r="T8820"/>
          <cell r="U8820"/>
          <cell r="V8820"/>
          <cell r="X8820"/>
          <cell r="Y8820"/>
          <cell r="Z8820"/>
          <cell r="AG8820"/>
        </row>
        <row r="8821">
          <cell r="D8821"/>
          <cell r="E8821"/>
          <cell r="I8821"/>
          <cell r="J8821"/>
          <cell r="K8821"/>
          <cell r="L8821"/>
          <cell r="N8821"/>
          <cell r="R8821"/>
          <cell r="S8821"/>
          <cell r="T8821"/>
          <cell r="U8821"/>
          <cell r="V8821"/>
          <cell r="X8821"/>
          <cell r="Y8821"/>
          <cell r="Z8821"/>
          <cell r="AG8821"/>
        </row>
        <row r="8822">
          <cell r="D8822"/>
          <cell r="E8822"/>
          <cell r="I8822"/>
          <cell r="J8822"/>
          <cell r="K8822"/>
          <cell r="L8822"/>
          <cell r="N8822"/>
          <cell r="R8822"/>
          <cell r="S8822"/>
          <cell r="T8822"/>
          <cell r="U8822"/>
          <cell r="V8822"/>
          <cell r="X8822"/>
          <cell r="Y8822"/>
          <cell r="Z8822"/>
          <cell r="AG8822"/>
        </row>
        <row r="8823">
          <cell r="D8823"/>
          <cell r="E8823"/>
          <cell r="I8823"/>
          <cell r="J8823"/>
          <cell r="K8823"/>
          <cell r="L8823"/>
          <cell r="N8823"/>
          <cell r="R8823"/>
          <cell r="S8823"/>
          <cell r="T8823"/>
          <cell r="U8823"/>
          <cell r="V8823"/>
          <cell r="X8823"/>
          <cell r="Y8823"/>
          <cell r="Z8823"/>
          <cell r="AG8823"/>
        </row>
        <row r="8824">
          <cell r="D8824"/>
          <cell r="E8824"/>
          <cell r="I8824"/>
          <cell r="J8824"/>
          <cell r="K8824"/>
          <cell r="L8824"/>
          <cell r="N8824"/>
          <cell r="R8824"/>
          <cell r="S8824"/>
          <cell r="T8824"/>
          <cell r="U8824"/>
          <cell r="V8824"/>
          <cell r="X8824"/>
          <cell r="Y8824"/>
          <cell r="Z8824"/>
          <cell r="AG8824"/>
        </row>
        <row r="8825">
          <cell r="D8825"/>
          <cell r="E8825"/>
          <cell r="I8825"/>
          <cell r="J8825"/>
          <cell r="K8825"/>
          <cell r="L8825"/>
          <cell r="N8825"/>
          <cell r="R8825"/>
          <cell r="S8825"/>
          <cell r="T8825"/>
          <cell r="U8825"/>
          <cell r="V8825"/>
          <cell r="X8825"/>
          <cell r="Y8825"/>
          <cell r="Z8825"/>
          <cell r="AG8825"/>
        </row>
        <row r="8826">
          <cell r="D8826"/>
          <cell r="E8826"/>
          <cell r="I8826"/>
          <cell r="J8826"/>
          <cell r="K8826"/>
          <cell r="L8826"/>
          <cell r="N8826"/>
          <cell r="R8826"/>
          <cell r="S8826"/>
          <cell r="T8826"/>
          <cell r="U8826"/>
          <cell r="V8826"/>
          <cell r="X8826"/>
          <cell r="Y8826"/>
          <cell r="Z8826"/>
          <cell r="AG8826"/>
        </row>
        <row r="8827">
          <cell r="D8827"/>
          <cell r="E8827"/>
          <cell r="I8827"/>
          <cell r="J8827"/>
          <cell r="K8827"/>
          <cell r="L8827"/>
          <cell r="N8827"/>
          <cell r="R8827"/>
          <cell r="S8827"/>
          <cell r="T8827"/>
          <cell r="U8827"/>
          <cell r="V8827"/>
          <cell r="X8827"/>
          <cell r="Y8827"/>
          <cell r="Z8827"/>
          <cell r="AG8827"/>
        </row>
        <row r="8828">
          <cell r="D8828"/>
          <cell r="E8828"/>
          <cell r="I8828"/>
          <cell r="J8828"/>
          <cell r="K8828"/>
          <cell r="L8828"/>
          <cell r="N8828"/>
          <cell r="R8828"/>
          <cell r="S8828"/>
          <cell r="T8828"/>
          <cell r="U8828"/>
          <cell r="V8828"/>
          <cell r="X8828"/>
          <cell r="Y8828"/>
          <cell r="Z8828"/>
          <cell r="AG8828"/>
        </row>
        <row r="8829">
          <cell r="D8829"/>
          <cell r="E8829"/>
          <cell r="I8829"/>
          <cell r="J8829"/>
          <cell r="K8829"/>
          <cell r="L8829"/>
          <cell r="N8829"/>
          <cell r="R8829"/>
          <cell r="S8829"/>
          <cell r="T8829"/>
          <cell r="U8829"/>
          <cell r="V8829"/>
          <cell r="X8829"/>
          <cell r="Y8829"/>
          <cell r="Z8829"/>
          <cell r="AG8829"/>
        </row>
        <row r="8830">
          <cell r="D8830"/>
          <cell r="E8830"/>
          <cell r="I8830"/>
          <cell r="J8830"/>
          <cell r="K8830"/>
          <cell r="L8830"/>
          <cell r="N8830"/>
          <cell r="R8830"/>
          <cell r="S8830"/>
          <cell r="T8830"/>
          <cell r="U8830"/>
          <cell r="V8830"/>
          <cell r="X8830"/>
          <cell r="Y8830"/>
          <cell r="Z8830"/>
          <cell r="AG8830"/>
        </row>
        <row r="8831">
          <cell r="D8831"/>
          <cell r="E8831"/>
          <cell r="I8831"/>
          <cell r="J8831"/>
          <cell r="K8831"/>
          <cell r="L8831"/>
          <cell r="N8831"/>
          <cell r="R8831"/>
          <cell r="S8831"/>
          <cell r="T8831"/>
          <cell r="U8831"/>
          <cell r="V8831"/>
          <cell r="X8831"/>
          <cell r="Y8831"/>
          <cell r="Z8831"/>
          <cell r="AG8831"/>
        </row>
        <row r="8832">
          <cell r="D8832"/>
          <cell r="E8832"/>
          <cell r="I8832"/>
          <cell r="J8832"/>
          <cell r="K8832"/>
          <cell r="L8832"/>
          <cell r="N8832"/>
          <cell r="R8832"/>
          <cell r="S8832"/>
          <cell r="T8832"/>
          <cell r="U8832"/>
          <cell r="V8832"/>
          <cell r="X8832"/>
          <cell r="Y8832"/>
          <cell r="Z8832"/>
          <cell r="AG8832"/>
        </row>
        <row r="8833">
          <cell r="D8833"/>
          <cell r="E8833"/>
          <cell r="I8833"/>
          <cell r="J8833"/>
          <cell r="K8833"/>
          <cell r="L8833"/>
          <cell r="N8833"/>
          <cell r="R8833"/>
          <cell r="S8833"/>
          <cell r="T8833"/>
          <cell r="U8833"/>
          <cell r="V8833"/>
          <cell r="X8833"/>
          <cell r="Y8833"/>
          <cell r="Z8833"/>
          <cell r="AG8833"/>
        </row>
        <row r="8834">
          <cell r="D8834"/>
          <cell r="E8834"/>
          <cell r="I8834"/>
          <cell r="J8834"/>
          <cell r="K8834"/>
          <cell r="L8834"/>
          <cell r="N8834"/>
          <cell r="R8834"/>
          <cell r="S8834"/>
          <cell r="T8834"/>
          <cell r="U8834"/>
          <cell r="V8834"/>
          <cell r="X8834"/>
          <cell r="Y8834"/>
          <cell r="Z8834"/>
          <cell r="AG8834"/>
        </row>
        <row r="8835">
          <cell r="D8835"/>
          <cell r="E8835"/>
          <cell r="I8835"/>
          <cell r="J8835"/>
          <cell r="K8835"/>
          <cell r="L8835"/>
          <cell r="N8835"/>
          <cell r="R8835"/>
          <cell r="S8835"/>
          <cell r="T8835"/>
          <cell r="U8835"/>
          <cell r="V8835"/>
          <cell r="X8835"/>
          <cell r="Y8835"/>
          <cell r="Z8835"/>
          <cell r="AG8835"/>
        </row>
        <row r="8836">
          <cell r="D8836"/>
          <cell r="E8836"/>
          <cell r="I8836"/>
          <cell r="J8836"/>
          <cell r="K8836"/>
          <cell r="L8836"/>
          <cell r="N8836"/>
          <cell r="R8836"/>
          <cell r="S8836"/>
          <cell r="T8836"/>
          <cell r="U8836"/>
          <cell r="V8836"/>
          <cell r="X8836"/>
          <cell r="Y8836"/>
          <cell r="Z8836"/>
          <cell r="AG8836"/>
        </row>
        <row r="8837">
          <cell r="D8837"/>
          <cell r="E8837"/>
          <cell r="I8837"/>
          <cell r="J8837"/>
          <cell r="K8837"/>
          <cell r="L8837"/>
          <cell r="N8837"/>
          <cell r="R8837"/>
          <cell r="S8837"/>
          <cell r="T8837"/>
          <cell r="U8837"/>
          <cell r="V8837"/>
          <cell r="X8837"/>
          <cell r="Y8837"/>
          <cell r="Z8837"/>
          <cell r="AG8837"/>
        </row>
        <row r="8838">
          <cell r="D8838"/>
          <cell r="E8838"/>
          <cell r="I8838"/>
          <cell r="J8838"/>
          <cell r="K8838"/>
          <cell r="L8838"/>
          <cell r="N8838"/>
          <cell r="R8838"/>
          <cell r="S8838"/>
          <cell r="T8838"/>
          <cell r="U8838"/>
          <cell r="V8838"/>
          <cell r="X8838"/>
          <cell r="Y8838"/>
          <cell r="Z8838"/>
          <cell r="AG8838"/>
        </row>
        <row r="8839">
          <cell r="D8839"/>
          <cell r="E8839"/>
          <cell r="I8839"/>
          <cell r="J8839"/>
          <cell r="K8839"/>
          <cell r="L8839"/>
          <cell r="N8839"/>
          <cell r="R8839"/>
          <cell r="S8839"/>
          <cell r="T8839"/>
          <cell r="U8839"/>
          <cell r="V8839"/>
          <cell r="X8839"/>
          <cell r="Y8839"/>
          <cell r="Z8839"/>
          <cell r="AG8839"/>
        </row>
        <row r="8840">
          <cell r="D8840"/>
          <cell r="E8840"/>
          <cell r="I8840"/>
          <cell r="J8840"/>
          <cell r="K8840"/>
          <cell r="L8840"/>
          <cell r="N8840"/>
          <cell r="R8840"/>
          <cell r="S8840"/>
          <cell r="T8840"/>
          <cell r="U8840"/>
          <cell r="V8840"/>
          <cell r="X8840"/>
          <cell r="Y8840"/>
          <cell r="Z8840"/>
          <cell r="AG8840"/>
        </row>
        <row r="8841">
          <cell r="D8841"/>
          <cell r="E8841"/>
          <cell r="I8841"/>
          <cell r="J8841"/>
          <cell r="K8841"/>
          <cell r="L8841"/>
          <cell r="N8841"/>
          <cell r="R8841"/>
          <cell r="S8841"/>
          <cell r="T8841"/>
          <cell r="U8841"/>
          <cell r="V8841"/>
          <cell r="X8841"/>
          <cell r="Y8841"/>
          <cell r="Z8841"/>
          <cell r="AG8841"/>
        </row>
        <row r="8842">
          <cell r="D8842"/>
          <cell r="E8842"/>
          <cell r="I8842"/>
          <cell r="J8842"/>
          <cell r="K8842"/>
          <cell r="L8842"/>
          <cell r="N8842"/>
          <cell r="R8842"/>
          <cell r="S8842"/>
          <cell r="T8842"/>
          <cell r="U8842"/>
          <cell r="V8842"/>
          <cell r="X8842"/>
          <cell r="Y8842"/>
          <cell r="Z8842"/>
          <cell r="AG8842"/>
        </row>
        <row r="8843">
          <cell r="D8843"/>
          <cell r="E8843"/>
          <cell r="I8843"/>
          <cell r="J8843"/>
          <cell r="K8843"/>
          <cell r="L8843"/>
          <cell r="N8843"/>
          <cell r="R8843"/>
          <cell r="S8843"/>
          <cell r="T8843"/>
          <cell r="U8843"/>
          <cell r="V8843"/>
          <cell r="X8843"/>
          <cell r="Y8843"/>
          <cell r="Z8843"/>
          <cell r="AG8843"/>
        </row>
        <row r="8844">
          <cell r="D8844"/>
          <cell r="E8844"/>
          <cell r="I8844"/>
          <cell r="J8844"/>
          <cell r="K8844"/>
          <cell r="L8844"/>
          <cell r="N8844"/>
          <cell r="R8844"/>
          <cell r="S8844"/>
          <cell r="T8844"/>
          <cell r="U8844"/>
          <cell r="V8844"/>
          <cell r="X8844"/>
          <cell r="Y8844"/>
          <cell r="Z8844"/>
          <cell r="AG8844"/>
        </row>
        <row r="8845">
          <cell r="D8845"/>
          <cell r="E8845"/>
          <cell r="I8845"/>
          <cell r="J8845"/>
          <cell r="K8845"/>
          <cell r="L8845"/>
          <cell r="N8845"/>
          <cell r="R8845"/>
          <cell r="S8845"/>
          <cell r="T8845"/>
          <cell r="U8845"/>
          <cell r="V8845"/>
          <cell r="X8845"/>
          <cell r="Y8845"/>
          <cell r="Z8845"/>
          <cell r="AG8845"/>
        </row>
        <row r="8846">
          <cell r="D8846"/>
          <cell r="E8846"/>
          <cell r="I8846"/>
          <cell r="J8846"/>
          <cell r="K8846"/>
          <cell r="L8846"/>
          <cell r="N8846"/>
          <cell r="R8846"/>
          <cell r="S8846"/>
          <cell r="T8846"/>
          <cell r="U8846"/>
          <cell r="V8846"/>
          <cell r="X8846"/>
          <cell r="Y8846"/>
          <cell r="Z8846"/>
          <cell r="AG8846"/>
        </row>
        <row r="8847">
          <cell r="D8847"/>
          <cell r="E8847"/>
          <cell r="I8847"/>
          <cell r="J8847"/>
          <cell r="K8847"/>
          <cell r="L8847"/>
          <cell r="N8847"/>
          <cell r="R8847"/>
          <cell r="S8847"/>
          <cell r="T8847"/>
          <cell r="U8847"/>
          <cell r="V8847"/>
          <cell r="X8847"/>
          <cell r="Y8847"/>
          <cell r="Z8847"/>
          <cell r="AG8847"/>
        </row>
        <row r="8848">
          <cell r="D8848"/>
          <cell r="E8848"/>
          <cell r="I8848"/>
          <cell r="J8848"/>
          <cell r="K8848"/>
          <cell r="L8848"/>
          <cell r="N8848"/>
          <cell r="R8848"/>
          <cell r="S8848"/>
          <cell r="T8848"/>
          <cell r="U8848"/>
          <cell r="V8848"/>
          <cell r="X8848"/>
          <cell r="Y8848"/>
          <cell r="Z8848"/>
          <cell r="AG8848"/>
        </row>
        <row r="8849">
          <cell r="D8849"/>
          <cell r="E8849"/>
          <cell r="I8849"/>
          <cell r="J8849"/>
          <cell r="K8849"/>
          <cell r="L8849"/>
          <cell r="N8849"/>
          <cell r="R8849"/>
          <cell r="S8849"/>
          <cell r="T8849"/>
          <cell r="U8849"/>
          <cell r="V8849"/>
          <cell r="X8849"/>
          <cell r="Y8849"/>
          <cell r="Z8849"/>
          <cell r="AG8849"/>
        </row>
        <row r="8850">
          <cell r="D8850"/>
          <cell r="E8850"/>
          <cell r="I8850"/>
          <cell r="J8850"/>
          <cell r="K8850"/>
          <cell r="L8850"/>
          <cell r="N8850"/>
          <cell r="R8850"/>
          <cell r="S8850"/>
          <cell r="T8850"/>
          <cell r="U8850"/>
          <cell r="V8850"/>
          <cell r="X8850"/>
          <cell r="Y8850"/>
          <cell r="Z8850"/>
          <cell r="AG8850"/>
        </row>
        <row r="8851">
          <cell r="D8851"/>
          <cell r="E8851"/>
          <cell r="I8851"/>
          <cell r="J8851"/>
          <cell r="K8851"/>
          <cell r="L8851"/>
          <cell r="N8851"/>
          <cell r="R8851"/>
          <cell r="S8851"/>
          <cell r="T8851"/>
          <cell r="U8851"/>
          <cell r="V8851"/>
          <cell r="X8851"/>
          <cell r="Y8851"/>
          <cell r="Z8851"/>
          <cell r="AG8851"/>
        </row>
        <row r="8852">
          <cell r="D8852"/>
          <cell r="E8852"/>
          <cell r="I8852"/>
          <cell r="J8852"/>
          <cell r="K8852"/>
          <cell r="L8852"/>
          <cell r="N8852"/>
          <cell r="R8852"/>
          <cell r="S8852"/>
          <cell r="T8852"/>
          <cell r="U8852"/>
          <cell r="V8852"/>
          <cell r="X8852"/>
          <cell r="Y8852"/>
          <cell r="Z8852"/>
          <cell r="AG8852"/>
        </row>
        <row r="8853">
          <cell r="D8853"/>
          <cell r="E8853"/>
          <cell r="I8853"/>
          <cell r="J8853"/>
          <cell r="K8853"/>
          <cell r="L8853"/>
          <cell r="N8853"/>
          <cell r="R8853"/>
          <cell r="S8853"/>
          <cell r="T8853"/>
          <cell r="U8853"/>
          <cell r="V8853"/>
          <cell r="X8853"/>
          <cell r="Y8853"/>
          <cell r="Z8853"/>
          <cell r="AG8853"/>
        </row>
        <row r="8854">
          <cell r="D8854"/>
          <cell r="E8854"/>
          <cell r="I8854"/>
          <cell r="J8854"/>
          <cell r="K8854"/>
          <cell r="L8854"/>
          <cell r="N8854"/>
          <cell r="R8854"/>
          <cell r="S8854"/>
          <cell r="T8854"/>
          <cell r="U8854"/>
          <cell r="V8854"/>
          <cell r="X8854"/>
          <cell r="Y8854"/>
          <cell r="Z8854"/>
          <cell r="AG8854"/>
        </row>
        <row r="8855">
          <cell r="D8855"/>
          <cell r="E8855"/>
          <cell r="I8855"/>
          <cell r="J8855"/>
          <cell r="K8855"/>
          <cell r="L8855"/>
          <cell r="N8855"/>
          <cell r="R8855"/>
          <cell r="S8855"/>
          <cell r="T8855"/>
          <cell r="U8855"/>
          <cell r="V8855"/>
          <cell r="X8855"/>
          <cell r="Y8855"/>
          <cell r="Z8855"/>
          <cell r="AG8855"/>
        </row>
        <row r="8856">
          <cell r="D8856"/>
          <cell r="E8856"/>
          <cell r="I8856"/>
          <cell r="J8856"/>
          <cell r="K8856"/>
          <cell r="L8856"/>
          <cell r="N8856"/>
          <cell r="R8856"/>
          <cell r="S8856"/>
          <cell r="T8856"/>
          <cell r="U8856"/>
          <cell r="V8856"/>
          <cell r="X8856"/>
          <cell r="Y8856"/>
          <cell r="Z8856"/>
          <cell r="AG8856"/>
        </row>
        <row r="8857">
          <cell r="D8857"/>
          <cell r="E8857"/>
          <cell r="I8857"/>
          <cell r="J8857"/>
          <cell r="K8857"/>
          <cell r="L8857"/>
          <cell r="N8857"/>
          <cell r="R8857"/>
          <cell r="S8857"/>
          <cell r="T8857"/>
          <cell r="U8857"/>
          <cell r="V8857"/>
          <cell r="X8857"/>
          <cell r="Y8857"/>
          <cell r="Z8857"/>
          <cell r="AG8857"/>
        </row>
        <row r="8858">
          <cell r="D8858"/>
          <cell r="E8858"/>
          <cell r="I8858"/>
          <cell r="J8858"/>
          <cell r="K8858"/>
          <cell r="L8858"/>
          <cell r="N8858"/>
          <cell r="R8858"/>
          <cell r="S8858"/>
          <cell r="T8858"/>
          <cell r="U8858"/>
          <cell r="V8858"/>
          <cell r="X8858"/>
          <cell r="Y8858"/>
          <cell r="Z8858"/>
          <cell r="AG8858"/>
        </row>
        <row r="8859">
          <cell r="D8859"/>
          <cell r="E8859"/>
          <cell r="I8859"/>
          <cell r="J8859"/>
          <cell r="K8859"/>
          <cell r="L8859"/>
          <cell r="N8859"/>
          <cell r="R8859"/>
          <cell r="S8859"/>
          <cell r="T8859"/>
          <cell r="U8859"/>
          <cell r="V8859"/>
          <cell r="X8859"/>
          <cell r="Y8859"/>
          <cell r="Z8859"/>
          <cell r="AG8859"/>
        </row>
        <row r="8860">
          <cell r="D8860"/>
          <cell r="E8860"/>
          <cell r="I8860"/>
          <cell r="J8860"/>
          <cell r="K8860"/>
          <cell r="L8860"/>
          <cell r="N8860"/>
          <cell r="R8860"/>
          <cell r="S8860"/>
          <cell r="T8860"/>
          <cell r="U8860"/>
          <cell r="V8860"/>
          <cell r="X8860"/>
          <cell r="Y8860"/>
          <cell r="Z8860"/>
          <cell r="AG8860"/>
        </row>
        <row r="8861">
          <cell r="D8861"/>
          <cell r="E8861"/>
          <cell r="I8861"/>
          <cell r="J8861"/>
          <cell r="K8861"/>
          <cell r="L8861"/>
          <cell r="N8861"/>
          <cell r="R8861"/>
          <cell r="S8861"/>
          <cell r="T8861"/>
          <cell r="U8861"/>
          <cell r="V8861"/>
          <cell r="X8861"/>
          <cell r="Y8861"/>
          <cell r="Z8861"/>
          <cell r="AG8861"/>
        </row>
        <row r="8862">
          <cell r="D8862"/>
          <cell r="E8862"/>
          <cell r="I8862"/>
          <cell r="J8862"/>
          <cell r="K8862"/>
          <cell r="L8862"/>
          <cell r="N8862"/>
          <cell r="R8862"/>
          <cell r="S8862"/>
          <cell r="T8862"/>
          <cell r="U8862"/>
          <cell r="V8862"/>
          <cell r="X8862"/>
          <cell r="Y8862"/>
          <cell r="Z8862"/>
          <cell r="AG8862"/>
        </row>
        <row r="8863">
          <cell r="D8863"/>
          <cell r="E8863"/>
          <cell r="I8863"/>
          <cell r="J8863"/>
          <cell r="K8863"/>
          <cell r="L8863"/>
          <cell r="N8863"/>
          <cell r="R8863"/>
          <cell r="S8863"/>
          <cell r="T8863"/>
          <cell r="U8863"/>
          <cell r="V8863"/>
          <cell r="X8863"/>
          <cell r="Y8863"/>
          <cell r="Z8863"/>
          <cell r="AG8863"/>
        </row>
        <row r="8864">
          <cell r="D8864"/>
          <cell r="E8864"/>
          <cell r="I8864"/>
          <cell r="J8864"/>
          <cell r="K8864"/>
          <cell r="L8864"/>
          <cell r="N8864"/>
          <cell r="R8864"/>
          <cell r="S8864"/>
          <cell r="T8864"/>
          <cell r="U8864"/>
          <cell r="V8864"/>
          <cell r="X8864"/>
          <cell r="Y8864"/>
          <cell r="Z8864"/>
          <cell r="AG8864"/>
        </row>
        <row r="8865">
          <cell r="D8865"/>
          <cell r="E8865"/>
          <cell r="I8865"/>
          <cell r="J8865"/>
          <cell r="K8865"/>
          <cell r="L8865"/>
          <cell r="N8865"/>
          <cell r="R8865"/>
          <cell r="S8865"/>
          <cell r="T8865"/>
          <cell r="U8865"/>
          <cell r="V8865"/>
          <cell r="X8865"/>
          <cell r="Y8865"/>
          <cell r="Z8865"/>
          <cell r="AG8865"/>
        </row>
        <row r="8866">
          <cell r="D8866"/>
          <cell r="E8866"/>
          <cell r="I8866"/>
          <cell r="J8866"/>
          <cell r="K8866"/>
          <cell r="L8866"/>
          <cell r="N8866"/>
          <cell r="R8866"/>
          <cell r="S8866"/>
          <cell r="T8866"/>
          <cell r="U8866"/>
          <cell r="V8866"/>
          <cell r="X8866"/>
          <cell r="Y8866"/>
          <cell r="Z8866"/>
          <cell r="AG8866"/>
        </row>
        <row r="8867">
          <cell r="D8867"/>
          <cell r="E8867"/>
          <cell r="I8867"/>
          <cell r="J8867"/>
          <cell r="K8867"/>
          <cell r="L8867"/>
          <cell r="N8867"/>
          <cell r="R8867"/>
          <cell r="S8867"/>
          <cell r="T8867"/>
          <cell r="U8867"/>
          <cell r="V8867"/>
          <cell r="X8867"/>
          <cell r="Y8867"/>
          <cell r="Z8867"/>
          <cell r="AG8867"/>
        </row>
        <row r="8868">
          <cell r="D8868"/>
          <cell r="E8868"/>
          <cell r="I8868"/>
          <cell r="J8868"/>
          <cell r="K8868"/>
          <cell r="L8868"/>
          <cell r="N8868"/>
          <cell r="R8868"/>
          <cell r="S8868"/>
          <cell r="T8868"/>
          <cell r="U8868"/>
          <cell r="V8868"/>
          <cell r="X8868"/>
          <cell r="Y8868"/>
          <cell r="Z8868"/>
          <cell r="AG8868"/>
        </row>
        <row r="8869">
          <cell r="D8869"/>
          <cell r="E8869"/>
          <cell r="I8869"/>
          <cell r="J8869"/>
          <cell r="K8869"/>
          <cell r="L8869"/>
          <cell r="N8869"/>
          <cell r="R8869"/>
          <cell r="S8869"/>
          <cell r="T8869"/>
          <cell r="U8869"/>
          <cell r="V8869"/>
          <cell r="X8869"/>
          <cell r="Y8869"/>
          <cell r="Z8869"/>
          <cell r="AG8869"/>
        </row>
        <row r="8870">
          <cell r="D8870"/>
          <cell r="E8870"/>
          <cell r="I8870"/>
          <cell r="J8870"/>
          <cell r="K8870"/>
          <cell r="L8870"/>
          <cell r="N8870"/>
          <cell r="R8870"/>
          <cell r="S8870"/>
          <cell r="T8870"/>
          <cell r="U8870"/>
          <cell r="V8870"/>
          <cell r="X8870"/>
          <cell r="Y8870"/>
          <cell r="Z8870"/>
          <cell r="AG8870"/>
        </row>
        <row r="8871">
          <cell r="D8871"/>
          <cell r="E8871"/>
          <cell r="I8871"/>
          <cell r="J8871"/>
          <cell r="K8871"/>
          <cell r="L8871"/>
          <cell r="N8871"/>
          <cell r="R8871"/>
          <cell r="S8871"/>
          <cell r="T8871"/>
          <cell r="U8871"/>
          <cell r="V8871"/>
          <cell r="X8871"/>
          <cell r="Y8871"/>
          <cell r="Z8871"/>
          <cell r="AG8871"/>
        </row>
        <row r="8872">
          <cell r="D8872"/>
          <cell r="E8872"/>
          <cell r="I8872"/>
          <cell r="J8872"/>
          <cell r="K8872"/>
          <cell r="L8872"/>
          <cell r="N8872"/>
          <cell r="R8872"/>
          <cell r="S8872"/>
          <cell r="T8872"/>
          <cell r="U8872"/>
          <cell r="V8872"/>
          <cell r="X8872"/>
          <cell r="Y8872"/>
          <cell r="Z8872"/>
          <cell r="AG8872"/>
        </row>
        <row r="8873">
          <cell r="D8873"/>
          <cell r="E8873"/>
          <cell r="I8873"/>
          <cell r="J8873"/>
          <cell r="K8873"/>
          <cell r="L8873"/>
          <cell r="N8873"/>
          <cell r="R8873"/>
          <cell r="S8873"/>
          <cell r="T8873"/>
          <cell r="U8873"/>
          <cell r="V8873"/>
          <cell r="X8873"/>
          <cell r="Y8873"/>
          <cell r="Z8873"/>
          <cell r="AG8873"/>
        </row>
        <row r="8874">
          <cell r="D8874"/>
          <cell r="E8874"/>
          <cell r="I8874"/>
          <cell r="J8874"/>
          <cell r="K8874"/>
          <cell r="L8874"/>
          <cell r="N8874"/>
          <cell r="R8874"/>
          <cell r="S8874"/>
          <cell r="T8874"/>
          <cell r="U8874"/>
          <cell r="V8874"/>
          <cell r="X8874"/>
          <cell r="Y8874"/>
          <cell r="Z8874"/>
          <cell r="AG8874"/>
        </row>
        <row r="8875">
          <cell r="D8875"/>
          <cell r="E8875"/>
          <cell r="I8875"/>
          <cell r="J8875"/>
          <cell r="K8875"/>
          <cell r="L8875"/>
          <cell r="N8875"/>
          <cell r="R8875"/>
          <cell r="S8875"/>
          <cell r="T8875"/>
          <cell r="U8875"/>
          <cell r="V8875"/>
          <cell r="X8875"/>
          <cell r="Y8875"/>
          <cell r="Z8875"/>
          <cell r="AG8875"/>
        </row>
        <row r="8876">
          <cell r="D8876"/>
          <cell r="E8876"/>
          <cell r="I8876"/>
          <cell r="J8876"/>
          <cell r="K8876"/>
          <cell r="L8876"/>
          <cell r="N8876"/>
          <cell r="R8876"/>
          <cell r="S8876"/>
          <cell r="T8876"/>
          <cell r="U8876"/>
          <cell r="V8876"/>
          <cell r="X8876"/>
          <cell r="Y8876"/>
          <cell r="Z8876"/>
          <cell r="AG8876"/>
        </row>
        <row r="8877">
          <cell r="D8877"/>
          <cell r="E8877"/>
          <cell r="I8877"/>
          <cell r="J8877"/>
          <cell r="K8877"/>
          <cell r="L8877"/>
          <cell r="N8877"/>
          <cell r="R8877"/>
          <cell r="S8877"/>
          <cell r="T8877"/>
          <cell r="U8877"/>
          <cell r="V8877"/>
          <cell r="X8877"/>
          <cell r="Y8877"/>
          <cell r="Z8877"/>
          <cell r="AG8877"/>
        </row>
        <row r="8878">
          <cell r="D8878"/>
          <cell r="E8878"/>
          <cell r="I8878"/>
          <cell r="J8878"/>
          <cell r="K8878"/>
          <cell r="L8878"/>
          <cell r="N8878"/>
          <cell r="R8878"/>
          <cell r="S8878"/>
          <cell r="T8878"/>
          <cell r="U8878"/>
          <cell r="V8878"/>
          <cell r="X8878"/>
          <cell r="Y8878"/>
          <cell r="Z8878"/>
          <cell r="AG8878"/>
        </row>
        <row r="8879">
          <cell r="D8879"/>
          <cell r="E8879"/>
          <cell r="I8879"/>
          <cell r="J8879"/>
          <cell r="K8879"/>
          <cell r="L8879"/>
          <cell r="N8879"/>
          <cell r="R8879"/>
          <cell r="S8879"/>
          <cell r="T8879"/>
          <cell r="U8879"/>
          <cell r="V8879"/>
          <cell r="X8879"/>
          <cell r="Y8879"/>
          <cell r="Z8879"/>
          <cell r="AG8879"/>
        </row>
        <row r="8880">
          <cell r="D8880"/>
          <cell r="E8880"/>
          <cell r="I8880"/>
          <cell r="J8880"/>
          <cell r="K8880"/>
          <cell r="L8880"/>
          <cell r="N8880"/>
          <cell r="R8880"/>
          <cell r="S8880"/>
          <cell r="T8880"/>
          <cell r="U8880"/>
          <cell r="V8880"/>
          <cell r="X8880"/>
          <cell r="Y8880"/>
          <cell r="Z8880"/>
          <cell r="AG8880"/>
        </row>
        <row r="8881">
          <cell r="D8881"/>
          <cell r="E8881"/>
          <cell r="I8881"/>
          <cell r="J8881"/>
          <cell r="K8881"/>
          <cell r="L8881"/>
          <cell r="N8881"/>
          <cell r="R8881"/>
          <cell r="S8881"/>
          <cell r="T8881"/>
          <cell r="U8881"/>
          <cell r="V8881"/>
          <cell r="X8881"/>
          <cell r="Y8881"/>
          <cell r="Z8881"/>
          <cell r="AG8881"/>
        </row>
        <row r="8882">
          <cell r="D8882"/>
          <cell r="E8882"/>
          <cell r="I8882"/>
          <cell r="J8882"/>
          <cell r="K8882"/>
          <cell r="L8882"/>
          <cell r="N8882"/>
          <cell r="R8882"/>
          <cell r="S8882"/>
          <cell r="T8882"/>
          <cell r="U8882"/>
          <cell r="V8882"/>
          <cell r="X8882"/>
          <cell r="Y8882"/>
          <cell r="Z8882"/>
          <cell r="AG8882"/>
        </row>
        <row r="8883">
          <cell r="D8883"/>
          <cell r="E8883"/>
          <cell r="I8883"/>
          <cell r="J8883"/>
          <cell r="K8883"/>
          <cell r="L8883"/>
          <cell r="N8883"/>
          <cell r="R8883"/>
          <cell r="S8883"/>
          <cell r="T8883"/>
          <cell r="U8883"/>
          <cell r="V8883"/>
          <cell r="X8883"/>
          <cell r="Y8883"/>
          <cell r="Z8883"/>
          <cell r="AG8883"/>
        </row>
        <row r="8884">
          <cell r="D8884"/>
          <cell r="E8884"/>
          <cell r="I8884"/>
          <cell r="J8884"/>
          <cell r="K8884"/>
          <cell r="L8884"/>
          <cell r="N8884"/>
          <cell r="R8884"/>
          <cell r="S8884"/>
          <cell r="T8884"/>
          <cell r="U8884"/>
          <cell r="V8884"/>
          <cell r="X8884"/>
          <cell r="Y8884"/>
          <cell r="Z8884"/>
          <cell r="AG8884"/>
        </row>
        <row r="8885">
          <cell r="D8885"/>
          <cell r="E8885"/>
          <cell r="I8885"/>
          <cell r="J8885"/>
          <cell r="K8885"/>
          <cell r="L8885"/>
          <cell r="N8885"/>
          <cell r="R8885"/>
          <cell r="S8885"/>
          <cell r="T8885"/>
          <cell r="U8885"/>
          <cell r="V8885"/>
          <cell r="X8885"/>
          <cell r="Y8885"/>
          <cell r="Z8885"/>
          <cell r="AG8885"/>
        </row>
        <row r="8886">
          <cell r="D8886"/>
          <cell r="E8886"/>
          <cell r="I8886"/>
          <cell r="J8886"/>
          <cell r="K8886"/>
          <cell r="L8886"/>
          <cell r="N8886"/>
          <cell r="R8886"/>
          <cell r="S8886"/>
          <cell r="T8886"/>
          <cell r="U8886"/>
          <cell r="V8886"/>
          <cell r="X8886"/>
          <cell r="Y8886"/>
          <cell r="Z8886"/>
          <cell r="AG8886"/>
        </row>
        <row r="8887">
          <cell r="D8887"/>
          <cell r="E8887"/>
          <cell r="I8887"/>
          <cell r="J8887"/>
          <cell r="K8887"/>
          <cell r="L8887"/>
          <cell r="N8887"/>
          <cell r="R8887"/>
          <cell r="S8887"/>
          <cell r="T8887"/>
          <cell r="U8887"/>
          <cell r="V8887"/>
          <cell r="X8887"/>
          <cell r="Y8887"/>
          <cell r="Z8887"/>
          <cell r="AG8887"/>
        </row>
        <row r="8888">
          <cell r="D8888"/>
          <cell r="E8888"/>
          <cell r="I8888"/>
          <cell r="J8888"/>
          <cell r="K8888"/>
          <cell r="L8888"/>
          <cell r="N8888"/>
          <cell r="R8888"/>
          <cell r="S8888"/>
          <cell r="T8888"/>
          <cell r="U8888"/>
          <cell r="V8888"/>
          <cell r="X8888"/>
          <cell r="Y8888"/>
          <cell r="Z8888"/>
          <cell r="AG8888"/>
        </row>
        <row r="8889">
          <cell r="D8889"/>
          <cell r="E8889"/>
          <cell r="I8889"/>
          <cell r="J8889"/>
          <cell r="K8889"/>
          <cell r="L8889"/>
          <cell r="N8889"/>
          <cell r="R8889"/>
          <cell r="S8889"/>
          <cell r="T8889"/>
          <cell r="U8889"/>
          <cell r="V8889"/>
          <cell r="X8889"/>
          <cell r="Y8889"/>
          <cell r="Z8889"/>
          <cell r="AG8889"/>
        </row>
        <row r="8890">
          <cell r="D8890"/>
          <cell r="E8890"/>
          <cell r="I8890"/>
          <cell r="J8890"/>
          <cell r="K8890"/>
          <cell r="L8890"/>
          <cell r="N8890"/>
          <cell r="R8890"/>
          <cell r="S8890"/>
          <cell r="T8890"/>
          <cell r="U8890"/>
          <cell r="V8890"/>
          <cell r="X8890"/>
          <cell r="Y8890"/>
          <cell r="Z8890"/>
          <cell r="AG8890"/>
        </row>
        <row r="8891">
          <cell r="D8891"/>
          <cell r="E8891"/>
          <cell r="I8891"/>
          <cell r="J8891"/>
          <cell r="K8891"/>
          <cell r="L8891"/>
          <cell r="N8891"/>
          <cell r="R8891"/>
          <cell r="S8891"/>
          <cell r="T8891"/>
          <cell r="U8891"/>
          <cell r="V8891"/>
          <cell r="X8891"/>
          <cell r="Y8891"/>
          <cell r="Z8891"/>
          <cell r="AG8891"/>
        </row>
        <row r="8892">
          <cell r="D8892"/>
          <cell r="E8892"/>
          <cell r="I8892"/>
          <cell r="J8892"/>
          <cell r="K8892"/>
          <cell r="L8892"/>
          <cell r="N8892"/>
          <cell r="R8892"/>
          <cell r="S8892"/>
          <cell r="T8892"/>
          <cell r="U8892"/>
          <cell r="V8892"/>
          <cell r="X8892"/>
          <cell r="Y8892"/>
          <cell r="Z8892"/>
          <cell r="AG8892"/>
        </row>
        <row r="8893">
          <cell r="D8893"/>
          <cell r="E8893"/>
          <cell r="I8893"/>
          <cell r="J8893"/>
          <cell r="K8893"/>
          <cell r="L8893"/>
          <cell r="N8893"/>
          <cell r="R8893"/>
          <cell r="S8893"/>
          <cell r="T8893"/>
          <cell r="U8893"/>
          <cell r="V8893"/>
          <cell r="X8893"/>
          <cell r="Y8893"/>
          <cell r="Z8893"/>
          <cell r="AG8893"/>
        </row>
        <row r="8894">
          <cell r="D8894"/>
          <cell r="E8894"/>
          <cell r="I8894"/>
          <cell r="J8894"/>
          <cell r="K8894"/>
          <cell r="L8894"/>
          <cell r="N8894"/>
          <cell r="R8894"/>
          <cell r="S8894"/>
          <cell r="T8894"/>
          <cell r="U8894"/>
          <cell r="V8894"/>
          <cell r="X8894"/>
          <cell r="Y8894"/>
          <cell r="Z8894"/>
          <cell r="AG8894"/>
        </row>
        <row r="8895">
          <cell r="D8895"/>
          <cell r="E8895"/>
          <cell r="I8895"/>
          <cell r="J8895"/>
          <cell r="K8895"/>
          <cell r="L8895"/>
          <cell r="N8895"/>
          <cell r="R8895"/>
          <cell r="S8895"/>
          <cell r="T8895"/>
          <cell r="U8895"/>
          <cell r="V8895"/>
          <cell r="X8895"/>
          <cell r="Y8895"/>
          <cell r="Z8895"/>
          <cell r="AG8895"/>
        </row>
        <row r="8896">
          <cell r="D8896"/>
          <cell r="E8896"/>
          <cell r="I8896"/>
          <cell r="J8896"/>
          <cell r="K8896"/>
          <cell r="L8896"/>
          <cell r="N8896"/>
          <cell r="R8896"/>
          <cell r="S8896"/>
          <cell r="T8896"/>
          <cell r="U8896"/>
          <cell r="V8896"/>
          <cell r="X8896"/>
          <cell r="Y8896"/>
          <cell r="Z8896"/>
          <cell r="AG8896"/>
        </row>
        <row r="8897">
          <cell r="D8897"/>
          <cell r="E8897"/>
          <cell r="I8897"/>
          <cell r="J8897"/>
          <cell r="K8897"/>
          <cell r="L8897"/>
          <cell r="N8897"/>
          <cell r="R8897"/>
          <cell r="S8897"/>
          <cell r="T8897"/>
          <cell r="U8897"/>
          <cell r="V8897"/>
          <cell r="X8897"/>
          <cell r="Y8897"/>
          <cell r="Z8897"/>
          <cell r="AG8897"/>
        </row>
        <row r="8898">
          <cell r="D8898"/>
          <cell r="E8898"/>
          <cell r="I8898"/>
          <cell r="J8898"/>
          <cell r="K8898"/>
          <cell r="L8898"/>
          <cell r="N8898"/>
          <cell r="R8898"/>
          <cell r="S8898"/>
          <cell r="T8898"/>
          <cell r="U8898"/>
          <cell r="V8898"/>
          <cell r="X8898"/>
          <cell r="Y8898"/>
          <cell r="Z8898"/>
          <cell r="AG8898"/>
        </row>
        <row r="8899">
          <cell r="D8899"/>
          <cell r="E8899"/>
          <cell r="I8899"/>
          <cell r="J8899"/>
          <cell r="K8899"/>
          <cell r="L8899"/>
          <cell r="N8899"/>
          <cell r="R8899"/>
          <cell r="S8899"/>
          <cell r="T8899"/>
          <cell r="U8899"/>
          <cell r="V8899"/>
          <cell r="X8899"/>
          <cell r="Y8899"/>
          <cell r="Z8899"/>
          <cell r="AG8899"/>
        </row>
        <row r="8900">
          <cell r="D8900"/>
          <cell r="E8900"/>
          <cell r="I8900"/>
          <cell r="J8900"/>
          <cell r="K8900"/>
          <cell r="L8900"/>
          <cell r="N8900"/>
          <cell r="R8900"/>
          <cell r="S8900"/>
          <cell r="T8900"/>
          <cell r="U8900"/>
          <cell r="V8900"/>
          <cell r="X8900"/>
          <cell r="Y8900"/>
          <cell r="Z8900"/>
          <cell r="AG8900"/>
        </row>
        <row r="8901">
          <cell r="D8901"/>
          <cell r="E8901"/>
          <cell r="I8901"/>
          <cell r="J8901"/>
          <cell r="K8901"/>
          <cell r="L8901"/>
          <cell r="N8901"/>
          <cell r="R8901"/>
          <cell r="S8901"/>
          <cell r="T8901"/>
          <cell r="U8901"/>
          <cell r="V8901"/>
          <cell r="X8901"/>
          <cell r="Y8901"/>
          <cell r="Z8901"/>
          <cell r="AG8901"/>
        </row>
        <row r="8902">
          <cell r="D8902"/>
          <cell r="E8902"/>
          <cell r="I8902"/>
          <cell r="J8902"/>
          <cell r="K8902"/>
          <cell r="L8902"/>
          <cell r="N8902"/>
          <cell r="R8902"/>
          <cell r="S8902"/>
          <cell r="T8902"/>
          <cell r="U8902"/>
          <cell r="V8902"/>
          <cell r="X8902"/>
          <cell r="Y8902"/>
          <cell r="Z8902"/>
          <cell r="AG8902"/>
        </row>
        <row r="8903">
          <cell r="D8903"/>
          <cell r="E8903"/>
          <cell r="I8903"/>
          <cell r="J8903"/>
          <cell r="K8903"/>
          <cell r="L8903"/>
          <cell r="N8903"/>
          <cell r="R8903"/>
          <cell r="S8903"/>
          <cell r="T8903"/>
          <cell r="U8903"/>
          <cell r="V8903"/>
          <cell r="X8903"/>
          <cell r="Y8903"/>
          <cell r="Z8903"/>
          <cell r="AG8903"/>
        </row>
        <row r="8904">
          <cell r="D8904"/>
          <cell r="E8904"/>
          <cell r="I8904"/>
          <cell r="J8904"/>
          <cell r="K8904"/>
          <cell r="L8904"/>
          <cell r="N8904"/>
          <cell r="R8904"/>
          <cell r="S8904"/>
          <cell r="T8904"/>
          <cell r="U8904"/>
          <cell r="V8904"/>
          <cell r="X8904"/>
          <cell r="Y8904"/>
          <cell r="Z8904"/>
          <cell r="AG8904"/>
        </row>
        <row r="8905">
          <cell r="D8905"/>
          <cell r="E8905"/>
          <cell r="I8905"/>
          <cell r="J8905"/>
          <cell r="K8905"/>
          <cell r="L8905"/>
          <cell r="N8905"/>
          <cell r="R8905"/>
          <cell r="S8905"/>
          <cell r="T8905"/>
          <cell r="U8905"/>
          <cell r="V8905"/>
          <cell r="X8905"/>
          <cell r="Y8905"/>
          <cell r="Z8905"/>
          <cell r="AG8905"/>
        </row>
        <row r="8906">
          <cell r="D8906"/>
          <cell r="E8906"/>
          <cell r="I8906"/>
          <cell r="J8906"/>
          <cell r="K8906"/>
          <cell r="L8906"/>
          <cell r="N8906"/>
          <cell r="R8906"/>
          <cell r="S8906"/>
          <cell r="T8906"/>
          <cell r="U8906"/>
          <cell r="V8906"/>
          <cell r="X8906"/>
          <cell r="Y8906"/>
          <cell r="Z8906"/>
          <cell r="AG8906"/>
        </row>
        <row r="8907">
          <cell r="D8907"/>
          <cell r="E8907"/>
          <cell r="I8907"/>
          <cell r="J8907"/>
          <cell r="K8907"/>
          <cell r="L8907"/>
          <cell r="N8907"/>
          <cell r="R8907"/>
          <cell r="S8907"/>
          <cell r="T8907"/>
          <cell r="U8907"/>
          <cell r="V8907"/>
          <cell r="X8907"/>
          <cell r="Y8907"/>
          <cell r="Z8907"/>
          <cell r="AG8907"/>
        </row>
        <row r="8908">
          <cell r="D8908"/>
          <cell r="E8908"/>
          <cell r="I8908"/>
          <cell r="J8908"/>
          <cell r="K8908"/>
          <cell r="L8908"/>
          <cell r="N8908"/>
          <cell r="R8908"/>
          <cell r="S8908"/>
          <cell r="T8908"/>
          <cell r="U8908"/>
          <cell r="V8908"/>
          <cell r="X8908"/>
          <cell r="Y8908"/>
          <cell r="Z8908"/>
          <cell r="AG8908"/>
        </row>
        <row r="8909">
          <cell r="D8909"/>
          <cell r="E8909"/>
          <cell r="I8909"/>
          <cell r="J8909"/>
          <cell r="K8909"/>
          <cell r="L8909"/>
          <cell r="N8909"/>
          <cell r="R8909"/>
          <cell r="S8909"/>
          <cell r="T8909"/>
          <cell r="U8909"/>
          <cell r="V8909"/>
          <cell r="X8909"/>
          <cell r="Y8909"/>
          <cell r="Z8909"/>
          <cell r="AG8909"/>
        </row>
        <row r="8910">
          <cell r="D8910"/>
          <cell r="E8910"/>
          <cell r="I8910"/>
          <cell r="J8910"/>
          <cell r="K8910"/>
          <cell r="L8910"/>
          <cell r="N8910"/>
          <cell r="R8910"/>
          <cell r="S8910"/>
          <cell r="T8910"/>
          <cell r="U8910"/>
          <cell r="V8910"/>
          <cell r="X8910"/>
          <cell r="Y8910"/>
          <cell r="Z8910"/>
          <cell r="AG8910"/>
        </row>
        <row r="8911">
          <cell r="D8911"/>
          <cell r="E8911"/>
          <cell r="I8911"/>
          <cell r="J8911"/>
          <cell r="K8911"/>
          <cell r="L8911"/>
          <cell r="N8911"/>
          <cell r="R8911"/>
          <cell r="S8911"/>
          <cell r="T8911"/>
          <cell r="U8911"/>
          <cell r="V8911"/>
          <cell r="X8911"/>
          <cell r="Y8911"/>
          <cell r="Z8911"/>
          <cell r="AG8911"/>
        </row>
        <row r="8912">
          <cell r="D8912"/>
          <cell r="E8912"/>
          <cell r="I8912"/>
          <cell r="J8912"/>
          <cell r="K8912"/>
          <cell r="L8912"/>
          <cell r="N8912"/>
          <cell r="R8912"/>
          <cell r="S8912"/>
          <cell r="T8912"/>
          <cell r="U8912"/>
          <cell r="V8912"/>
          <cell r="X8912"/>
          <cell r="Y8912"/>
          <cell r="Z8912"/>
          <cell r="AG8912"/>
        </row>
        <row r="8913">
          <cell r="D8913"/>
          <cell r="E8913"/>
          <cell r="I8913"/>
          <cell r="J8913"/>
          <cell r="K8913"/>
          <cell r="L8913"/>
          <cell r="N8913"/>
          <cell r="R8913"/>
          <cell r="S8913"/>
          <cell r="T8913"/>
          <cell r="U8913"/>
          <cell r="V8913"/>
          <cell r="X8913"/>
          <cell r="Y8913"/>
          <cell r="Z8913"/>
          <cell r="AG8913"/>
        </row>
        <row r="8914">
          <cell r="D8914"/>
          <cell r="E8914"/>
          <cell r="I8914"/>
          <cell r="J8914"/>
          <cell r="K8914"/>
          <cell r="L8914"/>
          <cell r="N8914"/>
          <cell r="R8914"/>
          <cell r="S8914"/>
          <cell r="T8914"/>
          <cell r="U8914"/>
          <cell r="V8914"/>
          <cell r="X8914"/>
          <cell r="Y8914"/>
          <cell r="Z8914"/>
          <cell r="AG8914"/>
        </row>
        <row r="8915">
          <cell r="D8915"/>
          <cell r="E8915"/>
          <cell r="I8915"/>
          <cell r="J8915"/>
          <cell r="K8915"/>
          <cell r="L8915"/>
          <cell r="N8915"/>
          <cell r="R8915"/>
          <cell r="S8915"/>
          <cell r="T8915"/>
          <cell r="U8915"/>
          <cell r="V8915"/>
          <cell r="X8915"/>
          <cell r="Y8915"/>
          <cell r="Z8915"/>
          <cell r="AG8915"/>
        </row>
        <row r="8916">
          <cell r="D8916"/>
          <cell r="E8916"/>
          <cell r="I8916"/>
          <cell r="J8916"/>
          <cell r="K8916"/>
          <cell r="L8916"/>
          <cell r="N8916"/>
          <cell r="R8916"/>
          <cell r="S8916"/>
          <cell r="T8916"/>
          <cell r="U8916"/>
          <cell r="V8916"/>
          <cell r="X8916"/>
          <cell r="Y8916"/>
          <cell r="Z8916"/>
          <cell r="AG8916"/>
        </row>
        <row r="8917">
          <cell r="D8917"/>
          <cell r="E8917"/>
          <cell r="I8917"/>
          <cell r="J8917"/>
          <cell r="K8917"/>
          <cell r="L8917"/>
          <cell r="N8917"/>
          <cell r="R8917"/>
          <cell r="S8917"/>
          <cell r="T8917"/>
          <cell r="U8917"/>
          <cell r="V8917"/>
          <cell r="X8917"/>
          <cell r="Y8917"/>
          <cell r="Z8917"/>
          <cell r="AG8917"/>
        </row>
        <row r="8918">
          <cell r="D8918"/>
          <cell r="E8918"/>
          <cell r="I8918"/>
          <cell r="J8918"/>
          <cell r="K8918"/>
          <cell r="L8918"/>
          <cell r="N8918"/>
          <cell r="R8918"/>
          <cell r="S8918"/>
          <cell r="T8918"/>
          <cell r="U8918"/>
          <cell r="V8918"/>
          <cell r="X8918"/>
          <cell r="Y8918"/>
          <cell r="Z8918"/>
          <cell r="AG8918"/>
        </row>
        <row r="8919">
          <cell r="D8919"/>
          <cell r="E8919"/>
          <cell r="I8919"/>
          <cell r="J8919"/>
          <cell r="K8919"/>
          <cell r="L8919"/>
          <cell r="N8919"/>
          <cell r="R8919"/>
          <cell r="S8919"/>
          <cell r="T8919"/>
          <cell r="U8919"/>
          <cell r="V8919"/>
          <cell r="X8919"/>
          <cell r="Y8919"/>
          <cell r="Z8919"/>
          <cell r="AG8919"/>
        </row>
        <row r="8920">
          <cell r="D8920"/>
          <cell r="E8920"/>
          <cell r="I8920"/>
          <cell r="J8920"/>
          <cell r="K8920"/>
          <cell r="L8920"/>
          <cell r="N8920"/>
          <cell r="R8920"/>
          <cell r="S8920"/>
          <cell r="T8920"/>
          <cell r="U8920"/>
          <cell r="V8920"/>
          <cell r="X8920"/>
          <cell r="Y8920"/>
          <cell r="Z8920"/>
          <cell r="AG8920"/>
        </row>
        <row r="8921">
          <cell r="D8921"/>
          <cell r="E8921"/>
          <cell r="I8921"/>
          <cell r="J8921"/>
          <cell r="K8921"/>
          <cell r="L8921"/>
          <cell r="N8921"/>
          <cell r="R8921"/>
          <cell r="S8921"/>
          <cell r="T8921"/>
          <cell r="U8921"/>
          <cell r="V8921"/>
          <cell r="X8921"/>
          <cell r="Y8921"/>
          <cell r="Z8921"/>
          <cell r="AG8921"/>
        </row>
        <row r="8922">
          <cell r="D8922"/>
          <cell r="E8922"/>
          <cell r="I8922"/>
          <cell r="J8922"/>
          <cell r="K8922"/>
          <cell r="L8922"/>
          <cell r="N8922"/>
          <cell r="R8922"/>
          <cell r="S8922"/>
          <cell r="T8922"/>
          <cell r="U8922"/>
          <cell r="V8922"/>
          <cell r="X8922"/>
          <cell r="Y8922"/>
          <cell r="Z8922"/>
          <cell r="AG8922"/>
        </row>
        <row r="8923">
          <cell r="D8923"/>
          <cell r="E8923"/>
          <cell r="I8923"/>
          <cell r="J8923"/>
          <cell r="K8923"/>
          <cell r="L8923"/>
          <cell r="N8923"/>
          <cell r="R8923"/>
          <cell r="S8923"/>
          <cell r="T8923"/>
          <cell r="U8923"/>
          <cell r="V8923"/>
          <cell r="X8923"/>
          <cell r="Y8923"/>
          <cell r="Z8923"/>
          <cell r="AG8923"/>
        </row>
        <row r="8924">
          <cell r="D8924"/>
          <cell r="E8924"/>
          <cell r="I8924"/>
          <cell r="J8924"/>
          <cell r="K8924"/>
          <cell r="L8924"/>
          <cell r="N8924"/>
          <cell r="R8924"/>
          <cell r="S8924"/>
          <cell r="T8924"/>
          <cell r="U8924"/>
          <cell r="V8924"/>
          <cell r="X8924"/>
          <cell r="Y8924"/>
          <cell r="Z8924"/>
          <cell r="AG8924"/>
        </row>
        <row r="8925">
          <cell r="D8925"/>
          <cell r="E8925"/>
          <cell r="I8925"/>
          <cell r="J8925"/>
          <cell r="K8925"/>
          <cell r="L8925"/>
          <cell r="N8925"/>
          <cell r="R8925"/>
          <cell r="S8925"/>
          <cell r="T8925"/>
          <cell r="U8925"/>
          <cell r="V8925"/>
          <cell r="X8925"/>
          <cell r="Y8925"/>
          <cell r="Z8925"/>
          <cell r="AG8925"/>
        </row>
        <row r="8926">
          <cell r="D8926"/>
          <cell r="E8926"/>
          <cell r="I8926"/>
          <cell r="J8926"/>
          <cell r="K8926"/>
          <cell r="L8926"/>
          <cell r="N8926"/>
          <cell r="R8926"/>
          <cell r="S8926"/>
          <cell r="T8926"/>
          <cell r="U8926"/>
          <cell r="V8926"/>
          <cell r="X8926"/>
          <cell r="Y8926"/>
          <cell r="Z8926"/>
          <cell r="AG8926"/>
        </row>
        <row r="8927">
          <cell r="D8927"/>
          <cell r="E8927"/>
          <cell r="I8927"/>
          <cell r="J8927"/>
          <cell r="K8927"/>
          <cell r="L8927"/>
          <cell r="N8927"/>
          <cell r="R8927"/>
          <cell r="S8927"/>
          <cell r="T8927"/>
          <cell r="U8927"/>
          <cell r="V8927"/>
          <cell r="X8927"/>
          <cell r="Y8927"/>
          <cell r="Z8927"/>
          <cell r="AG8927"/>
        </row>
        <row r="8928">
          <cell r="D8928"/>
          <cell r="E8928"/>
          <cell r="I8928"/>
          <cell r="J8928"/>
          <cell r="K8928"/>
          <cell r="L8928"/>
          <cell r="N8928"/>
          <cell r="R8928"/>
          <cell r="S8928"/>
          <cell r="T8928"/>
          <cell r="U8928"/>
          <cell r="V8928"/>
          <cell r="X8928"/>
          <cell r="Y8928"/>
          <cell r="Z8928"/>
          <cell r="AG8928"/>
        </row>
        <row r="8929">
          <cell r="D8929"/>
          <cell r="E8929"/>
          <cell r="I8929"/>
          <cell r="J8929"/>
          <cell r="K8929"/>
          <cell r="L8929"/>
          <cell r="N8929"/>
          <cell r="R8929"/>
          <cell r="S8929"/>
          <cell r="T8929"/>
          <cell r="U8929"/>
          <cell r="V8929"/>
          <cell r="X8929"/>
          <cell r="Y8929"/>
          <cell r="Z8929"/>
          <cell r="AG8929"/>
        </row>
        <row r="8930">
          <cell r="D8930"/>
          <cell r="E8930"/>
          <cell r="I8930"/>
          <cell r="J8930"/>
          <cell r="K8930"/>
          <cell r="L8930"/>
          <cell r="N8930"/>
          <cell r="R8930"/>
          <cell r="S8930"/>
          <cell r="T8930"/>
          <cell r="U8930"/>
          <cell r="V8930"/>
          <cell r="X8930"/>
          <cell r="Y8930"/>
          <cell r="Z8930"/>
          <cell r="AG8930"/>
        </row>
        <row r="8931">
          <cell r="D8931"/>
          <cell r="E8931"/>
          <cell r="I8931"/>
          <cell r="J8931"/>
          <cell r="K8931"/>
          <cell r="L8931"/>
          <cell r="N8931"/>
          <cell r="R8931"/>
          <cell r="S8931"/>
          <cell r="T8931"/>
          <cell r="U8931"/>
          <cell r="V8931"/>
          <cell r="X8931"/>
          <cell r="Y8931"/>
          <cell r="Z8931"/>
          <cell r="AG8931"/>
        </row>
        <row r="8932">
          <cell r="D8932"/>
          <cell r="E8932"/>
          <cell r="I8932"/>
          <cell r="J8932"/>
          <cell r="K8932"/>
          <cell r="L8932"/>
          <cell r="N8932"/>
          <cell r="R8932"/>
          <cell r="S8932"/>
          <cell r="T8932"/>
          <cell r="U8932"/>
          <cell r="V8932"/>
          <cell r="X8932"/>
          <cell r="Y8932"/>
          <cell r="Z8932"/>
          <cell r="AG8932"/>
        </row>
        <row r="8933">
          <cell r="D8933"/>
          <cell r="E8933"/>
          <cell r="I8933"/>
          <cell r="J8933"/>
          <cell r="K8933"/>
          <cell r="L8933"/>
          <cell r="N8933"/>
          <cell r="R8933"/>
          <cell r="S8933"/>
          <cell r="T8933"/>
          <cell r="U8933"/>
          <cell r="V8933"/>
          <cell r="X8933"/>
          <cell r="Y8933"/>
          <cell r="Z8933"/>
          <cell r="AG8933"/>
        </row>
        <row r="8934">
          <cell r="D8934"/>
          <cell r="E8934"/>
          <cell r="I8934"/>
          <cell r="J8934"/>
          <cell r="K8934"/>
          <cell r="L8934"/>
          <cell r="N8934"/>
          <cell r="R8934"/>
          <cell r="S8934"/>
          <cell r="T8934"/>
          <cell r="U8934"/>
          <cell r="V8934"/>
          <cell r="X8934"/>
          <cell r="Y8934"/>
          <cell r="Z8934"/>
          <cell r="AG8934"/>
        </row>
        <row r="8935">
          <cell r="D8935"/>
          <cell r="E8935"/>
          <cell r="I8935"/>
          <cell r="J8935"/>
          <cell r="K8935"/>
          <cell r="L8935"/>
          <cell r="N8935"/>
          <cell r="R8935"/>
          <cell r="S8935"/>
          <cell r="T8935"/>
          <cell r="U8935"/>
          <cell r="V8935"/>
          <cell r="X8935"/>
          <cell r="Y8935"/>
          <cell r="Z8935"/>
          <cell r="AG8935"/>
        </row>
        <row r="8936">
          <cell r="D8936"/>
          <cell r="E8936"/>
          <cell r="I8936"/>
          <cell r="J8936"/>
          <cell r="K8936"/>
          <cell r="L8936"/>
          <cell r="N8936"/>
          <cell r="R8936"/>
          <cell r="S8936"/>
          <cell r="T8936"/>
          <cell r="U8936"/>
          <cell r="V8936"/>
          <cell r="X8936"/>
          <cell r="Y8936"/>
          <cell r="Z8936"/>
          <cell r="AG8936"/>
        </row>
        <row r="8937">
          <cell r="D8937"/>
          <cell r="E8937"/>
          <cell r="I8937"/>
          <cell r="J8937"/>
          <cell r="K8937"/>
          <cell r="L8937"/>
          <cell r="N8937"/>
          <cell r="R8937"/>
          <cell r="S8937"/>
          <cell r="T8937"/>
          <cell r="U8937"/>
          <cell r="V8937"/>
          <cell r="X8937"/>
          <cell r="Y8937"/>
          <cell r="Z8937"/>
          <cell r="AG8937"/>
        </row>
        <row r="8938">
          <cell r="D8938"/>
          <cell r="E8938"/>
          <cell r="I8938"/>
          <cell r="J8938"/>
          <cell r="K8938"/>
          <cell r="L8938"/>
          <cell r="N8938"/>
          <cell r="R8938"/>
          <cell r="S8938"/>
          <cell r="T8938"/>
          <cell r="U8938"/>
          <cell r="V8938"/>
          <cell r="X8938"/>
          <cell r="Y8938"/>
          <cell r="Z8938"/>
          <cell r="AG8938"/>
        </row>
        <row r="8939">
          <cell r="D8939"/>
          <cell r="E8939"/>
          <cell r="I8939"/>
          <cell r="J8939"/>
          <cell r="K8939"/>
          <cell r="L8939"/>
          <cell r="N8939"/>
          <cell r="R8939"/>
          <cell r="S8939"/>
          <cell r="T8939"/>
          <cell r="U8939"/>
          <cell r="V8939"/>
          <cell r="X8939"/>
          <cell r="Y8939"/>
          <cell r="Z8939"/>
          <cell r="AG8939"/>
        </row>
        <row r="8940">
          <cell r="D8940"/>
          <cell r="E8940"/>
          <cell r="I8940"/>
          <cell r="J8940"/>
          <cell r="K8940"/>
          <cell r="L8940"/>
          <cell r="N8940"/>
          <cell r="R8940"/>
          <cell r="S8940"/>
          <cell r="T8940"/>
          <cell r="U8940"/>
          <cell r="V8940"/>
          <cell r="X8940"/>
          <cell r="Y8940"/>
          <cell r="Z8940"/>
          <cell r="AG8940"/>
        </row>
        <row r="8941">
          <cell r="D8941"/>
          <cell r="E8941"/>
          <cell r="I8941"/>
          <cell r="J8941"/>
          <cell r="K8941"/>
          <cell r="L8941"/>
          <cell r="N8941"/>
          <cell r="R8941"/>
          <cell r="S8941"/>
          <cell r="T8941"/>
          <cell r="U8941"/>
          <cell r="V8941"/>
          <cell r="X8941"/>
          <cell r="Y8941"/>
          <cell r="Z8941"/>
          <cell r="AG8941"/>
        </row>
        <row r="8942">
          <cell r="D8942"/>
          <cell r="E8942"/>
          <cell r="I8942"/>
          <cell r="J8942"/>
          <cell r="K8942"/>
          <cell r="L8942"/>
          <cell r="N8942"/>
          <cell r="R8942"/>
          <cell r="S8942"/>
          <cell r="T8942"/>
          <cell r="U8942"/>
          <cell r="V8942"/>
          <cell r="X8942"/>
          <cell r="Y8942"/>
          <cell r="Z8942"/>
          <cell r="AG8942"/>
        </row>
        <row r="8943">
          <cell r="D8943"/>
          <cell r="E8943"/>
          <cell r="I8943"/>
          <cell r="J8943"/>
          <cell r="K8943"/>
          <cell r="L8943"/>
          <cell r="N8943"/>
          <cell r="R8943"/>
          <cell r="S8943"/>
          <cell r="T8943"/>
          <cell r="U8943"/>
          <cell r="V8943"/>
          <cell r="X8943"/>
          <cell r="Y8943"/>
          <cell r="Z8943"/>
          <cell r="AG8943"/>
        </row>
        <row r="8944">
          <cell r="D8944"/>
          <cell r="E8944"/>
          <cell r="I8944"/>
          <cell r="J8944"/>
          <cell r="K8944"/>
          <cell r="L8944"/>
          <cell r="N8944"/>
          <cell r="R8944"/>
          <cell r="S8944"/>
          <cell r="T8944"/>
          <cell r="U8944"/>
          <cell r="V8944"/>
          <cell r="X8944"/>
          <cell r="Y8944"/>
          <cell r="Z8944"/>
          <cell r="AG8944"/>
        </row>
        <row r="8945">
          <cell r="D8945"/>
          <cell r="E8945"/>
          <cell r="I8945"/>
          <cell r="J8945"/>
          <cell r="K8945"/>
          <cell r="L8945"/>
          <cell r="N8945"/>
          <cell r="R8945"/>
          <cell r="S8945"/>
          <cell r="T8945"/>
          <cell r="U8945"/>
          <cell r="V8945"/>
          <cell r="X8945"/>
          <cell r="Y8945"/>
          <cell r="Z8945"/>
          <cell r="AG8945"/>
        </row>
        <row r="8946">
          <cell r="D8946"/>
          <cell r="E8946"/>
          <cell r="I8946"/>
          <cell r="J8946"/>
          <cell r="K8946"/>
          <cell r="L8946"/>
          <cell r="N8946"/>
          <cell r="R8946"/>
          <cell r="S8946"/>
          <cell r="T8946"/>
          <cell r="U8946"/>
          <cell r="V8946"/>
          <cell r="X8946"/>
          <cell r="Y8946"/>
          <cell r="Z8946"/>
          <cell r="AG8946"/>
        </row>
        <row r="8947">
          <cell r="D8947"/>
          <cell r="E8947"/>
          <cell r="I8947"/>
          <cell r="J8947"/>
          <cell r="K8947"/>
          <cell r="L8947"/>
          <cell r="N8947"/>
          <cell r="R8947"/>
          <cell r="S8947"/>
          <cell r="T8947"/>
          <cell r="U8947"/>
          <cell r="V8947"/>
          <cell r="X8947"/>
          <cell r="Y8947"/>
          <cell r="Z8947"/>
          <cell r="AG8947"/>
        </row>
        <row r="8948">
          <cell r="D8948"/>
          <cell r="E8948"/>
          <cell r="I8948"/>
          <cell r="J8948"/>
          <cell r="K8948"/>
          <cell r="L8948"/>
          <cell r="N8948"/>
          <cell r="R8948"/>
          <cell r="S8948"/>
          <cell r="T8948"/>
          <cell r="U8948"/>
          <cell r="V8948"/>
          <cell r="X8948"/>
          <cell r="Y8948"/>
          <cell r="Z8948"/>
          <cell r="AG8948"/>
        </row>
        <row r="8949">
          <cell r="D8949"/>
          <cell r="E8949"/>
          <cell r="I8949"/>
          <cell r="J8949"/>
          <cell r="K8949"/>
          <cell r="L8949"/>
          <cell r="N8949"/>
          <cell r="R8949"/>
          <cell r="S8949"/>
          <cell r="T8949"/>
          <cell r="U8949"/>
          <cell r="V8949"/>
          <cell r="X8949"/>
          <cell r="Y8949"/>
          <cell r="Z8949"/>
          <cell r="AG8949"/>
        </row>
        <row r="8950">
          <cell r="D8950"/>
          <cell r="E8950"/>
          <cell r="I8950"/>
          <cell r="J8950"/>
          <cell r="K8950"/>
          <cell r="L8950"/>
          <cell r="N8950"/>
          <cell r="R8950"/>
          <cell r="S8950"/>
          <cell r="T8950"/>
          <cell r="U8950"/>
          <cell r="V8950"/>
          <cell r="X8950"/>
          <cell r="Y8950"/>
          <cell r="Z8950"/>
          <cell r="AG8950"/>
        </row>
        <row r="8951">
          <cell r="D8951"/>
          <cell r="E8951"/>
          <cell r="I8951"/>
          <cell r="J8951"/>
          <cell r="K8951"/>
          <cell r="L8951"/>
          <cell r="N8951"/>
          <cell r="R8951"/>
          <cell r="S8951"/>
          <cell r="T8951"/>
          <cell r="U8951"/>
          <cell r="V8951"/>
          <cell r="X8951"/>
          <cell r="Y8951"/>
          <cell r="Z8951"/>
          <cell r="AG8951"/>
        </row>
        <row r="8952">
          <cell r="D8952"/>
          <cell r="E8952"/>
          <cell r="I8952"/>
          <cell r="J8952"/>
          <cell r="K8952"/>
          <cell r="L8952"/>
          <cell r="N8952"/>
          <cell r="R8952"/>
          <cell r="S8952"/>
          <cell r="T8952"/>
          <cell r="U8952"/>
          <cell r="V8952"/>
          <cell r="X8952"/>
          <cell r="Y8952"/>
          <cell r="Z8952"/>
          <cell r="AG8952"/>
        </row>
        <row r="8953">
          <cell r="D8953"/>
          <cell r="E8953"/>
          <cell r="I8953"/>
          <cell r="J8953"/>
          <cell r="K8953"/>
          <cell r="L8953"/>
          <cell r="N8953"/>
          <cell r="R8953"/>
          <cell r="S8953"/>
          <cell r="T8953"/>
          <cell r="U8953"/>
          <cell r="V8953"/>
          <cell r="X8953"/>
          <cell r="Y8953"/>
          <cell r="Z8953"/>
          <cell r="AG8953"/>
        </row>
        <row r="8954">
          <cell r="D8954"/>
          <cell r="E8954"/>
          <cell r="I8954"/>
          <cell r="J8954"/>
          <cell r="K8954"/>
          <cell r="L8954"/>
          <cell r="N8954"/>
          <cell r="R8954"/>
          <cell r="S8954"/>
          <cell r="T8954"/>
          <cell r="U8954"/>
          <cell r="V8954"/>
          <cell r="X8954"/>
          <cell r="Y8954"/>
          <cell r="Z8954"/>
          <cell r="AG8954"/>
        </row>
        <row r="8955">
          <cell r="D8955"/>
          <cell r="E8955"/>
          <cell r="I8955"/>
          <cell r="J8955"/>
          <cell r="K8955"/>
          <cell r="L8955"/>
          <cell r="N8955"/>
          <cell r="R8955"/>
          <cell r="S8955"/>
          <cell r="T8955"/>
          <cell r="U8955"/>
          <cell r="V8955"/>
          <cell r="X8955"/>
          <cell r="Y8955"/>
          <cell r="Z8955"/>
          <cell r="AG8955"/>
        </row>
        <row r="8956">
          <cell r="D8956"/>
          <cell r="E8956"/>
          <cell r="I8956"/>
          <cell r="J8956"/>
          <cell r="K8956"/>
          <cell r="L8956"/>
          <cell r="N8956"/>
          <cell r="R8956"/>
          <cell r="S8956"/>
          <cell r="T8956"/>
          <cell r="U8956"/>
          <cell r="V8956"/>
          <cell r="X8956"/>
          <cell r="Y8956"/>
          <cell r="Z8956"/>
          <cell r="AG8956"/>
        </row>
        <row r="8957">
          <cell r="D8957"/>
          <cell r="E8957"/>
          <cell r="I8957"/>
          <cell r="J8957"/>
          <cell r="K8957"/>
          <cell r="L8957"/>
          <cell r="N8957"/>
          <cell r="R8957"/>
          <cell r="S8957"/>
          <cell r="T8957"/>
          <cell r="U8957"/>
          <cell r="V8957"/>
          <cell r="X8957"/>
          <cell r="Y8957"/>
          <cell r="Z8957"/>
          <cell r="AG8957"/>
        </row>
        <row r="8958">
          <cell r="D8958"/>
          <cell r="E8958"/>
          <cell r="I8958"/>
          <cell r="J8958"/>
          <cell r="K8958"/>
          <cell r="L8958"/>
          <cell r="N8958"/>
          <cell r="R8958"/>
          <cell r="S8958"/>
          <cell r="T8958"/>
          <cell r="U8958"/>
          <cell r="V8958"/>
          <cell r="X8958"/>
          <cell r="Y8958"/>
          <cell r="Z8958"/>
          <cell r="AG8958"/>
        </row>
        <row r="8959">
          <cell r="D8959"/>
          <cell r="E8959"/>
          <cell r="I8959"/>
          <cell r="J8959"/>
          <cell r="K8959"/>
          <cell r="L8959"/>
          <cell r="N8959"/>
          <cell r="R8959"/>
          <cell r="S8959"/>
          <cell r="T8959"/>
          <cell r="U8959"/>
          <cell r="V8959"/>
          <cell r="X8959"/>
          <cell r="Y8959"/>
          <cell r="Z8959"/>
          <cell r="AG8959"/>
        </row>
        <row r="8960">
          <cell r="D8960"/>
          <cell r="E8960"/>
          <cell r="I8960"/>
          <cell r="J8960"/>
          <cell r="K8960"/>
          <cell r="L8960"/>
          <cell r="N8960"/>
          <cell r="R8960"/>
          <cell r="S8960"/>
          <cell r="T8960"/>
          <cell r="U8960"/>
          <cell r="V8960"/>
          <cell r="X8960"/>
          <cell r="Y8960"/>
          <cell r="Z8960"/>
          <cell r="AG8960"/>
        </row>
        <row r="8961">
          <cell r="D8961"/>
          <cell r="E8961"/>
          <cell r="I8961"/>
          <cell r="J8961"/>
          <cell r="K8961"/>
          <cell r="L8961"/>
          <cell r="N8961"/>
          <cell r="R8961"/>
          <cell r="S8961"/>
          <cell r="T8961"/>
          <cell r="U8961"/>
          <cell r="V8961"/>
          <cell r="X8961"/>
          <cell r="Y8961"/>
          <cell r="Z8961"/>
          <cell r="AG8961"/>
        </row>
        <row r="8962">
          <cell r="D8962"/>
          <cell r="E8962"/>
          <cell r="I8962"/>
          <cell r="J8962"/>
          <cell r="K8962"/>
          <cell r="L8962"/>
          <cell r="N8962"/>
          <cell r="R8962"/>
          <cell r="S8962"/>
          <cell r="T8962"/>
          <cell r="U8962"/>
          <cell r="V8962"/>
          <cell r="X8962"/>
          <cell r="Y8962"/>
          <cell r="Z8962"/>
          <cell r="AG8962"/>
        </row>
        <row r="8963">
          <cell r="D8963"/>
          <cell r="E8963"/>
          <cell r="I8963"/>
          <cell r="J8963"/>
          <cell r="K8963"/>
          <cell r="L8963"/>
          <cell r="N8963"/>
          <cell r="R8963"/>
          <cell r="S8963"/>
          <cell r="T8963"/>
          <cell r="U8963"/>
          <cell r="V8963"/>
          <cell r="X8963"/>
          <cell r="Y8963"/>
          <cell r="Z8963"/>
          <cell r="AG8963"/>
        </row>
        <row r="8964">
          <cell r="D8964"/>
          <cell r="E8964"/>
          <cell r="I8964"/>
          <cell r="J8964"/>
          <cell r="K8964"/>
          <cell r="L8964"/>
          <cell r="N8964"/>
          <cell r="R8964"/>
          <cell r="S8964"/>
          <cell r="T8964"/>
          <cell r="U8964"/>
          <cell r="V8964"/>
          <cell r="X8964"/>
          <cell r="Y8964"/>
          <cell r="Z8964"/>
          <cell r="AG8964"/>
        </row>
        <row r="8965">
          <cell r="D8965"/>
          <cell r="E8965"/>
          <cell r="I8965"/>
          <cell r="J8965"/>
          <cell r="K8965"/>
          <cell r="L8965"/>
          <cell r="N8965"/>
          <cell r="R8965"/>
          <cell r="S8965"/>
          <cell r="T8965"/>
          <cell r="U8965"/>
          <cell r="V8965"/>
          <cell r="X8965"/>
          <cell r="Y8965"/>
          <cell r="Z8965"/>
          <cell r="AG8965"/>
        </row>
        <row r="8966">
          <cell r="D8966"/>
          <cell r="E8966"/>
          <cell r="I8966"/>
          <cell r="J8966"/>
          <cell r="K8966"/>
          <cell r="L8966"/>
          <cell r="N8966"/>
          <cell r="R8966"/>
          <cell r="S8966"/>
          <cell r="T8966"/>
          <cell r="U8966"/>
          <cell r="V8966"/>
          <cell r="X8966"/>
          <cell r="Y8966"/>
          <cell r="Z8966"/>
          <cell r="AG8966"/>
        </row>
        <row r="8967">
          <cell r="D8967"/>
          <cell r="E8967"/>
          <cell r="I8967"/>
          <cell r="J8967"/>
          <cell r="K8967"/>
          <cell r="L8967"/>
          <cell r="N8967"/>
          <cell r="R8967"/>
          <cell r="S8967"/>
          <cell r="T8967"/>
          <cell r="U8967"/>
          <cell r="V8967"/>
          <cell r="X8967"/>
          <cell r="Y8967"/>
          <cell r="Z8967"/>
          <cell r="AG8967"/>
        </row>
        <row r="8968">
          <cell r="D8968"/>
          <cell r="E8968"/>
          <cell r="I8968"/>
          <cell r="J8968"/>
          <cell r="K8968"/>
          <cell r="L8968"/>
          <cell r="N8968"/>
          <cell r="R8968"/>
          <cell r="S8968"/>
          <cell r="T8968"/>
          <cell r="U8968"/>
          <cell r="V8968"/>
          <cell r="X8968"/>
          <cell r="Y8968"/>
          <cell r="Z8968"/>
          <cell r="AG8968"/>
        </row>
        <row r="8969">
          <cell r="D8969"/>
          <cell r="E8969"/>
          <cell r="I8969"/>
          <cell r="J8969"/>
          <cell r="K8969"/>
          <cell r="L8969"/>
          <cell r="N8969"/>
          <cell r="R8969"/>
          <cell r="S8969"/>
          <cell r="T8969"/>
          <cell r="U8969"/>
          <cell r="V8969"/>
          <cell r="X8969"/>
          <cell r="Y8969"/>
          <cell r="Z8969"/>
          <cell r="AG8969"/>
        </row>
        <row r="8970">
          <cell r="D8970"/>
          <cell r="E8970"/>
          <cell r="I8970"/>
          <cell r="J8970"/>
          <cell r="K8970"/>
          <cell r="L8970"/>
          <cell r="N8970"/>
          <cell r="R8970"/>
          <cell r="S8970"/>
          <cell r="T8970"/>
          <cell r="U8970"/>
          <cell r="V8970"/>
          <cell r="X8970"/>
          <cell r="Y8970"/>
          <cell r="Z8970"/>
          <cell r="AG8970"/>
        </row>
        <row r="8971">
          <cell r="D8971"/>
          <cell r="E8971"/>
          <cell r="I8971"/>
          <cell r="J8971"/>
          <cell r="K8971"/>
          <cell r="L8971"/>
          <cell r="N8971"/>
          <cell r="R8971"/>
          <cell r="S8971"/>
          <cell r="T8971"/>
          <cell r="U8971"/>
          <cell r="V8971"/>
          <cell r="X8971"/>
          <cell r="Y8971"/>
          <cell r="Z8971"/>
          <cell r="AG8971"/>
        </row>
        <row r="8972">
          <cell r="D8972"/>
          <cell r="E8972"/>
          <cell r="I8972"/>
          <cell r="J8972"/>
          <cell r="K8972"/>
          <cell r="L8972"/>
          <cell r="N8972"/>
          <cell r="R8972"/>
          <cell r="S8972"/>
          <cell r="T8972"/>
          <cell r="U8972"/>
          <cell r="V8972"/>
          <cell r="X8972"/>
          <cell r="Y8972"/>
          <cell r="Z8972"/>
          <cell r="AG8972"/>
        </row>
        <row r="8973">
          <cell r="D8973"/>
          <cell r="E8973"/>
          <cell r="I8973"/>
          <cell r="J8973"/>
          <cell r="K8973"/>
          <cell r="L8973"/>
          <cell r="N8973"/>
          <cell r="R8973"/>
          <cell r="S8973"/>
          <cell r="T8973"/>
          <cell r="U8973"/>
          <cell r="V8973"/>
          <cell r="X8973"/>
          <cell r="Y8973"/>
          <cell r="Z8973"/>
          <cell r="AG8973"/>
        </row>
        <row r="8974">
          <cell r="D8974"/>
          <cell r="E8974"/>
          <cell r="I8974"/>
          <cell r="J8974"/>
          <cell r="K8974"/>
          <cell r="L8974"/>
          <cell r="N8974"/>
          <cell r="R8974"/>
          <cell r="S8974"/>
          <cell r="T8974"/>
          <cell r="U8974"/>
          <cell r="V8974"/>
          <cell r="X8974"/>
          <cell r="Y8974"/>
          <cell r="Z8974"/>
          <cell r="AG8974"/>
        </row>
        <row r="8975">
          <cell r="D8975"/>
          <cell r="E8975"/>
          <cell r="I8975"/>
          <cell r="J8975"/>
          <cell r="K8975"/>
          <cell r="L8975"/>
          <cell r="N8975"/>
          <cell r="R8975"/>
          <cell r="S8975"/>
          <cell r="T8975"/>
          <cell r="U8975"/>
          <cell r="V8975"/>
          <cell r="X8975"/>
          <cell r="Y8975"/>
          <cell r="Z8975"/>
          <cell r="AG8975"/>
        </row>
        <row r="8976">
          <cell r="D8976"/>
          <cell r="E8976"/>
          <cell r="I8976"/>
          <cell r="J8976"/>
          <cell r="K8976"/>
          <cell r="L8976"/>
          <cell r="N8976"/>
          <cell r="R8976"/>
          <cell r="S8976"/>
          <cell r="T8976"/>
          <cell r="U8976"/>
          <cell r="V8976"/>
          <cell r="X8976"/>
          <cell r="Y8976"/>
          <cell r="Z8976"/>
          <cell r="AG8976"/>
        </row>
        <row r="8977">
          <cell r="D8977"/>
          <cell r="E8977"/>
          <cell r="I8977"/>
          <cell r="J8977"/>
          <cell r="K8977"/>
          <cell r="L8977"/>
          <cell r="N8977"/>
          <cell r="R8977"/>
          <cell r="S8977"/>
          <cell r="T8977"/>
          <cell r="U8977"/>
          <cell r="V8977"/>
          <cell r="X8977"/>
          <cell r="Y8977"/>
          <cell r="Z8977"/>
          <cell r="AG8977"/>
        </row>
        <row r="8978">
          <cell r="D8978"/>
          <cell r="E8978"/>
          <cell r="I8978"/>
          <cell r="J8978"/>
          <cell r="K8978"/>
          <cell r="L8978"/>
          <cell r="N8978"/>
          <cell r="R8978"/>
          <cell r="S8978"/>
          <cell r="T8978"/>
          <cell r="U8978"/>
          <cell r="V8978"/>
          <cell r="X8978"/>
          <cell r="Y8978"/>
          <cell r="Z8978"/>
          <cell r="AG8978"/>
        </row>
        <row r="8979">
          <cell r="D8979"/>
          <cell r="E8979"/>
          <cell r="I8979"/>
          <cell r="J8979"/>
          <cell r="K8979"/>
          <cell r="L8979"/>
          <cell r="N8979"/>
          <cell r="R8979"/>
          <cell r="S8979"/>
          <cell r="T8979"/>
          <cell r="U8979"/>
          <cell r="V8979"/>
          <cell r="X8979"/>
          <cell r="Y8979"/>
          <cell r="Z8979"/>
          <cell r="AG8979"/>
        </row>
        <row r="8980">
          <cell r="D8980"/>
          <cell r="E8980"/>
          <cell r="I8980"/>
          <cell r="J8980"/>
          <cell r="K8980"/>
          <cell r="L8980"/>
          <cell r="N8980"/>
          <cell r="R8980"/>
          <cell r="S8980"/>
          <cell r="T8980"/>
          <cell r="U8980"/>
          <cell r="V8980"/>
          <cell r="X8980"/>
          <cell r="Y8980"/>
          <cell r="Z8980"/>
          <cell r="AG8980"/>
        </row>
        <row r="8981">
          <cell r="D8981"/>
          <cell r="E8981"/>
          <cell r="I8981"/>
          <cell r="J8981"/>
          <cell r="K8981"/>
          <cell r="L8981"/>
          <cell r="N8981"/>
          <cell r="R8981"/>
          <cell r="S8981"/>
          <cell r="T8981"/>
          <cell r="U8981"/>
          <cell r="V8981"/>
          <cell r="X8981"/>
          <cell r="Y8981"/>
          <cell r="Z8981"/>
          <cell r="AG8981"/>
        </row>
        <row r="8982">
          <cell r="D8982"/>
          <cell r="E8982"/>
          <cell r="I8982"/>
          <cell r="J8982"/>
          <cell r="K8982"/>
          <cell r="L8982"/>
          <cell r="N8982"/>
          <cell r="R8982"/>
          <cell r="S8982"/>
          <cell r="T8982"/>
          <cell r="U8982"/>
          <cell r="V8982"/>
          <cell r="X8982"/>
          <cell r="Y8982"/>
          <cell r="Z8982"/>
          <cell r="AG8982"/>
        </row>
        <row r="8983">
          <cell r="D8983"/>
          <cell r="E8983"/>
          <cell r="I8983"/>
          <cell r="J8983"/>
          <cell r="K8983"/>
          <cell r="L8983"/>
          <cell r="N8983"/>
          <cell r="R8983"/>
          <cell r="S8983"/>
          <cell r="T8983"/>
          <cell r="U8983"/>
          <cell r="V8983"/>
          <cell r="X8983"/>
          <cell r="Y8983"/>
          <cell r="Z8983"/>
          <cell r="AG8983"/>
        </row>
        <row r="8984">
          <cell r="D8984"/>
          <cell r="E8984"/>
          <cell r="I8984"/>
          <cell r="J8984"/>
          <cell r="K8984"/>
          <cell r="L8984"/>
          <cell r="N8984"/>
          <cell r="R8984"/>
          <cell r="S8984"/>
          <cell r="T8984"/>
          <cell r="U8984"/>
          <cell r="V8984"/>
          <cell r="X8984"/>
          <cell r="Y8984"/>
          <cell r="Z8984"/>
          <cell r="AG8984"/>
        </row>
        <row r="8985">
          <cell r="D8985"/>
          <cell r="E8985"/>
          <cell r="I8985"/>
          <cell r="J8985"/>
          <cell r="K8985"/>
          <cell r="L8985"/>
          <cell r="N8985"/>
          <cell r="R8985"/>
          <cell r="S8985"/>
          <cell r="T8985"/>
          <cell r="U8985"/>
          <cell r="V8985"/>
          <cell r="X8985"/>
          <cell r="Y8985"/>
          <cell r="Z8985"/>
          <cell r="AG8985"/>
        </row>
        <row r="8986">
          <cell r="D8986"/>
          <cell r="E8986"/>
          <cell r="I8986"/>
          <cell r="J8986"/>
          <cell r="K8986"/>
          <cell r="L8986"/>
          <cell r="N8986"/>
          <cell r="R8986"/>
          <cell r="S8986"/>
          <cell r="T8986"/>
          <cell r="U8986"/>
          <cell r="V8986"/>
          <cell r="X8986"/>
          <cell r="Y8986"/>
          <cell r="Z8986"/>
          <cell r="AG8986"/>
        </row>
        <row r="8987">
          <cell r="D8987"/>
          <cell r="E8987"/>
          <cell r="I8987"/>
          <cell r="J8987"/>
          <cell r="K8987"/>
          <cell r="L8987"/>
          <cell r="N8987"/>
          <cell r="R8987"/>
          <cell r="S8987"/>
          <cell r="T8987"/>
          <cell r="U8987"/>
          <cell r="V8987"/>
          <cell r="X8987"/>
          <cell r="Y8987"/>
          <cell r="Z8987"/>
          <cell r="AG8987"/>
        </row>
        <row r="8988">
          <cell r="D8988"/>
          <cell r="E8988"/>
          <cell r="I8988"/>
          <cell r="J8988"/>
          <cell r="K8988"/>
          <cell r="L8988"/>
          <cell r="N8988"/>
          <cell r="R8988"/>
          <cell r="S8988"/>
          <cell r="T8988"/>
          <cell r="U8988"/>
          <cell r="V8988"/>
          <cell r="X8988"/>
          <cell r="Y8988"/>
          <cell r="Z8988"/>
          <cell r="AG8988"/>
        </row>
        <row r="8989">
          <cell r="D8989"/>
          <cell r="E8989"/>
          <cell r="I8989"/>
          <cell r="J8989"/>
          <cell r="K8989"/>
          <cell r="L8989"/>
          <cell r="N8989"/>
          <cell r="R8989"/>
          <cell r="S8989"/>
          <cell r="T8989"/>
          <cell r="U8989"/>
          <cell r="V8989"/>
          <cell r="X8989"/>
          <cell r="Y8989"/>
          <cell r="Z8989"/>
          <cell r="AG8989"/>
        </row>
        <row r="8990">
          <cell r="D8990"/>
          <cell r="E8990"/>
          <cell r="I8990"/>
          <cell r="J8990"/>
          <cell r="K8990"/>
          <cell r="L8990"/>
          <cell r="N8990"/>
          <cell r="R8990"/>
          <cell r="S8990"/>
          <cell r="T8990"/>
          <cell r="U8990"/>
          <cell r="V8990"/>
          <cell r="X8990"/>
          <cell r="Y8990"/>
          <cell r="Z8990"/>
          <cell r="AG8990"/>
        </row>
        <row r="8991">
          <cell r="D8991"/>
          <cell r="E8991"/>
          <cell r="I8991"/>
          <cell r="J8991"/>
          <cell r="K8991"/>
          <cell r="L8991"/>
          <cell r="N8991"/>
          <cell r="R8991"/>
          <cell r="S8991"/>
          <cell r="T8991"/>
          <cell r="U8991"/>
          <cell r="V8991"/>
          <cell r="X8991"/>
          <cell r="Y8991"/>
          <cell r="Z8991"/>
          <cell r="AG8991"/>
        </row>
        <row r="8992">
          <cell r="D8992"/>
          <cell r="E8992"/>
          <cell r="I8992"/>
          <cell r="J8992"/>
          <cell r="K8992"/>
          <cell r="L8992"/>
          <cell r="N8992"/>
          <cell r="R8992"/>
          <cell r="S8992"/>
          <cell r="T8992"/>
          <cell r="U8992"/>
          <cell r="V8992"/>
          <cell r="X8992"/>
          <cell r="Y8992"/>
          <cell r="Z8992"/>
          <cell r="AG8992"/>
        </row>
        <row r="8993">
          <cell r="D8993"/>
          <cell r="E8993"/>
          <cell r="I8993"/>
          <cell r="J8993"/>
          <cell r="K8993"/>
          <cell r="L8993"/>
          <cell r="N8993"/>
          <cell r="R8993"/>
          <cell r="S8993"/>
          <cell r="T8993"/>
          <cell r="U8993"/>
          <cell r="V8993"/>
          <cell r="X8993"/>
          <cell r="Y8993"/>
          <cell r="Z8993"/>
          <cell r="AG8993"/>
        </row>
        <row r="8994">
          <cell r="D8994"/>
          <cell r="E8994"/>
          <cell r="I8994"/>
          <cell r="J8994"/>
          <cell r="K8994"/>
          <cell r="L8994"/>
          <cell r="N8994"/>
          <cell r="R8994"/>
          <cell r="S8994"/>
          <cell r="T8994"/>
          <cell r="U8994"/>
          <cell r="V8994"/>
          <cell r="X8994"/>
          <cell r="Y8994"/>
          <cell r="Z8994"/>
          <cell r="AG8994"/>
        </row>
        <row r="8995">
          <cell r="D8995"/>
          <cell r="E8995"/>
          <cell r="I8995"/>
          <cell r="J8995"/>
          <cell r="K8995"/>
          <cell r="L8995"/>
          <cell r="N8995"/>
          <cell r="R8995"/>
          <cell r="S8995"/>
          <cell r="T8995"/>
          <cell r="U8995"/>
          <cell r="V8995"/>
          <cell r="X8995"/>
          <cell r="Y8995"/>
          <cell r="Z8995"/>
          <cell r="AG8995"/>
        </row>
        <row r="8996">
          <cell r="D8996"/>
          <cell r="E8996"/>
          <cell r="I8996"/>
          <cell r="J8996"/>
          <cell r="K8996"/>
          <cell r="L8996"/>
          <cell r="N8996"/>
          <cell r="R8996"/>
          <cell r="S8996"/>
          <cell r="T8996"/>
          <cell r="U8996"/>
          <cell r="V8996"/>
          <cell r="X8996"/>
          <cell r="Y8996"/>
          <cell r="Z8996"/>
          <cell r="AG8996"/>
        </row>
        <row r="8997">
          <cell r="D8997"/>
          <cell r="E8997"/>
          <cell r="I8997"/>
          <cell r="J8997"/>
          <cell r="K8997"/>
          <cell r="L8997"/>
          <cell r="N8997"/>
          <cell r="R8997"/>
          <cell r="S8997"/>
          <cell r="T8997"/>
          <cell r="U8997"/>
          <cell r="V8997"/>
          <cell r="X8997"/>
          <cell r="Y8997"/>
          <cell r="Z8997"/>
          <cell r="AG8997"/>
        </row>
        <row r="8998">
          <cell r="D8998"/>
          <cell r="E8998"/>
          <cell r="I8998"/>
          <cell r="J8998"/>
          <cell r="K8998"/>
          <cell r="L8998"/>
          <cell r="N8998"/>
          <cell r="R8998"/>
          <cell r="S8998"/>
          <cell r="T8998"/>
          <cell r="U8998"/>
          <cell r="V8998"/>
          <cell r="X8998"/>
          <cell r="Y8998"/>
          <cell r="Z8998"/>
          <cell r="AG8998"/>
        </row>
        <row r="8999">
          <cell r="D8999"/>
          <cell r="E8999"/>
          <cell r="I8999"/>
          <cell r="J8999"/>
          <cell r="K8999"/>
          <cell r="L8999"/>
          <cell r="N8999"/>
          <cell r="R8999"/>
          <cell r="S8999"/>
          <cell r="T8999"/>
          <cell r="U8999"/>
          <cell r="V8999"/>
          <cell r="X8999"/>
          <cell r="Y8999"/>
          <cell r="Z8999"/>
          <cell r="AG8999"/>
        </row>
        <row r="9000">
          <cell r="D9000"/>
          <cell r="E9000"/>
          <cell r="I9000"/>
          <cell r="J9000"/>
          <cell r="K9000"/>
          <cell r="L9000"/>
          <cell r="N9000"/>
          <cell r="R9000"/>
          <cell r="S9000"/>
          <cell r="T9000"/>
          <cell r="U9000"/>
          <cell r="V9000"/>
          <cell r="X9000"/>
          <cell r="Y9000"/>
          <cell r="Z9000"/>
          <cell r="AG9000"/>
        </row>
        <row r="9001">
          <cell r="D9001"/>
          <cell r="E9001"/>
          <cell r="I9001"/>
          <cell r="J9001"/>
          <cell r="K9001"/>
          <cell r="L9001"/>
          <cell r="N9001"/>
          <cell r="R9001"/>
          <cell r="S9001"/>
          <cell r="T9001"/>
          <cell r="U9001"/>
          <cell r="V9001"/>
          <cell r="X9001"/>
          <cell r="Y9001"/>
          <cell r="Z9001"/>
          <cell r="AG9001"/>
        </row>
        <row r="9002">
          <cell r="D9002"/>
          <cell r="E9002"/>
          <cell r="I9002"/>
          <cell r="J9002"/>
          <cell r="K9002"/>
          <cell r="L9002"/>
          <cell r="N9002"/>
          <cell r="R9002"/>
          <cell r="S9002"/>
          <cell r="T9002"/>
          <cell r="U9002"/>
          <cell r="V9002"/>
          <cell r="X9002"/>
          <cell r="Y9002"/>
          <cell r="Z9002"/>
          <cell r="AG9002"/>
        </row>
        <row r="9003">
          <cell r="D9003"/>
          <cell r="E9003"/>
          <cell r="I9003"/>
          <cell r="J9003"/>
          <cell r="K9003"/>
          <cell r="L9003"/>
          <cell r="N9003"/>
          <cell r="R9003"/>
          <cell r="S9003"/>
          <cell r="T9003"/>
          <cell r="U9003"/>
          <cell r="V9003"/>
          <cell r="X9003"/>
          <cell r="Y9003"/>
          <cell r="Z9003"/>
          <cell r="AG9003"/>
        </row>
        <row r="9004">
          <cell r="D9004"/>
          <cell r="E9004"/>
          <cell r="I9004"/>
          <cell r="J9004"/>
          <cell r="K9004"/>
          <cell r="L9004"/>
          <cell r="N9004"/>
          <cell r="R9004"/>
          <cell r="S9004"/>
          <cell r="T9004"/>
          <cell r="U9004"/>
          <cell r="V9004"/>
          <cell r="X9004"/>
          <cell r="Y9004"/>
          <cell r="Z9004"/>
          <cell r="AG9004"/>
        </row>
        <row r="9005">
          <cell r="D9005"/>
          <cell r="E9005"/>
          <cell r="I9005"/>
          <cell r="J9005"/>
          <cell r="K9005"/>
          <cell r="L9005"/>
          <cell r="N9005"/>
          <cell r="R9005"/>
          <cell r="S9005"/>
          <cell r="T9005"/>
          <cell r="U9005"/>
          <cell r="V9005"/>
          <cell r="X9005"/>
          <cell r="Y9005"/>
          <cell r="Z9005"/>
          <cell r="AG9005"/>
        </row>
        <row r="9006">
          <cell r="D9006"/>
          <cell r="E9006"/>
          <cell r="I9006"/>
          <cell r="J9006"/>
          <cell r="K9006"/>
          <cell r="L9006"/>
          <cell r="N9006"/>
          <cell r="R9006"/>
          <cell r="S9006"/>
          <cell r="T9006"/>
          <cell r="U9006"/>
          <cell r="V9006"/>
          <cell r="X9006"/>
          <cell r="Y9006"/>
          <cell r="Z9006"/>
          <cell r="AG9006"/>
        </row>
        <row r="9007">
          <cell r="D9007"/>
          <cell r="E9007"/>
          <cell r="I9007"/>
          <cell r="J9007"/>
          <cell r="K9007"/>
          <cell r="L9007"/>
          <cell r="N9007"/>
          <cell r="R9007"/>
          <cell r="S9007"/>
          <cell r="T9007"/>
          <cell r="U9007"/>
          <cell r="V9007"/>
          <cell r="X9007"/>
          <cell r="Y9007"/>
          <cell r="Z9007"/>
          <cell r="AG9007"/>
        </row>
        <row r="9008">
          <cell r="D9008"/>
          <cell r="E9008"/>
          <cell r="I9008"/>
          <cell r="J9008"/>
          <cell r="K9008"/>
          <cell r="L9008"/>
          <cell r="N9008"/>
          <cell r="R9008"/>
          <cell r="S9008"/>
          <cell r="T9008"/>
          <cell r="U9008"/>
          <cell r="V9008"/>
          <cell r="X9008"/>
          <cell r="Y9008"/>
          <cell r="Z9008"/>
          <cell r="AG9008"/>
        </row>
        <row r="9009">
          <cell r="D9009"/>
          <cell r="E9009"/>
          <cell r="I9009"/>
          <cell r="J9009"/>
          <cell r="K9009"/>
          <cell r="L9009"/>
          <cell r="N9009"/>
          <cell r="R9009"/>
          <cell r="S9009"/>
          <cell r="T9009"/>
          <cell r="U9009"/>
          <cell r="V9009"/>
          <cell r="X9009"/>
          <cell r="Y9009"/>
          <cell r="Z9009"/>
          <cell r="AG9009"/>
        </row>
        <row r="9010">
          <cell r="D9010"/>
          <cell r="E9010"/>
          <cell r="I9010"/>
          <cell r="J9010"/>
          <cell r="K9010"/>
          <cell r="L9010"/>
          <cell r="N9010"/>
          <cell r="R9010"/>
          <cell r="S9010"/>
          <cell r="T9010"/>
          <cell r="U9010"/>
          <cell r="V9010"/>
          <cell r="X9010"/>
          <cell r="Y9010"/>
          <cell r="Z9010"/>
          <cell r="AG9010"/>
        </row>
        <row r="9011">
          <cell r="D9011"/>
          <cell r="E9011"/>
          <cell r="I9011"/>
          <cell r="J9011"/>
          <cell r="K9011"/>
          <cell r="L9011"/>
          <cell r="N9011"/>
          <cell r="R9011"/>
          <cell r="S9011"/>
          <cell r="T9011"/>
          <cell r="U9011"/>
          <cell r="V9011"/>
          <cell r="X9011"/>
          <cell r="Y9011"/>
          <cell r="Z9011"/>
          <cell r="AG9011"/>
        </row>
        <row r="9012">
          <cell r="D9012"/>
          <cell r="E9012"/>
          <cell r="I9012"/>
          <cell r="J9012"/>
          <cell r="K9012"/>
          <cell r="L9012"/>
          <cell r="N9012"/>
          <cell r="R9012"/>
          <cell r="S9012"/>
          <cell r="T9012"/>
          <cell r="U9012"/>
          <cell r="V9012"/>
          <cell r="X9012"/>
          <cell r="Y9012"/>
          <cell r="Z9012"/>
          <cell r="AG9012"/>
        </row>
        <row r="9013">
          <cell r="D9013"/>
          <cell r="E9013"/>
          <cell r="I9013"/>
          <cell r="J9013"/>
          <cell r="K9013"/>
          <cell r="L9013"/>
          <cell r="N9013"/>
          <cell r="R9013"/>
          <cell r="S9013"/>
          <cell r="T9013"/>
          <cell r="U9013"/>
          <cell r="V9013"/>
          <cell r="X9013"/>
          <cell r="Y9013"/>
          <cell r="Z9013"/>
          <cell r="AG9013"/>
        </row>
        <row r="9014">
          <cell r="D9014"/>
          <cell r="E9014"/>
          <cell r="I9014"/>
          <cell r="J9014"/>
          <cell r="K9014"/>
          <cell r="L9014"/>
          <cell r="N9014"/>
          <cell r="R9014"/>
          <cell r="S9014"/>
          <cell r="T9014"/>
          <cell r="U9014"/>
          <cell r="V9014"/>
          <cell r="X9014"/>
          <cell r="Y9014"/>
          <cell r="Z9014"/>
          <cell r="AG9014"/>
        </row>
        <row r="9015">
          <cell r="D9015"/>
          <cell r="E9015"/>
          <cell r="I9015"/>
          <cell r="J9015"/>
          <cell r="K9015"/>
          <cell r="L9015"/>
          <cell r="N9015"/>
          <cell r="R9015"/>
          <cell r="S9015"/>
          <cell r="T9015"/>
          <cell r="U9015"/>
          <cell r="V9015"/>
          <cell r="X9015"/>
          <cell r="Y9015"/>
          <cell r="Z9015"/>
          <cell r="AG9015"/>
        </row>
        <row r="9016">
          <cell r="D9016"/>
          <cell r="E9016"/>
          <cell r="I9016"/>
          <cell r="J9016"/>
          <cell r="K9016"/>
          <cell r="L9016"/>
          <cell r="N9016"/>
          <cell r="R9016"/>
          <cell r="S9016"/>
          <cell r="T9016"/>
          <cell r="U9016"/>
          <cell r="V9016"/>
          <cell r="X9016"/>
          <cell r="Y9016"/>
          <cell r="Z9016"/>
          <cell r="AG9016"/>
        </row>
        <row r="9017">
          <cell r="D9017"/>
          <cell r="E9017"/>
          <cell r="I9017"/>
          <cell r="J9017"/>
          <cell r="K9017"/>
          <cell r="L9017"/>
          <cell r="N9017"/>
          <cell r="R9017"/>
          <cell r="S9017"/>
          <cell r="T9017"/>
          <cell r="U9017"/>
          <cell r="V9017"/>
          <cell r="X9017"/>
          <cell r="Y9017"/>
          <cell r="Z9017"/>
          <cell r="AG9017"/>
        </row>
        <row r="9018">
          <cell r="D9018"/>
          <cell r="E9018"/>
          <cell r="I9018"/>
          <cell r="J9018"/>
          <cell r="K9018"/>
          <cell r="L9018"/>
          <cell r="N9018"/>
          <cell r="R9018"/>
          <cell r="S9018"/>
          <cell r="T9018"/>
          <cell r="U9018"/>
          <cell r="V9018"/>
          <cell r="X9018"/>
          <cell r="Y9018"/>
          <cell r="Z9018"/>
          <cell r="AG9018"/>
        </row>
        <row r="9019">
          <cell r="D9019"/>
          <cell r="E9019"/>
          <cell r="I9019"/>
          <cell r="J9019"/>
          <cell r="K9019"/>
          <cell r="L9019"/>
          <cell r="N9019"/>
          <cell r="R9019"/>
          <cell r="S9019"/>
          <cell r="T9019"/>
          <cell r="U9019"/>
          <cell r="V9019"/>
          <cell r="X9019"/>
          <cell r="Y9019"/>
          <cell r="Z9019"/>
          <cell r="AG9019"/>
        </row>
        <row r="9020">
          <cell r="D9020"/>
          <cell r="E9020"/>
          <cell r="I9020"/>
          <cell r="J9020"/>
          <cell r="K9020"/>
          <cell r="L9020"/>
          <cell r="N9020"/>
          <cell r="R9020"/>
          <cell r="S9020"/>
          <cell r="T9020"/>
          <cell r="U9020"/>
          <cell r="V9020"/>
          <cell r="X9020"/>
          <cell r="Y9020"/>
          <cell r="Z9020"/>
          <cell r="AG9020"/>
        </row>
        <row r="9021">
          <cell r="D9021"/>
          <cell r="E9021"/>
          <cell r="I9021"/>
          <cell r="J9021"/>
          <cell r="K9021"/>
          <cell r="L9021"/>
          <cell r="N9021"/>
          <cell r="R9021"/>
          <cell r="S9021"/>
          <cell r="T9021"/>
          <cell r="U9021"/>
          <cell r="V9021"/>
          <cell r="X9021"/>
          <cell r="Y9021"/>
          <cell r="Z9021"/>
          <cell r="AG9021"/>
        </row>
        <row r="9022">
          <cell r="D9022"/>
          <cell r="E9022"/>
          <cell r="I9022"/>
          <cell r="J9022"/>
          <cell r="K9022"/>
          <cell r="L9022"/>
          <cell r="N9022"/>
          <cell r="R9022"/>
          <cell r="S9022"/>
          <cell r="T9022"/>
          <cell r="U9022"/>
          <cell r="V9022"/>
          <cell r="X9022"/>
          <cell r="Y9022"/>
          <cell r="Z9022"/>
          <cell r="AG9022"/>
        </row>
        <row r="9023">
          <cell r="D9023"/>
          <cell r="E9023"/>
          <cell r="I9023"/>
          <cell r="J9023"/>
          <cell r="K9023"/>
          <cell r="L9023"/>
          <cell r="N9023"/>
          <cell r="R9023"/>
          <cell r="S9023"/>
          <cell r="T9023"/>
          <cell r="U9023"/>
          <cell r="V9023"/>
          <cell r="X9023"/>
          <cell r="Y9023"/>
          <cell r="Z9023"/>
          <cell r="AG9023"/>
        </row>
        <row r="9024">
          <cell r="D9024"/>
          <cell r="E9024"/>
          <cell r="I9024"/>
          <cell r="J9024"/>
          <cell r="K9024"/>
          <cell r="L9024"/>
          <cell r="N9024"/>
          <cell r="R9024"/>
          <cell r="S9024"/>
          <cell r="T9024"/>
          <cell r="U9024"/>
          <cell r="V9024"/>
          <cell r="X9024"/>
          <cell r="Y9024"/>
          <cell r="Z9024"/>
          <cell r="AG9024"/>
        </row>
        <row r="9025">
          <cell r="D9025"/>
          <cell r="E9025"/>
          <cell r="I9025"/>
          <cell r="J9025"/>
          <cell r="K9025"/>
          <cell r="L9025"/>
          <cell r="N9025"/>
          <cell r="R9025"/>
          <cell r="S9025"/>
          <cell r="T9025"/>
          <cell r="U9025"/>
          <cell r="V9025"/>
          <cell r="X9025"/>
          <cell r="Y9025"/>
          <cell r="Z9025"/>
          <cell r="AG9025"/>
        </row>
        <row r="9026">
          <cell r="D9026"/>
          <cell r="E9026"/>
          <cell r="I9026"/>
          <cell r="J9026"/>
          <cell r="K9026"/>
          <cell r="L9026"/>
          <cell r="N9026"/>
          <cell r="R9026"/>
          <cell r="S9026"/>
          <cell r="T9026"/>
          <cell r="U9026"/>
          <cell r="V9026"/>
          <cell r="X9026"/>
          <cell r="Y9026"/>
          <cell r="Z9026"/>
          <cell r="AG9026"/>
        </row>
        <row r="9027">
          <cell r="D9027"/>
          <cell r="E9027"/>
          <cell r="I9027"/>
          <cell r="J9027"/>
          <cell r="K9027"/>
          <cell r="L9027"/>
          <cell r="N9027"/>
          <cell r="R9027"/>
          <cell r="S9027"/>
          <cell r="T9027"/>
          <cell r="U9027"/>
          <cell r="V9027"/>
          <cell r="X9027"/>
          <cell r="Y9027"/>
          <cell r="Z9027"/>
          <cell r="AG9027"/>
        </row>
        <row r="9028">
          <cell r="D9028"/>
          <cell r="E9028"/>
          <cell r="I9028"/>
          <cell r="J9028"/>
          <cell r="K9028"/>
          <cell r="L9028"/>
          <cell r="N9028"/>
          <cell r="R9028"/>
          <cell r="S9028"/>
          <cell r="T9028"/>
          <cell r="U9028"/>
          <cell r="V9028"/>
          <cell r="X9028"/>
          <cell r="Y9028"/>
          <cell r="Z9028"/>
          <cell r="AG9028"/>
        </row>
        <row r="9029">
          <cell r="D9029"/>
          <cell r="E9029"/>
          <cell r="I9029"/>
          <cell r="J9029"/>
          <cell r="K9029"/>
          <cell r="L9029"/>
          <cell r="N9029"/>
          <cell r="R9029"/>
          <cell r="S9029"/>
          <cell r="T9029"/>
          <cell r="U9029"/>
          <cell r="V9029"/>
          <cell r="X9029"/>
          <cell r="Y9029"/>
          <cell r="Z9029"/>
          <cell r="AG9029"/>
        </row>
        <row r="9030">
          <cell r="D9030"/>
          <cell r="E9030"/>
          <cell r="I9030"/>
          <cell r="J9030"/>
          <cell r="K9030"/>
          <cell r="L9030"/>
          <cell r="N9030"/>
          <cell r="R9030"/>
          <cell r="S9030"/>
          <cell r="T9030"/>
          <cell r="U9030"/>
          <cell r="V9030"/>
          <cell r="X9030"/>
          <cell r="Y9030"/>
          <cell r="Z9030"/>
          <cell r="AG9030"/>
        </row>
        <row r="9031">
          <cell r="D9031"/>
          <cell r="E9031"/>
          <cell r="I9031"/>
          <cell r="J9031"/>
          <cell r="K9031"/>
          <cell r="L9031"/>
          <cell r="N9031"/>
          <cell r="R9031"/>
          <cell r="S9031"/>
          <cell r="T9031"/>
          <cell r="U9031"/>
          <cell r="V9031"/>
          <cell r="X9031"/>
          <cell r="Y9031"/>
          <cell r="Z9031"/>
          <cell r="AG9031"/>
        </row>
        <row r="9032">
          <cell r="D9032"/>
          <cell r="E9032"/>
          <cell r="I9032"/>
          <cell r="J9032"/>
          <cell r="K9032"/>
          <cell r="L9032"/>
          <cell r="N9032"/>
          <cell r="R9032"/>
          <cell r="S9032"/>
          <cell r="T9032"/>
          <cell r="U9032"/>
          <cell r="V9032"/>
          <cell r="X9032"/>
          <cell r="Y9032"/>
          <cell r="Z9032"/>
          <cell r="AG9032"/>
        </row>
        <row r="9033">
          <cell r="D9033"/>
          <cell r="E9033"/>
          <cell r="I9033"/>
          <cell r="J9033"/>
          <cell r="K9033"/>
          <cell r="L9033"/>
          <cell r="N9033"/>
          <cell r="R9033"/>
          <cell r="S9033"/>
          <cell r="T9033"/>
          <cell r="U9033"/>
          <cell r="V9033"/>
          <cell r="X9033"/>
          <cell r="Y9033"/>
          <cell r="Z9033"/>
          <cell r="AG9033"/>
        </row>
        <row r="9034">
          <cell r="D9034"/>
          <cell r="E9034"/>
          <cell r="I9034"/>
          <cell r="J9034"/>
          <cell r="K9034"/>
          <cell r="L9034"/>
          <cell r="N9034"/>
          <cell r="R9034"/>
          <cell r="S9034"/>
          <cell r="T9034"/>
          <cell r="U9034"/>
          <cell r="V9034"/>
          <cell r="X9034"/>
          <cell r="Y9034"/>
          <cell r="Z9034"/>
          <cell r="AG9034"/>
        </row>
        <row r="9035">
          <cell r="D9035"/>
          <cell r="E9035"/>
          <cell r="I9035"/>
          <cell r="J9035"/>
          <cell r="K9035"/>
          <cell r="L9035"/>
          <cell r="N9035"/>
          <cell r="R9035"/>
          <cell r="S9035"/>
          <cell r="T9035"/>
          <cell r="U9035"/>
          <cell r="V9035"/>
          <cell r="X9035"/>
          <cell r="Y9035"/>
          <cell r="Z9035"/>
          <cell r="AG9035"/>
        </row>
        <row r="9036">
          <cell r="D9036"/>
          <cell r="E9036"/>
          <cell r="I9036"/>
          <cell r="J9036"/>
          <cell r="K9036"/>
          <cell r="L9036"/>
          <cell r="N9036"/>
          <cell r="R9036"/>
          <cell r="S9036"/>
          <cell r="T9036"/>
          <cell r="U9036"/>
          <cell r="V9036"/>
          <cell r="X9036"/>
          <cell r="Y9036"/>
          <cell r="Z9036"/>
          <cell r="AG9036"/>
        </row>
        <row r="9037">
          <cell r="D9037"/>
          <cell r="E9037"/>
          <cell r="I9037"/>
          <cell r="J9037"/>
          <cell r="K9037"/>
          <cell r="L9037"/>
          <cell r="N9037"/>
          <cell r="R9037"/>
          <cell r="S9037"/>
          <cell r="T9037"/>
          <cell r="U9037"/>
          <cell r="V9037"/>
          <cell r="X9037"/>
          <cell r="Y9037"/>
          <cell r="Z9037"/>
          <cell r="AG9037"/>
        </row>
        <row r="9038">
          <cell r="D9038"/>
          <cell r="E9038"/>
          <cell r="I9038"/>
          <cell r="J9038"/>
          <cell r="K9038"/>
          <cell r="L9038"/>
          <cell r="N9038"/>
          <cell r="R9038"/>
          <cell r="S9038"/>
          <cell r="T9038"/>
          <cell r="U9038"/>
          <cell r="V9038"/>
          <cell r="X9038"/>
          <cell r="Y9038"/>
          <cell r="Z9038"/>
          <cell r="AG9038"/>
        </row>
        <row r="9039">
          <cell r="D9039"/>
          <cell r="E9039"/>
          <cell r="I9039"/>
          <cell r="J9039"/>
          <cell r="K9039"/>
          <cell r="L9039"/>
          <cell r="N9039"/>
          <cell r="R9039"/>
          <cell r="S9039"/>
          <cell r="T9039"/>
          <cell r="U9039"/>
          <cell r="V9039"/>
          <cell r="X9039"/>
          <cell r="Y9039"/>
          <cell r="Z9039"/>
          <cell r="AG9039"/>
        </row>
        <row r="9040">
          <cell r="D9040"/>
          <cell r="E9040"/>
          <cell r="I9040"/>
          <cell r="J9040"/>
          <cell r="K9040"/>
          <cell r="L9040"/>
          <cell r="N9040"/>
          <cell r="R9040"/>
          <cell r="S9040"/>
          <cell r="T9040"/>
          <cell r="U9040"/>
          <cell r="V9040"/>
          <cell r="X9040"/>
          <cell r="Y9040"/>
          <cell r="Z9040"/>
          <cell r="AG9040"/>
        </row>
        <row r="9041">
          <cell r="D9041"/>
          <cell r="E9041"/>
          <cell r="I9041"/>
          <cell r="J9041"/>
          <cell r="K9041"/>
          <cell r="L9041"/>
          <cell r="N9041"/>
          <cell r="R9041"/>
          <cell r="S9041"/>
          <cell r="T9041"/>
          <cell r="U9041"/>
          <cell r="V9041"/>
          <cell r="X9041"/>
          <cell r="Y9041"/>
          <cell r="Z9041"/>
          <cell r="AG9041"/>
        </row>
        <row r="9042">
          <cell r="D9042"/>
          <cell r="E9042"/>
          <cell r="I9042"/>
          <cell r="J9042"/>
          <cell r="K9042"/>
          <cell r="L9042"/>
          <cell r="N9042"/>
          <cell r="R9042"/>
          <cell r="S9042"/>
          <cell r="T9042"/>
          <cell r="U9042"/>
          <cell r="V9042"/>
          <cell r="X9042"/>
          <cell r="Y9042"/>
          <cell r="Z9042"/>
          <cell r="AG9042"/>
        </row>
        <row r="9043">
          <cell r="D9043"/>
          <cell r="E9043"/>
          <cell r="I9043"/>
          <cell r="J9043"/>
          <cell r="K9043"/>
          <cell r="L9043"/>
          <cell r="N9043"/>
          <cell r="R9043"/>
          <cell r="S9043"/>
          <cell r="T9043"/>
          <cell r="U9043"/>
          <cell r="V9043"/>
          <cell r="X9043"/>
          <cell r="Y9043"/>
          <cell r="Z9043"/>
          <cell r="AG9043"/>
        </row>
        <row r="9044">
          <cell r="D9044"/>
          <cell r="E9044"/>
          <cell r="I9044"/>
          <cell r="J9044"/>
          <cell r="K9044"/>
          <cell r="L9044"/>
          <cell r="N9044"/>
          <cell r="R9044"/>
          <cell r="S9044"/>
          <cell r="T9044"/>
          <cell r="U9044"/>
          <cell r="V9044"/>
          <cell r="X9044"/>
          <cell r="Y9044"/>
          <cell r="Z9044"/>
          <cell r="AG9044"/>
        </row>
        <row r="9045">
          <cell r="D9045"/>
          <cell r="E9045"/>
          <cell r="I9045"/>
          <cell r="J9045"/>
          <cell r="K9045"/>
          <cell r="L9045"/>
          <cell r="N9045"/>
          <cell r="R9045"/>
          <cell r="S9045"/>
          <cell r="T9045"/>
          <cell r="U9045"/>
          <cell r="V9045"/>
          <cell r="X9045"/>
          <cell r="Y9045"/>
          <cell r="Z9045"/>
          <cell r="AG9045"/>
        </row>
        <row r="9046">
          <cell r="D9046"/>
          <cell r="E9046"/>
          <cell r="I9046"/>
          <cell r="J9046"/>
          <cell r="K9046"/>
          <cell r="L9046"/>
          <cell r="N9046"/>
          <cell r="R9046"/>
          <cell r="S9046"/>
          <cell r="T9046"/>
          <cell r="U9046"/>
          <cell r="V9046"/>
          <cell r="X9046"/>
          <cell r="Y9046"/>
          <cell r="Z9046"/>
          <cell r="AG9046"/>
        </row>
        <row r="9047">
          <cell r="D9047"/>
          <cell r="E9047"/>
          <cell r="I9047"/>
          <cell r="J9047"/>
          <cell r="K9047"/>
          <cell r="L9047"/>
          <cell r="N9047"/>
          <cell r="R9047"/>
          <cell r="S9047"/>
          <cell r="T9047"/>
          <cell r="U9047"/>
          <cell r="V9047"/>
          <cell r="X9047"/>
          <cell r="Y9047"/>
          <cell r="Z9047"/>
          <cell r="AG9047"/>
        </row>
        <row r="9048">
          <cell r="D9048"/>
          <cell r="E9048"/>
          <cell r="I9048"/>
          <cell r="J9048"/>
          <cell r="K9048"/>
          <cell r="L9048"/>
          <cell r="N9048"/>
          <cell r="R9048"/>
          <cell r="S9048"/>
          <cell r="T9048"/>
          <cell r="U9048"/>
          <cell r="V9048"/>
          <cell r="X9048"/>
          <cell r="Y9048"/>
          <cell r="Z9048"/>
          <cell r="AG9048"/>
        </row>
        <row r="9049">
          <cell r="D9049"/>
          <cell r="E9049"/>
          <cell r="I9049"/>
          <cell r="J9049"/>
          <cell r="K9049"/>
          <cell r="L9049"/>
          <cell r="N9049"/>
          <cell r="R9049"/>
          <cell r="S9049"/>
          <cell r="T9049"/>
          <cell r="U9049"/>
          <cell r="V9049"/>
          <cell r="X9049"/>
          <cell r="Y9049"/>
          <cell r="Z9049"/>
          <cell r="AG9049"/>
        </row>
        <row r="9050">
          <cell r="D9050"/>
          <cell r="E9050"/>
          <cell r="I9050"/>
          <cell r="J9050"/>
          <cell r="K9050"/>
          <cell r="L9050"/>
          <cell r="N9050"/>
          <cell r="R9050"/>
          <cell r="S9050"/>
          <cell r="T9050"/>
          <cell r="U9050"/>
          <cell r="V9050"/>
          <cell r="X9050"/>
          <cell r="Y9050"/>
          <cell r="Z9050"/>
          <cell r="AG9050"/>
        </row>
        <row r="9051">
          <cell r="D9051"/>
          <cell r="E9051"/>
          <cell r="I9051"/>
          <cell r="J9051"/>
          <cell r="K9051"/>
          <cell r="L9051"/>
          <cell r="N9051"/>
          <cell r="R9051"/>
          <cell r="S9051"/>
          <cell r="T9051"/>
          <cell r="U9051"/>
          <cell r="V9051"/>
          <cell r="X9051"/>
          <cell r="Y9051"/>
          <cell r="Z9051"/>
          <cell r="AG9051"/>
        </row>
        <row r="9052">
          <cell r="D9052"/>
          <cell r="E9052"/>
          <cell r="I9052"/>
          <cell r="J9052"/>
          <cell r="K9052"/>
          <cell r="L9052"/>
          <cell r="N9052"/>
          <cell r="R9052"/>
          <cell r="S9052"/>
          <cell r="T9052"/>
          <cell r="U9052"/>
          <cell r="V9052"/>
          <cell r="X9052"/>
          <cell r="Y9052"/>
          <cell r="Z9052"/>
          <cell r="AG9052"/>
        </row>
        <row r="9053">
          <cell r="D9053"/>
          <cell r="E9053"/>
          <cell r="I9053"/>
          <cell r="J9053"/>
          <cell r="K9053"/>
          <cell r="L9053"/>
          <cell r="N9053"/>
          <cell r="R9053"/>
          <cell r="S9053"/>
          <cell r="T9053"/>
          <cell r="U9053"/>
          <cell r="V9053"/>
          <cell r="X9053"/>
          <cell r="Y9053"/>
          <cell r="Z9053"/>
          <cell r="AG9053"/>
        </row>
        <row r="9054">
          <cell r="D9054"/>
          <cell r="E9054"/>
          <cell r="I9054"/>
          <cell r="J9054"/>
          <cell r="K9054"/>
          <cell r="L9054"/>
          <cell r="N9054"/>
          <cell r="R9054"/>
          <cell r="S9054"/>
          <cell r="T9054"/>
          <cell r="U9054"/>
          <cell r="V9054"/>
          <cell r="X9054"/>
          <cell r="Y9054"/>
          <cell r="Z9054"/>
          <cell r="AG9054"/>
        </row>
        <row r="9055">
          <cell r="D9055"/>
          <cell r="E9055"/>
          <cell r="I9055"/>
          <cell r="J9055"/>
          <cell r="K9055"/>
          <cell r="L9055"/>
          <cell r="N9055"/>
          <cell r="R9055"/>
          <cell r="S9055"/>
          <cell r="T9055"/>
          <cell r="U9055"/>
          <cell r="V9055"/>
          <cell r="X9055"/>
          <cell r="Y9055"/>
          <cell r="Z9055"/>
          <cell r="AG9055"/>
        </row>
        <row r="9056">
          <cell r="D9056"/>
          <cell r="E9056"/>
          <cell r="I9056"/>
          <cell r="J9056"/>
          <cell r="K9056"/>
          <cell r="L9056"/>
          <cell r="N9056"/>
          <cell r="R9056"/>
          <cell r="S9056"/>
          <cell r="T9056"/>
          <cell r="U9056"/>
          <cell r="V9056"/>
          <cell r="X9056"/>
          <cell r="Y9056"/>
          <cell r="Z9056"/>
          <cell r="AG9056"/>
        </row>
        <row r="9057">
          <cell r="D9057"/>
          <cell r="E9057"/>
          <cell r="I9057"/>
          <cell r="J9057"/>
          <cell r="K9057"/>
          <cell r="L9057"/>
          <cell r="N9057"/>
          <cell r="R9057"/>
          <cell r="S9057"/>
          <cell r="T9057"/>
          <cell r="U9057"/>
          <cell r="V9057"/>
          <cell r="X9057"/>
          <cell r="Y9057"/>
          <cell r="Z9057"/>
          <cell r="AG9057"/>
        </row>
        <row r="9058">
          <cell r="D9058"/>
          <cell r="E9058"/>
          <cell r="I9058"/>
          <cell r="J9058"/>
          <cell r="K9058"/>
          <cell r="L9058"/>
          <cell r="N9058"/>
          <cell r="R9058"/>
          <cell r="S9058"/>
          <cell r="T9058"/>
          <cell r="U9058"/>
          <cell r="V9058"/>
          <cell r="X9058"/>
          <cell r="Y9058"/>
          <cell r="Z9058"/>
          <cell r="AG9058"/>
        </row>
        <row r="9059">
          <cell r="D9059"/>
          <cell r="E9059"/>
          <cell r="I9059"/>
          <cell r="J9059"/>
          <cell r="K9059"/>
          <cell r="L9059"/>
          <cell r="N9059"/>
          <cell r="R9059"/>
          <cell r="S9059"/>
          <cell r="T9059"/>
          <cell r="U9059"/>
          <cell r="V9059"/>
          <cell r="X9059"/>
          <cell r="Y9059"/>
          <cell r="Z9059"/>
          <cell r="AG9059"/>
        </row>
        <row r="9060">
          <cell r="D9060"/>
          <cell r="E9060"/>
          <cell r="I9060"/>
          <cell r="J9060"/>
          <cell r="K9060"/>
          <cell r="L9060"/>
          <cell r="N9060"/>
          <cell r="R9060"/>
          <cell r="S9060"/>
          <cell r="T9060"/>
          <cell r="U9060"/>
          <cell r="V9060"/>
          <cell r="X9060"/>
          <cell r="Y9060"/>
          <cell r="Z9060"/>
          <cell r="AG9060"/>
        </row>
        <row r="9061">
          <cell r="D9061"/>
          <cell r="E9061"/>
          <cell r="I9061"/>
          <cell r="J9061"/>
          <cell r="K9061"/>
          <cell r="L9061"/>
          <cell r="N9061"/>
          <cell r="R9061"/>
          <cell r="S9061"/>
          <cell r="T9061"/>
          <cell r="U9061"/>
          <cell r="V9061"/>
          <cell r="X9061"/>
          <cell r="Y9061"/>
          <cell r="Z9061"/>
          <cell r="AG9061"/>
        </row>
        <row r="9062">
          <cell r="D9062"/>
          <cell r="E9062"/>
          <cell r="I9062"/>
          <cell r="J9062"/>
          <cell r="K9062"/>
          <cell r="L9062"/>
          <cell r="N9062"/>
          <cell r="R9062"/>
          <cell r="S9062"/>
          <cell r="T9062"/>
          <cell r="U9062"/>
          <cell r="V9062"/>
          <cell r="X9062"/>
          <cell r="Y9062"/>
          <cell r="Z9062"/>
          <cell r="AG9062"/>
        </row>
        <row r="9063">
          <cell r="D9063"/>
          <cell r="E9063"/>
          <cell r="I9063"/>
          <cell r="J9063"/>
          <cell r="K9063"/>
          <cell r="L9063"/>
          <cell r="N9063"/>
          <cell r="R9063"/>
          <cell r="S9063"/>
          <cell r="T9063"/>
          <cell r="U9063"/>
          <cell r="V9063"/>
          <cell r="X9063"/>
          <cell r="Y9063"/>
          <cell r="Z9063"/>
          <cell r="AG9063"/>
        </row>
        <row r="9064">
          <cell r="D9064"/>
          <cell r="E9064"/>
          <cell r="I9064"/>
          <cell r="J9064"/>
          <cell r="K9064"/>
          <cell r="L9064"/>
          <cell r="N9064"/>
          <cell r="R9064"/>
          <cell r="S9064"/>
          <cell r="T9064"/>
          <cell r="U9064"/>
          <cell r="V9064"/>
          <cell r="X9064"/>
          <cell r="Y9064"/>
          <cell r="Z9064"/>
          <cell r="AG9064"/>
        </row>
        <row r="9065">
          <cell r="D9065"/>
          <cell r="E9065"/>
          <cell r="I9065"/>
          <cell r="J9065"/>
          <cell r="K9065"/>
          <cell r="L9065"/>
          <cell r="N9065"/>
          <cell r="R9065"/>
          <cell r="S9065"/>
          <cell r="T9065"/>
          <cell r="U9065"/>
          <cell r="V9065"/>
          <cell r="X9065"/>
          <cell r="Y9065"/>
          <cell r="Z9065"/>
          <cell r="AG9065"/>
        </row>
        <row r="9066">
          <cell r="D9066"/>
          <cell r="E9066"/>
          <cell r="I9066"/>
          <cell r="J9066"/>
          <cell r="K9066"/>
          <cell r="L9066"/>
          <cell r="N9066"/>
          <cell r="R9066"/>
          <cell r="S9066"/>
          <cell r="T9066"/>
          <cell r="U9066"/>
          <cell r="V9066"/>
          <cell r="X9066"/>
          <cell r="Y9066"/>
          <cell r="Z9066"/>
          <cell r="AG9066"/>
        </row>
        <row r="9067">
          <cell r="D9067"/>
          <cell r="E9067"/>
          <cell r="I9067"/>
          <cell r="J9067"/>
          <cell r="K9067"/>
          <cell r="L9067"/>
          <cell r="N9067"/>
          <cell r="R9067"/>
          <cell r="S9067"/>
          <cell r="T9067"/>
          <cell r="U9067"/>
          <cell r="V9067"/>
          <cell r="X9067"/>
          <cell r="Y9067"/>
          <cell r="Z9067"/>
          <cell r="AG9067"/>
        </row>
        <row r="9068">
          <cell r="D9068"/>
          <cell r="E9068"/>
          <cell r="I9068"/>
          <cell r="J9068"/>
          <cell r="K9068"/>
          <cell r="L9068"/>
          <cell r="N9068"/>
          <cell r="R9068"/>
          <cell r="S9068"/>
          <cell r="T9068"/>
          <cell r="U9068"/>
          <cell r="V9068"/>
          <cell r="X9068"/>
          <cell r="Y9068"/>
          <cell r="Z9068"/>
          <cell r="AG9068"/>
        </row>
        <row r="9069">
          <cell r="D9069"/>
          <cell r="E9069"/>
          <cell r="I9069"/>
          <cell r="J9069"/>
          <cell r="K9069"/>
          <cell r="L9069"/>
          <cell r="N9069"/>
          <cell r="R9069"/>
          <cell r="S9069"/>
          <cell r="T9069"/>
          <cell r="U9069"/>
          <cell r="V9069"/>
          <cell r="X9069"/>
          <cell r="Y9069"/>
          <cell r="Z9069"/>
          <cell r="AG9069"/>
        </row>
        <row r="9070">
          <cell r="D9070"/>
          <cell r="E9070"/>
          <cell r="I9070"/>
          <cell r="J9070"/>
          <cell r="K9070"/>
          <cell r="L9070"/>
          <cell r="N9070"/>
          <cell r="R9070"/>
          <cell r="S9070"/>
          <cell r="T9070"/>
          <cell r="U9070"/>
          <cell r="V9070"/>
          <cell r="X9070"/>
          <cell r="Y9070"/>
          <cell r="Z9070"/>
          <cell r="AG9070"/>
        </row>
        <row r="9071">
          <cell r="D9071"/>
          <cell r="E9071"/>
          <cell r="I9071"/>
          <cell r="J9071"/>
          <cell r="K9071"/>
          <cell r="L9071"/>
          <cell r="N9071"/>
          <cell r="R9071"/>
          <cell r="S9071"/>
          <cell r="T9071"/>
          <cell r="U9071"/>
          <cell r="V9071"/>
          <cell r="X9071"/>
          <cell r="Y9071"/>
          <cell r="Z9071"/>
          <cell r="AG9071"/>
        </row>
        <row r="9072">
          <cell r="D9072"/>
          <cell r="E9072"/>
          <cell r="I9072"/>
          <cell r="J9072"/>
          <cell r="K9072"/>
          <cell r="L9072"/>
          <cell r="N9072"/>
          <cell r="R9072"/>
          <cell r="S9072"/>
          <cell r="T9072"/>
          <cell r="U9072"/>
          <cell r="V9072"/>
          <cell r="X9072"/>
          <cell r="Y9072"/>
          <cell r="Z9072"/>
          <cell r="AG9072"/>
        </row>
        <row r="9073">
          <cell r="D9073"/>
          <cell r="E9073"/>
          <cell r="I9073"/>
          <cell r="J9073"/>
          <cell r="K9073"/>
          <cell r="L9073"/>
          <cell r="N9073"/>
          <cell r="R9073"/>
          <cell r="S9073"/>
          <cell r="T9073"/>
          <cell r="U9073"/>
          <cell r="V9073"/>
          <cell r="X9073"/>
          <cell r="Y9073"/>
          <cell r="Z9073"/>
          <cell r="AG9073"/>
        </row>
        <row r="9074">
          <cell r="D9074"/>
          <cell r="E9074"/>
          <cell r="I9074"/>
          <cell r="J9074"/>
          <cell r="K9074"/>
          <cell r="L9074"/>
          <cell r="N9074"/>
          <cell r="R9074"/>
          <cell r="S9074"/>
          <cell r="T9074"/>
          <cell r="U9074"/>
          <cell r="V9074"/>
          <cell r="X9074"/>
          <cell r="Y9074"/>
          <cell r="Z9074"/>
          <cell r="AG9074"/>
        </row>
        <row r="9075">
          <cell r="D9075"/>
          <cell r="E9075"/>
          <cell r="I9075"/>
          <cell r="J9075"/>
          <cell r="K9075"/>
          <cell r="L9075"/>
          <cell r="N9075"/>
          <cell r="R9075"/>
          <cell r="S9075"/>
          <cell r="T9075"/>
          <cell r="U9075"/>
          <cell r="V9075"/>
          <cell r="X9075"/>
          <cell r="Y9075"/>
          <cell r="Z9075"/>
          <cell r="AG9075"/>
        </row>
        <row r="9076">
          <cell r="D9076"/>
          <cell r="E9076"/>
          <cell r="I9076"/>
          <cell r="J9076"/>
          <cell r="K9076"/>
          <cell r="L9076"/>
          <cell r="N9076"/>
          <cell r="R9076"/>
          <cell r="S9076"/>
          <cell r="T9076"/>
          <cell r="U9076"/>
          <cell r="V9076"/>
          <cell r="X9076"/>
          <cell r="Y9076"/>
          <cell r="Z9076"/>
          <cell r="AG9076"/>
        </row>
        <row r="9077">
          <cell r="D9077"/>
          <cell r="E9077"/>
          <cell r="I9077"/>
          <cell r="J9077"/>
          <cell r="K9077"/>
          <cell r="L9077"/>
          <cell r="N9077"/>
          <cell r="R9077"/>
          <cell r="S9077"/>
          <cell r="T9077"/>
          <cell r="U9077"/>
          <cell r="V9077"/>
          <cell r="X9077"/>
          <cell r="Y9077"/>
          <cell r="Z9077"/>
          <cell r="AG9077"/>
        </row>
        <row r="9078">
          <cell r="D9078"/>
          <cell r="E9078"/>
          <cell r="I9078"/>
          <cell r="J9078"/>
          <cell r="K9078"/>
          <cell r="L9078"/>
          <cell r="N9078"/>
          <cell r="R9078"/>
          <cell r="S9078"/>
          <cell r="T9078"/>
          <cell r="U9078"/>
          <cell r="V9078"/>
          <cell r="X9078"/>
          <cell r="Y9078"/>
          <cell r="Z9078"/>
          <cell r="AG9078"/>
        </row>
        <row r="9079">
          <cell r="D9079"/>
          <cell r="E9079"/>
          <cell r="I9079"/>
          <cell r="J9079"/>
          <cell r="K9079"/>
          <cell r="L9079"/>
          <cell r="N9079"/>
          <cell r="R9079"/>
          <cell r="S9079"/>
          <cell r="T9079"/>
          <cell r="U9079"/>
          <cell r="V9079"/>
          <cell r="X9079"/>
          <cell r="Y9079"/>
          <cell r="Z9079"/>
          <cell r="AG9079"/>
        </row>
        <row r="9080">
          <cell r="D9080"/>
          <cell r="E9080"/>
          <cell r="I9080"/>
          <cell r="J9080"/>
          <cell r="K9080"/>
          <cell r="L9080"/>
          <cell r="N9080"/>
          <cell r="R9080"/>
          <cell r="S9080"/>
          <cell r="T9080"/>
          <cell r="U9080"/>
          <cell r="V9080"/>
          <cell r="X9080"/>
          <cell r="Y9080"/>
          <cell r="Z9080"/>
          <cell r="AG9080"/>
        </row>
        <row r="9081">
          <cell r="D9081"/>
          <cell r="E9081"/>
          <cell r="I9081"/>
          <cell r="J9081"/>
          <cell r="K9081"/>
          <cell r="L9081"/>
          <cell r="N9081"/>
          <cell r="R9081"/>
          <cell r="S9081"/>
          <cell r="T9081"/>
          <cell r="U9081"/>
          <cell r="V9081"/>
          <cell r="X9081"/>
          <cell r="Y9081"/>
          <cell r="Z9081"/>
          <cell r="AG9081"/>
        </row>
        <row r="9082">
          <cell r="D9082"/>
          <cell r="E9082"/>
          <cell r="I9082"/>
          <cell r="J9082"/>
          <cell r="K9082"/>
          <cell r="L9082"/>
          <cell r="N9082"/>
          <cell r="R9082"/>
          <cell r="S9082"/>
          <cell r="T9082"/>
          <cell r="U9082"/>
          <cell r="V9082"/>
          <cell r="X9082"/>
          <cell r="Y9082"/>
          <cell r="Z9082"/>
          <cell r="AG9082"/>
        </row>
        <row r="9083">
          <cell r="D9083"/>
          <cell r="E9083"/>
          <cell r="I9083"/>
          <cell r="J9083"/>
          <cell r="K9083"/>
          <cell r="L9083"/>
          <cell r="N9083"/>
          <cell r="R9083"/>
          <cell r="S9083"/>
          <cell r="T9083"/>
          <cell r="U9083"/>
          <cell r="V9083"/>
          <cell r="X9083"/>
          <cell r="Y9083"/>
          <cell r="Z9083"/>
          <cell r="AG9083"/>
        </row>
        <row r="9084">
          <cell r="D9084"/>
          <cell r="E9084"/>
          <cell r="I9084"/>
          <cell r="J9084"/>
          <cell r="K9084"/>
          <cell r="L9084"/>
          <cell r="N9084"/>
          <cell r="R9084"/>
          <cell r="S9084"/>
          <cell r="T9084"/>
          <cell r="U9084"/>
          <cell r="V9084"/>
          <cell r="X9084"/>
          <cell r="Y9084"/>
          <cell r="Z9084"/>
          <cell r="AG9084"/>
        </row>
        <row r="9085">
          <cell r="D9085"/>
          <cell r="E9085"/>
          <cell r="I9085"/>
          <cell r="J9085"/>
          <cell r="K9085"/>
          <cell r="L9085"/>
          <cell r="N9085"/>
          <cell r="R9085"/>
          <cell r="S9085"/>
          <cell r="T9085"/>
          <cell r="U9085"/>
          <cell r="V9085"/>
          <cell r="X9085"/>
          <cell r="Y9085"/>
          <cell r="Z9085"/>
          <cell r="AG9085"/>
        </row>
        <row r="9086">
          <cell r="D9086"/>
          <cell r="E9086"/>
          <cell r="I9086"/>
          <cell r="J9086"/>
          <cell r="K9086"/>
          <cell r="L9086"/>
          <cell r="N9086"/>
          <cell r="R9086"/>
          <cell r="S9086"/>
          <cell r="T9086"/>
          <cell r="U9086"/>
          <cell r="V9086"/>
          <cell r="X9086"/>
          <cell r="Y9086"/>
          <cell r="Z9086"/>
          <cell r="AG9086"/>
        </row>
        <row r="9087">
          <cell r="D9087"/>
          <cell r="E9087"/>
          <cell r="I9087"/>
          <cell r="J9087"/>
          <cell r="K9087"/>
          <cell r="L9087"/>
          <cell r="N9087"/>
          <cell r="R9087"/>
          <cell r="S9087"/>
          <cell r="T9087"/>
          <cell r="U9087"/>
          <cell r="V9087"/>
          <cell r="X9087"/>
          <cell r="Y9087"/>
          <cell r="Z9087"/>
          <cell r="AG9087"/>
        </row>
        <row r="9088">
          <cell r="D9088"/>
          <cell r="E9088"/>
          <cell r="I9088"/>
          <cell r="J9088"/>
          <cell r="K9088"/>
          <cell r="L9088"/>
          <cell r="N9088"/>
          <cell r="R9088"/>
          <cell r="S9088"/>
          <cell r="T9088"/>
          <cell r="U9088"/>
          <cell r="V9088"/>
          <cell r="X9088"/>
          <cell r="Y9088"/>
          <cell r="Z9088"/>
          <cell r="AG9088"/>
        </row>
        <row r="9089">
          <cell r="D9089"/>
          <cell r="E9089"/>
          <cell r="I9089"/>
          <cell r="J9089"/>
          <cell r="K9089"/>
          <cell r="L9089"/>
          <cell r="N9089"/>
          <cell r="R9089"/>
          <cell r="S9089"/>
          <cell r="T9089"/>
          <cell r="U9089"/>
          <cell r="V9089"/>
          <cell r="X9089"/>
          <cell r="Y9089"/>
          <cell r="Z9089"/>
          <cell r="AG9089"/>
        </row>
        <row r="9090">
          <cell r="D9090"/>
          <cell r="E9090"/>
          <cell r="I9090"/>
          <cell r="J9090"/>
          <cell r="K9090"/>
          <cell r="L9090"/>
          <cell r="N9090"/>
          <cell r="R9090"/>
          <cell r="S9090"/>
          <cell r="T9090"/>
          <cell r="U9090"/>
          <cell r="V9090"/>
          <cell r="X9090"/>
          <cell r="Y9090"/>
          <cell r="Z9090"/>
          <cell r="AG9090"/>
        </row>
        <row r="9091">
          <cell r="D9091"/>
          <cell r="E9091"/>
          <cell r="I9091"/>
          <cell r="J9091"/>
          <cell r="K9091"/>
          <cell r="L9091"/>
          <cell r="N9091"/>
          <cell r="R9091"/>
          <cell r="S9091"/>
          <cell r="T9091"/>
          <cell r="U9091"/>
          <cell r="V9091"/>
          <cell r="X9091"/>
          <cell r="Y9091"/>
          <cell r="Z9091"/>
          <cell r="AG9091"/>
        </row>
        <row r="9092">
          <cell r="D9092"/>
          <cell r="E9092"/>
          <cell r="I9092"/>
          <cell r="J9092"/>
          <cell r="K9092"/>
          <cell r="L9092"/>
          <cell r="N9092"/>
          <cell r="R9092"/>
          <cell r="S9092"/>
          <cell r="T9092"/>
          <cell r="U9092"/>
          <cell r="V9092"/>
          <cell r="X9092"/>
          <cell r="Y9092"/>
          <cell r="Z9092"/>
          <cell r="AG9092"/>
        </row>
        <row r="9093">
          <cell r="D9093"/>
          <cell r="E9093"/>
          <cell r="I9093"/>
          <cell r="J9093"/>
          <cell r="K9093"/>
          <cell r="L9093"/>
          <cell r="N9093"/>
          <cell r="R9093"/>
          <cell r="S9093"/>
          <cell r="T9093"/>
          <cell r="U9093"/>
          <cell r="V9093"/>
          <cell r="X9093"/>
          <cell r="Y9093"/>
          <cell r="Z9093"/>
          <cell r="AG9093"/>
        </row>
        <row r="9094">
          <cell r="D9094"/>
          <cell r="E9094"/>
          <cell r="I9094"/>
          <cell r="J9094"/>
          <cell r="K9094"/>
          <cell r="L9094"/>
          <cell r="N9094"/>
          <cell r="R9094"/>
          <cell r="S9094"/>
          <cell r="T9094"/>
          <cell r="U9094"/>
          <cell r="V9094"/>
          <cell r="X9094"/>
          <cell r="Y9094"/>
          <cell r="Z9094"/>
          <cell r="AG9094"/>
        </row>
        <row r="9095">
          <cell r="D9095"/>
          <cell r="E9095"/>
          <cell r="I9095"/>
          <cell r="J9095"/>
          <cell r="K9095"/>
          <cell r="L9095"/>
          <cell r="N9095"/>
          <cell r="R9095"/>
          <cell r="S9095"/>
          <cell r="T9095"/>
          <cell r="U9095"/>
          <cell r="V9095"/>
          <cell r="X9095"/>
          <cell r="Y9095"/>
          <cell r="Z9095"/>
          <cell r="AG9095"/>
        </row>
        <row r="9096">
          <cell r="D9096"/>
          <cell r="E9096"/>
          <cell r="I9096"/>
          <cell r="J9096"/>
          <cell r="K9096"/>
          <cell r="L9096"/>
          <cell r="N9096"/>
          <cell r="R9096"/>
          <cell r="S9096"/>
          <cell r="T9096"/>
          <cell r="U9096"/>
          <cell r="V9096"/>
          <cell r="X9096"/>
          <cell r="Y9096"/>
          <cell r="Z9096"/>
          <cell r="AG9096"/>
        </row>
        <row r="9097">
          <cell r="D9097"/>
          <cell r="E9097"/>
          <cell r="I9097"/>
          <cell r="J9097"/>
          <cell r="K9097"/>
          <cell r="L9097"/>
          <cell r="N9097"/>
          <cell r="R9097"/>
          <cell r="S9097"/>
          <cell r="T9097"/>
          <cell r="U9097"/>
          <cell r="V9097"/>
          <cell r="X9097"/>
          <cell r="Y9097"/>
          <cell r="Z9097"/>
          <cell r="AG9097"/>
        </row>
        <row r="9098">
          <cell r="D9098"/>
          <cell r="E9098"/>
          <cell r="I9098"/>
          <cell r="J9098"/>
          <cell r="K9098"/>
          <cell r="L9098"/>
          <cell r="N9098"/>
          <cell r="R9098"/>
          <cell r="S9098"/>
          <cell r="T9098"/>
          <cell r="U9098"/>
          <cell r="V9098"/>
          <cell r="X9098"/>
          <cell r="Y9098"/>
          <cell r="Z9098"/>
          <cell r="AG9098"/>
        </row>
        <row r="9099">
          <cell r="D9099"/>
          <cell r="E9099"/>
          <cell r="I9099"/>
          <cell r="J9099"/>
          <cell r="K9099"/>
          <cell r="L9099"/>
          <cell r="N9099"/>
          <cell r="R9099"/>
          <cell r="S9099"/>
          <cell r="T9099"/>
          <cell r="U9099"/>
          <cell r="V9099"/>
          <cell r="X9099"/>
          <cell r="Y9099"/>
          <cell r="Z9099"/>
          <cell r="AG9099"/>
        </row>
        <row r="9100">
          <cell r="D9100"/>
          <cell r="E9100"/>
          <cell r="I9100"/>
          <cell r="J9100"/>
          <cell r="K9100"/>
          <cell r="L9100"/>
          <cell r="N9100"/>
          <cell r="R9100"/>
          <cell r="S9100"/>
          <cell r="T9100"/>
          <cell r="U9100"/>
          <cell r="V9100"/>
          <cell r="X9100"/>
          <cell r="Y9100"/>
          <cell r="Z9100"/>
          <cell r="AG9100"/>
        </row>
        <row r="9101">
          <cell r="D9101"/>
          <cell r="E9101"/>
          <cell r="I9101"/>
          <cell r="J9101"/>
          <cell r="K9101"/>
          <cell r="L9101"/>
          <cell r="N9101"/>
          <cell r="R9101"/>
          <cell r="S9101"/>
          <cell r="T9101"/>
          <cell r="U9101"/>
          <cell r="V9101"/>
          <cell r="X9101"/>
          <cell r="Y9101"/>
          <cell r="Z9101"/>
          <cell r="AG9101"/>
        </row>
        <row r="9102">
          <cell r="D9102"/>
          <cell r="E9102"/>
          <cell r="I9102"/>
          <cell r="J9102"/>
          <cell r="K9102"/>
          <cell r="L9102"/>
          <cell r="N9102"/>
          <cell r="R9102"/>
          <cell r="S9102"/>
          <cell r="T9102"/>
          <cell r="U9102"/>
          <cell r="V9102"/>
          <cell r="X9102"/>
          <cell r="Y9102"/>
          <cell r="Z9102"/>
          <cell r="AG9102"/>
        </row>
        <row r="9103">
          <cell r="D9103"/>
          <cell r="E9103"/>
          <cell r="I9103"/>
          <cell r="J9103"/>
          <cell r="K9103"/>
          <cell r="L9103"/>
          <cell r="N9103"/>
          <cell r="R9103"/>
          <cell r="S9103"/>
          <cell r="T9103"/>
          <cell r="U9103"/>
          <cell r="V9103"/>
          <cell r="X9103"/>
          <cell r="Y9103"/>
          <cell r="Z9103"/>
          <cell r="AG9103"/>
        </row>
        <row r="9104">
          <cell r="D9104"/>
          <cell r="E9104"/>
          <cell r="I9104"/>
          <cell r="J9104"/>
          <cell r="K9104"/>
          <cell r="L9104"/>
          <cell r="N9104"/>
          <cell r="R9104"/>
          <cell r="S9104"/>
          <cell r="T9104"/>
          <cell r="U9104"/>
          <cell r="V9104"/>
          <cell r="X9104"/>
          <cell r="Y9104"/>
          <cell r="Z9104"/>
          <cell r="AG9104"/>
        </row>
        <row r="9105">
          <cell r="D9105"/>
          <cell r="E9105"/>
          <cell r="I9105"/>
          <cell r="J9105"/>
          <cell r="K9105"/>
          <cell r="L9105"/>
          <cell r="N9105"/>
          <cell r="R9105"/>
          <cell r="S9105"/>
          <cell r="T9105"/>
          <cell r="U9105"/>
          <cell r="V9105"/>
          <cell r="X9105"/>
          <cell r="Y9105"/>
          <cell r="Z9105"/>
          <cell r="AG9105"/>
        </row>
        <row r="9106">
          <cell r="D9106"/>
          <cell r="E9106"/>
          <cell r="I9106"/>
          <cell r="J9106"/>
          <cell r="K9106"/>
          <cell r="L9106"/>
          <cell r="N9106"/>
          <cell r="R9106"/>
          <cell r="S9106"/>
          <cell r="T9106"/>
          <cell r="U9106"/>
          <cell r="V9106"/>
          <cell r="X9106"/>
          <cell r="Y9106"/>
          <cell r="Z9106"/>
          <cell r="AG9106"/>
        </row>
        <row r="9107">
          <cell r="D9107"/>
          <cell r="E9107"/>
          <cell r="I9107"/>
          <cell r="J9107"/>
          <cell r="K9107"/>
          <cell r="L9107"/>
          <cell r="N9107"/>
          <cell r="R9107"/>
          <cell r="S9107"/>
          <cell r="T9107"/>
          <cell r="U9107"/>
          <cell r="V9107"/>
          <cell r="X9107"/>
          <cell r="Y9107"/>
          <cell r="Z9107"/>
          <cell r="AG9107"/>
        </row>
        <row r="9108">
          <cell r="D9108"/>
          <cell r="E9108"/>
          <cell r="I9108"/>
          <cell r="J9108"/>
          <cell r="K9108"/>
          <cell r="L9108"/>
          <cell r="N9108"/>
          <cell r="R9108"/>
          <cell r="S9108"/>
          <cell r="T9108"/>
          <cell r="U9108"/>
          <cell r="V9108"/>
          <cell r="X9108"/>
          <cell r="Y9108"/>
          <cell r="Z9108"/>
          <cell r="AG9108"/>
        </row>
        <row r="9109">
          <cell r="D9109"/>
          <cell r="E9109"/>
          <cell r="I9109"/>
          <cell r="J9109"/>
          <cell r="K9109"/>
          <cell r="L9109"/>
          <cell r="N9109"/>
          <cell r="R9109"/>
          <cell r="S9109"/>
          <cell r="T9109"/>
          <cell r="U9109"/>
          <cell r="V9109"/>
          <cell r="X9109"/>
          <cell r="Y9109"/>
          <cell r="Z9109"/>
          <cell r="AG9109"/>
        </row>
        <row r="9110">
          <cell r="D9110"/>
          <cell r="E9110"/>
          <cell r="I9110"/>
          <cell r="J9110"/>
          <cell r="K9110"/>
          <cell r="L9110"/>
          <cell r="N9110"/>
          <cell r="R9110"/>
          <cell r="S9110"/>
          <cell r="T9110"/>
          <cell r="U9110"/>
          <cell r="V9110"/>
          <cell r="X9110"/>
          <cell r="Y9110"/>
          <cell r="Z9110"/>
          <cell r="AG9110"/>
        </row>
        <row r="9111">
          <cell r="D9111"/>
          <cell r="E9111"/>
          <cell r="I9111"/>
          <cell r="J9111"/>
          <cell r="K9111"/>
          <cell r="L9111"/>
          <cell r="N9111"/>
          <cell r="R9111"/>
          <cell r="S9111"/>
          <cell r="T9111"/>
          <cell r="U9111"/>
          <cell r="V9111"/>
          <cell r="X9111"/>
          <cell r="Y9111"/>
          <cell r="Z9111"/>
          <cell r="AG9111"/>
        </row>
        <row r="9112">
          <cell r="D9112"/>
          <cell r="E9112"/>
          <cell r="I9112"/>
          <cell r="J9112"/>
          <cell r="K9112"/>
          <cell r="L9112"/>
          <cell r="N9112"/>
          <cell r="R9112"/>
          <cell r="S9112"/>
          <cell r="T9112"/>
          <cell r="U9112"/>
          <cell r="V9112"/>
          <cell r="X9112"/>
          <cell r="Y9112"/>
          <cell r="Z9112"/>
          <cell r="AG9112"/>
        </row>
        <row r="9113">
          <cell r="D9113"/>
          <cell r="E9113"/>
          <cell r="I9113"/>
          <cell r="J9113"/>
          <cell r="K9113"/>
          <cell r="L9113"/>
          <cell r="N9113"/>
          <cell r="R9113"/>
          <cell r="S9113"/>
          <cell r="T9113"/>
          <cell r="U9113"/>
          <cell r="V9113"/>
          <cell r="X9113"/>
          <cell r="Y9113"/>
          <cell r="Z9113"/>
          <cell r="AG9113"/>
        </row>
        <row r="9114">
          <cell r="D9114"/>
          <cell r="E9114"/>
          <cell r="I9114"/>
          <cell r="J9114"/>
          <cell r="K9114"/>
          <cell r="L9114"/>
          <cell r="N9114"/>
          <cell r="R9114"/>
          <cell r="S9114"/>
          <cell r="T9114"/>
          <cell r="U9114"/>
          <cell r="V9114"/>
          <cell r="X9114"/>
          <cell r="Y9114"/>
          <cell r="Z9114"/>
          <cell r="AG9114"/>
        </row>
        <row r="9115">
          <cell r="D9115"/>
          <cell r="E9115"/>
          <cell r="I9115"/>
          <cell r="J9115"/>
          <cell r="K9115"/>
          <cell r="L9115"/>
          <cell r="N9115"/>
          <cell r="R9115"/>
          <cell r="S9115"/>
          <cell r="T9115"/>
          <cell r="U9115"/>
          <cell r="V9115"/>
          <cell r="X9115"/>
          <cell r="Y9115"/>
          <cell r="Z9115"/>
          <cell r="AG9115"/>
        </row>
        <row r="9116">
          <cell r="D9116"/>
          <cell r="E9116"/>
          <cell r="I9116"/>
          <cell r="J9116"/>
          <cell r="K9116"/>
          <cell r="L9116"/>
          <cell r="N9116"/>
          <cell r="R9116"/>
          <cell r="S9116"/>
          <cell r="T9116"/>
          <cell r="U9116"/>
          <cell r="V9116"/>
          <cell r="X9116"/>
          <cell r="Y9116"/>
          <cell r="Z9116"/>
          <cell r="AG9116"/>
        </row>
        <row r="9117">
          <cell r="D9117"/>
          <cell r="E9117"/>
          <cell r="I9117"/>
          <cell r="J9117"/>
          <cell r="K9117"/>
          <cell r="L9117"/>
          <cell r="N9117"/>
          <cell r="R9117"/>
          <cell r="S9117"/>
          <cell r="T9117"/>
          <cell r="U9117"/>
          <cell r="V9117"/>
          <cell r="X9117"/>
          <cell r="Y9117"/>
          <cell r="Z9117"/>
          <cell r="AG9117"/>
        </row>
        <row r="9118">
          <cell r="D9118"/>
          <cell r="E9118"/>
          <cell r="I9118"/>
          <cell r="J9118"/>
          <cell r="K9118"/>
          <cell r="L9118"/>
          <cell r="N9118"/>
          <cell r="R9118"/>
          <cell r="S9118"/>
          <cell r="T9118"/>
          <cell r="U9118"/>
          <cell r="V9118"/>
          <cell r="X9118"/>
          <cell r="Y9118"/>
          <cell r="Z9118"/>
          <cell r="AG9118"/>
        </row>
        <row r="9119">
          <cell r="D9119"/>
          <cell r="E9119"/>
          <cell r="I9119"/>
          <cell r="J9119"/>
          <cell r="K9119"/>
          <cell r="L9119"/>
          <cell r="N9119"/>
          <cell r="R9119"/>
          <cell r="S9119"/>
          <cell r="T9119"/>
          <cell r="U9119"/>
          <cell r="V9119"/>
          <cell r="X9119"/>
          <cell r="Y9119"/>
          <cell r="Z9119"/>
          <cell r="AG9119"/>
        </row>
        <row r="9120">
          <cell r="D9120"/>
          <cell r="E9120"/>
          <cell r="I9120"/>
          <cell r="J9120"/>
          <cell r="K9120"/>
          <cell r="L9120"/>
          <cell r="N9120"/>
          <cell r="R9120"/>
          <cell r="S9120"/>
          <cell r="T9120"/>
          <cell r="U9120"/>
          <cell r="V9120"/>
          <cell r="X9120"/>
          <cell r="Y9120"/>
          <cell r="Z9120"/>
          <cell r="AG9120"/>
        </row>
        <row r="9121">
          <cell r="D9121"/>
          <cell r="E9121"/>
          <cell r="I9121"/>
          <cell r="J9121"/>
          <cell r="K9121"/>
          <cell r="L9121"/>
          <cell r="N9121"/>
          <cell r="R9121"/>
          <cell r="S9121"/>
          <cell r="T9121"/>
          <cell r="U9121"/>
          <cell r="V9121"/>
          <cell r="X9121"/>
          <cell r="Y9121"/>
          <cell r="Z9121"/>
          <cell r="AG9121"/>
        </row>
        <row r="9122">
          <cell r="D9122"/>
          <cell r="E9122"/>
          <cell r="I9122"/>
          <cell r="J9122"/>
          <cell r="K9122"/>
          <cell r="L9122"/>
          <cell r="N9122"/>
          <cell r="R9122"/>
          <cell r="S9122"/>
          <cell r="T9122"/>
          <cell r="U9122"/>
          <cell r="V9122"/>
          <cell r="X9122"/>
          <cell r="Y9122"/>
          <cell r="Z9122"/>
          <cell r="AG9122"/>
        </row>
        <row r="9123">
          <cell r="D9123"/>
          <cell r="E9123"/>
          <cell r="I9123"/>
          <cell r="J9123"/>
          <cell r="K9123"/>
          <cell r="L9123"/>
          <cell r="N9123"/>
          <cell r="R9123"/>
          <cell r="S9123"/>
          <cell r="T9123"/>
          <cell r="U9123"/>
          <cell r="V9123"/>
          <cell r="X9123"/>
          <cell r="Y9123"/>
          <cell r="Z9123"/>
          <cell r="AG9123"/>
        </row>
        <row r="9124">
          <cell r="D9124"/>
          <cell r="E9124"/>
          <cell r="I9124"/>
          <cell r="J9124"/>
          <cell r="K9124"/>
          <cell r="L9124"/>
          <cell r="N9124"/>
          <cell r="R9124"/>
          <cell r="S9124"/>
          <cell r="T9124"/>
          <cell r="U9124"/>
          <cell r="V9124"/>
          <cell r="X9124"/>
          <cell r="Y9124"/>
          <cell r="Z9124"/>
          <cell r="AG9124"/>
        </row>
        <row r="9125">
          <cell r="D9125"/>
          <cell r="E9125"/>
          <cell r="I9125"/>
          <cell r="J9125"/>
          <cell r="K9125"/>
          <cell r="L9125"/>
          <cell r="N9125"/>
          <cell r="R9125"/>
          <cell r="S9125"/>
          <cell r="T9125"/>
          <cell r="U9125"/>
          <cell r="V9125"/>
          <cell r="X9125"/>
          <cell r="Y9125"/>
          <cell r="Z9125"/>
          <cell r="AG9125"/>
        </row>
        <row r="9126">
          <cell r="D9126"/>
          <cell r="E9126"/>
          <cell r="I9126"/>
          <cell r="J9126"/>
          <cell r="K9126"/>
          <cell r="L9126"/>
          <cell r="N9126"/>
          <cell r="R9126"/>
          <cell r="S9126"/>
          <cell r="T9126"/>
          <cell r="U9126"/>
          <cell r="V9126"/>
          <cell r="X9126"/>
          <cell r="Y9126"/>
          <cell r="Z9126"/>
          <cell r="AG9126"/>
        </row>
        <row r="9127">
          <cell r="D9127"/>
          <cell r="E9127"/>
          <cell r="I9127"/>
          <cell r="J9127"/>
          <cell r="K9127"/>
          <cell r="L9127"/>
          <cell r="N9127"/>
          <cell r="R9127"/>
          <cell r="S9127"/>
          <cell r="T9127"/>
          <cell r="U9127"/>
          <cell r="V9127"/>
          <cell r="X9127"/>
          <cell r="Y9127"/>
          <cell r="Z9127"/>
          <cell r="AG9127"/>
        </row>
        <row r="9128">
          <cell r="D9128"/>
          <cell r="E9128"/>
          <cell r="I9128"/>
          <cell r="J9128"/>
          <cell r="K9128"/>
          <cell r="L9128"/>
          <cell r="N9128"/>
          <cell r="R9128"/>
          <cell r="S9128"/>
          <cell r="T9128"/>
          <cell r="U9128"/>
          <cell r="V9128"/>
          <cell r="X9128"/>
          <cell r="Y9128"/>
          <cell r="Z9128"/>
          <cell r="AG9128"/>
        </row>
        <row r="9129">
          <cell r="D9129"/>
          <cell r="E9129"/>
          <cell r="I9129"/>
          <cell r="J9129"/>
          <cell r="K9129"/>
          <cell r="L9129"/>
          <cell r="N9129"/>
          <cell r="R9129"/>
          <cell r="S9129"/>
          <cell r="T9129"/>
          <cell r="U9129"/>
          <cell r="V9129"/>
          <cell r="X9129"/>
          <cell r="Y9129"/>
          <cell r="Z9129"/>
          <cell r="AG9129"/>
        </row>
        <row r="9130">
          <cell r="D9130"/>
          <cell r="E9130"/>
          <cell r="I9130"/>
          <cell r="J9130"/>
          <cell r="K9130"/>
          <cell r="L9130"/>
          <cell r="N9130"/>
          <cell r="R9130"/>
          <cell r="S9130"/>
          <cell r="T9130"/>
          <cell r="U9130"/>
          <cell r="V9130"/>
          <cell r="X9130"/>
          <cell r="Y9130"/>
          <cell r="Z9130"/>
          <cell r="AG9130"/>
        </row>
        <row r="9131">
          <cell r="D9131"/>
          <cell r="E9131"/>
          <cell r="I9131"/>
          <cell r="J9131"/>
          <cell r="K9131"/>
          <cell r="L9131"/>
          <cell r="N9131"/>
          <cell r="R9131"/>
          <cell r="S9131"/>
          <cell r="T9131"/>
          <cell r="U9131"/>
          <cell r="V9131"/>
          <cell r="X9131"/>
          <cell r="Y9131"/>
          <cell r="Z9131"/>
          <cell r="AG9131"/>
        </row>
        <row r="9132">
          <cell r="D9132"/>
          <cell r="E9132"/>
          <cell r="I9132"/>
          <cell r="J9132"/>
          <cell r="K9132"/>
          <cell r="L9132"/>
          <cell r="N9132"/>
          <cell r="R9132"/>
          <cell r="S9132"/>
          <cell r="T9132"/>
          <cell r="U9132"/>
          <cell r="V9132"/>
          <cell r="X9132"/>
          <cell r="Y9132"/>
          <cell r="Z9132"/>
          <cell r="AG9132"/>
        </row>
        <row r="9133">
          <cell r="D9133"/>
          <cell r="E9133"/>
          <cell r="I9133"/>
          <cell r="J9133"/>
          <cell r="K9133"/>
          <cell r="L9133"/>
          <cell r="N9133"/>
          <cell r="R9133"/>
          <cell r="S9133"/>
          <cell r="T9133"/>
          <cell r="U9133"/>
          <cell r="V9133"/>
          <cell r="X9133"/>
          <cell r="Y9133"/>
          <cell r="Z9133"/>
          <cell r="AG9133"/>
        </row>
        <row r="9134">
          <cell r="D9134"/>
          <cell r="E9134"/>
          <cell r="I9134"/>
          <cell r="J9134"/>
          <cell r="K9134"/>
          <cell r="L9134"/>
          <cell r="N9134"/>
          <cell r="R9134"/>
          <cell r="S9134"/>
          <cell r="T9134"/>
          <cell r="U9134"/>
          <cell r="V9134"/>
          <cell r="X9134"/>
          <cell r="Y9134"/>
          <cell r="Z9134"/>
          <cell r="AG9134"/>
        </row>
        <row r="9135">
          <cell r="D9135"/>
          <cell r="E9135"/>
          <cell r="I9135"/>
          <cell r="J9135"/>
          <cell r="K9135"/>
          <cell r="L9135"/>
          <cell r="N9135"/>
          <cell r="R9135"/>
          <cell r="S9135"/>
          <cell r="T9135"/>
          <cell r="U9135"/>
          <cell r="V9135"/>
          <cell r="X9135"/>
          <cell r="Y9135"/>
          <cell r="Z9135"/>
          <cell r="AG9135"/>
        </row>
        <row r="9136">
          <cell r="D9136"/>
          <cell r="E9136"/>
          <cell r="I9136"/>
          <cell r="J9136"/>
          <cell r="K9136"/>
          <cell r="L9136"/>
          <cell r="N9136"/>
          <cell r="R9136"/>
          <cell r="S9136"/>
          <cell r="T9136"/>
          <cell r="U9136"/>
          <cell r="V9136"/>
          <cell r="X9136"/>
          <cell r="Y9136"/>
          <cell r="Z9136"/>
          <cell r="AG9136"/>
        </row>
        <row r="9137">
          <cell r="D9137"/>
          <cell r="E9137"/>
          <cell r="I9137"/>
          <cell r="J9137"/>
          <cell r="K9137"/>
          <cell r="L9137"/>
          <cell r="N9137"/>
          <cell r="R9137"/>
          <cell r="S9137"/>
          <cell r="T9137"/>
          <cell r="U9137"/>
          <cell r="V9137"/>
          <cell r="X9137"/>
          <cell r="Y9137"/>
          <cell r="Z9137"/>
          <cell r="AG9137"/>
        </row>
        <row r="9138">
          <cell r="D9138"/>
          <cell r="E9138"/>
          <cell r="I9138"/>
          <cell r="J9138"/>
          <cell r="K9138"/>
          <cell r="L9138"/>
          <cell r="N9138"/>
          <cell r="R9138"/>
          <cell r="S9138"/>
          <cell r="T9138"/>
          <cell r="U9138"/>
          <cell r="V9138"/>
          <cell r="X9138"/>
          <cell r="Y9138"/>
          <cell r="Z9138"/>
          <cell r="AG9138"/>
        </row>
        <row r="9139">
          <cell r="D9139"/>
          <cell r="E9139"/>
          <cell r="I9139"/>
          <cell r="J9139"/>
          <cell r="K9139"/>
          <cell r="L9139"/>
          <cell r="N9139"/>
          <cell r="R9139"/>
          <cell r="S9139"/>
          <cell r="T9139"/>
          <cell r="U9139"/>
          <cell r="V9139"/>
          <cell r="X9139"/>
          <cell r="Y9139"/>
          <cell r="Z9139"/>
          <cell r="AG9139"/>
        </row>
        <row r="9140">
          <cell r="D9140"/>
          <cell r="E9140"/>
          <cell r="I9140"/>
          <cell r="J9140"/>
          <cell r="K9140"/>
          <cell r="L9140"/>
          <cell r="N9140"/>
          <cell r="R9140"/>
          <cell r="S9140"/>
          <cell r="T9140"/>
          <cell r="U9140"/>
          <cell r="V9140"/>
          <cell r="X9140"/>
          <cell r="Y9140"/>
          <cell r="Z9140"/>
          <cell r="AG9140"/>
        </row>
        <row r="9141">
          <cell r="D9141"/>
          <cell r="E9141"/>
          <cell r="I9141"/>
          <cell r="J9141"/>
          <cell r="K9141"/>
          <cell r="L9141"/>
          <cell r="N9141"/>
          <cell r="R9141"/>
          <cell r="S9141"/>
          <cell r="T9141"/>
          <cell r="U9141"/>
          <cell r="V9141"/>
          <cell r="X9141"/>
          <cell r="Y9141"/>
          <cell r="Z9141"/>
          <cell r="AG9141"/>
        </row>
        <row r="9142">
          <cell r="D9142"/>
          <cell r="E9142"/>
          <cell r="I9142"/>
          <cell r="J9142"/>
          <cell r="K9142"/>
          <cell r="L9142"/>
          <cell r="N9142"/>
          <cell r="R9142"/>
          <cell r="S9142"/>
          <cell r="T9142"/>
          <cell r="U9142"/>
          <cell r="V9142"/>
          <cell r="X9142"/>
          <cell r="Y9142"/>
          <cell r="Z9142"/>
          <cell r="AG9142"/>
        </row>
        <row r="9143">
          <cell r="D9143"/>
          <cell r="E9143"/>
          <cell r="I9143"/>
          <cell r="J9143"/>
          <cell r="K9143"/>
          <cell r="L9143"/>
          <cell r="N9143"/>
          <cell r="R9143"/>
          <cell r="S9143"/>
          <cell r="T9143"/>
          <cell r="U9143"/>
          <cell r="V9143"/>
          <cell r="X9143"/>
          <cell r="Y9143"/>
          <cell r="Z9143"/>
          <cell r="AG9143"/>
        </row>
        <row r="9144">
          <cell r="D9144"/>
          <cell r="E9144"/>
          <cell r="I9144"/>
          <cell r="J9144"/>
          <cell r="K9144"/>
          <cell r="L9144"/>
          <cell r="N9144"/>
          <cell r="R9144"/>
          <cell r="S9144"/>
          <cell r="T9144"/>
          <cell r="U9144"/>
          <cell r="V9144"/>
          <cell r="X9144"/>
          <cell r="Y9144"/>
          <cell r="Z9144"/>
          <cell r="AG9144"/>
        </row>
        <row r="9145">
          <cell r="D9145"/>
          <cell r="E9145"/>
          <cell r="I9145"/>
          <cell r="J9145"/>
          <cell r="K9145"/>
          <cell r="L9145"/>
          <cell r="N9145"/>
          <cell r="R9145"/>
          <cell r="S9145"/>
          <cell r="T9145"/>
          <cell r="U9145"/>
          <cell r="V9145"/>
          <cell r="X9145"/>
          <cell r="Y9145"/>
          <cell r="Z9145"/>
          <cell r="AG9145"/>
        </row>
        <row r="9146">
          <cell r="D9146"/>
          <cell r="E9146"/>
          <cell r="I9146"/>
          <cell r="J9146"/>
          <cell r="K9146"/>
          <cell r="L9146"/>
          <cell r="N9146"/>
          <cell r="R9146"/>
          <cell r="S9146"/>
          <cell r="T9146"/>
          <cell r="U9146"/>
          <cell r="V9146"/>
          <cell r="X9146"/>
          <cell r="Y9146"/>
          <cell r="Z9146"/>
          <cell r="AG9146"/>
        </row>
        <row r="9147">
          <cell r="D9147"/>
          <cell r="E9147"/>
          <cell r="I9147"/>
          <cell r="J9147"/>
          <cell r="K9147"/>
          <cell r="L9147"/>
          <cell r="N9147"/>
          <cell r="R9147"/>
          <cell r="S9147"/>
          <cell r="T9147"/>
          <cell r="U9147"/>
          <cell r="V9147"/>
          <cell r="X9147"/>
          <cell r="Y9147"/>
          <cell r="Z9147"/>
          <cell r="AG9147"/>
        </row>
        <row r="9148">
          <cell r="D9148"/>
          <cell r="E9148"/>
          <cell r="I9148"/>
          <cell r="J9148"/>
          <cell r="K9148"/>
          <cell r="L9148"/>
          <cell r="N9148"/>
          <cell r="R9148"/>
          <cell r="S9148"/>
          <cell r="T9148"/>
          <cell r="U9148"/>
          <cell r="V9148"/>
          <cell r="X9148"/>
          <cell r="Y9148"/>
          <cell r="Z9148"/>
          <cell r="AG9148"/>
        </row>
        <row r="9149">
          <cell r="D9149"/>
          <cell r="E9149"/>
          <cell r="I9149"/>
          <cell r="J9149"/>
          <cell r="K9149"/>
          <cell r="L9149"/>
          <cell r="N9149"/>
          <cell r="R9149"/>
          <cell r="S9149"/>
          <cell r="T9149"/>
          <cell r="U9149"/>
          <cell r="V9149"/>
          <cell r="X9149"/>
          <cell r="Y9149"/>
          <cell r="Z9149"/>
          <cell r="AG9149"/>
        </row>
        <row r="9150">
          <cell r="D9150"/>
          <cell r="E9150"/>
          <cell r="I9150"/>
          <cell r="J9150"/>
          <cell r="K9150"/>
          <cell r="L9150"/>
          <cell r="N9150"/>
          <cell r="R9150"/>
          <cell r="S9150"/>
          <cell r="T9150"/>
          <cell r="U9150"/>
          <cell r="V9150"/>
          <cell r="X9150"/>
          <cell r="Y9150"/>
          <cell r="Z9150"/>
          <cell r="AG9150"/>
        </row>
        <row r="9151">
          <cell r="D9151"/>
          <cell r="E9151"/>
          <cell r="I9151"/>
          <cell r="J9151"/>
          <cell r="K9151"/>
          <cell r="L9151"/>
          <cell r="N9151"/>
          <cell r="R9151"/>
          <cell r="S9151"/>
          <cell r="T9151"/>
          <cell r="U9151"/>
          <cell r="V9151"/>
          <cell r="X9151"/>
          <cell r="Y9151"/>
          <cell r="Z9151"/>
          <cell r="AG9151"/>
        </row>
        <row r="9152">
          <cell r="D9152"/>
          <cell r="E9152"/>
          <cell r="I9152"/>
          <cell r="J9152"/>
          <cell r="K9152"/>
          <cell r="L9152"/>
          <cell r="N9152"/>
          <cell r="R9152"/>
          <cell r="S9152"/>
          <cell r="T9152"/>
          <cell r="U9152"/>
          <cell r="V9152"/>
          <cell r="X9152"/>
          <cell r="Y9152"/>
          <cell r="Z9152"/>
          <cell r="AG9152"/>
        </row>
        <row r="9153">
          <cell r="D9153"/>
          <cell r="E9153"/>
          <cell r="I9153"/>
          <cell r="J9153"/>
          <cell r="K9153"/>
          <cell r="L9153"/>
          <cell r="N9153"/>
          <cell r="R9153"/>
          <cell r="S9153"/>
          <cell r="T9153"/>
          <cell r="U9153"/>
          <cell r="V9153"/>
          <cell r="X9153"/>
          <cell r="Y9153"/>
          <cell r="Z9153"/>
          <cell r="AG9153"/>
        </row>
        <row r="9154">
          <cell r="D9154"/>
          <cell r="E9154"/>
          <cell r="I9154"/>
          <cell r="J9154"/>
          <cell r="K9154"/>
          <cell r="L9154"/>
          <cell r="N9154"/>
          <cell r="R9154"/>
          <cell r="S9154"/>
          <cell r="T9154"/>
          <cell r="U9154"/>
          <cell r="V9154"/>
          <cell r="X9154"/>
          <cell r="Y9154"/>
          <cell r="Z9154"/>
          <cell r="AG9154"/>
        </row>
        <row r="9155">
          <cell r="D9155"/>
          <cell r="E9155"/>
          <cell r="I9155"/>
          <cell r="J9155"/>
          <cell r="K9155"/>
          <cell r="L9155"/>
          <cell r="N9155"/>
          <cell r="R9155"/>
          <cell r="S9155"/>
          <cell r="T9155"/>
          <cell r="U9155"/>
          <cell r="V9155"/>
          <cell r="X9155"/>
          <cell r="Y9155"/>
          <cell r="Z9155"/>
          <cell r="AG9155"/>
        </row>
        <row r="9156">
          <cell r="D9156"/>
          <cell r="E9156"/>
          <cell r="I9156"/>
          <cell r="J9156"/>
          <cell r="K9156"/>
          <cell r="L9156"/>
          <cell r="N9156"/>
          <cell r="R9156"/>
          <cell r="S9156"/>
          <cell r="T9156"/>
          <cell r="U9156"/>
          <cell r="V9156"/>
          <cell r="X9156"/>
          <cell r="Y9156"/>
          <cell r="Z9156"/>
          <cell r="AG9156"/>
        </row>
        <row r="9157">
          <cell r="D9157"/>
          <cell r="E9157"/>
          <cell r="I9157"/>
          <cell r="J9157"/>
          <cell r="K9157"/>
          <cell r="L9157"/>
          <cell r="N9157"/>
          <cell r="R9157"/>
          <cell r="S9157"/>
          <cell r="T9157"/>
          <cell r="U9157"/>
          <cell r="V9157"/>
          <cell r="X9157"/>
          <cell r="Y9157"/>
          <cell r="Z9157"/>
          <cell r="AG9157"/>
        </row>
        <row r="9158">
          <cell r="D9158"/>
          <cell r="E9158"/>
          <cell r="I9158"/>
          <cell r="J9158"/>
          <cell r="K9158"/>
          <cell r="L9158"/>
          <cell r="N9158"/>
          <cell r="R9158"/>
          <cell r="S9158"/>
          <cell r="T9158"/>
          <cell r="U9158"/>
          <cell r="V9158"/>
          <cell r="X9158"/>
          <cell r="Y9158"/>
          <cell r="Z9158"/>
          <cell r="AG9158"/>
        </row>
        <row r="9159">
          <cell r="D9159"/>
          <cell r="E9159"/>
          <cell r="I9159"/>
          <cell r="J9159"/>
          <cell r="K9159"/>
          <cell r="L9159"/>
          <cell r="N9159"/>
          <cell r="R9159"/>
          <cell r="S9159"/>
          <cell r="T9159"/>
          <cell r="U9159"/>
          <cell r="V9159"/>
          <cell r="X9159"/>
          <cell r="Y9159"/>
          <cell r="Z9159"/>
          <cell r="AG9159"/>
        </row>
        <row r="9160">
          <cell r="D9160"/>
          <cell r="E9160"/>
          <cell r="I9160"/>
          <cell r="J9160"/>
          <cell r="K9160"/>
          <cell r="L9160"/>
          <cell r="N9160"/>
          <cell r="R9160"/>
          <cell r="S9160"/>
          <cell r="T9160"/>
          <cell r="U9160"/>
          <cell r="V9160"/>
          <cell r="X9160"/>
          <cell r="Y9160"/>
          <cell r="Z9160"/>
          <cell r="AG9160"/>
        </row>
        <row r="9161">
          <cell r="D9161"/>
          <cell r="E9161"/>
          <cell r="I9161"/>
          <cell r="J9161"/>
          <cell r="K9161"/>
          <cell r="L9161"/>
          <cell r="N9161"/>
          <cell r="R9161"/>
          <cell r="S9161"/>
          <cell r="T9161"/>
          <cell r="U9161"/>
          <cell r="V9161"/>
          <cell r="X9161"/>
          <cell r="Y9161"/>
          <cell r="Z9161"/>
          <cell r="AG9161"/>
        </row>
        <row r="9162">
          <cell r="D9162"/>
          <cell r="E9162"/>
          <cell r="I9162"/>
          <cell r="J9162"/>
          <cell r="K9162"/>
          <cell r="L9162"/>
          <cell r="N9162"/>
          <cell r="R9162"/>
          <cell r="S9162"/>
          <cell r="T9162"/>
          <cell r="U9162"/>
          <cell r="V9162"/>
          <cell r="X9162"/>
          <cell r="Y9162"/>
          <cell r="Z9162"/>
          <cell r="AG9162"/>
        </row>
        <row r="9163">
          <cell r="D9163"/>
          <cell r="E9163"/>
          <cell r="I9163"/>
          <cell r="J9163"/>
          <cell r="K9163"/>
          <cell r="L9163"/>
          <cell r="N9163"/>
          <cell r="R9163"/>
          <cell r="S9163"/>
          <cell r="T9163"/>
          <cell r="U9163"/>
          <cell r="V9163"/>
          <cell r="X9163"/>
          <cell r="Y9163"/>
          <cell r="Z9163"/>
          <cell r="AG9163"/>
        </row>
        <row r="9164">
          <cell r="D9164"/>
          <cell r="E9164"/>
          <cell r="I9164"/>
          <cell r="J9164"/>
          <cell r="K9164"/>
          <cell r="L9164"/>
          <cell r="N9164"/>
          <cell r="R9164"/>
          <cell r="S9164"/>
          <cell r="T9164"/>
          <cell r="U9164"/>
          <cell r="V9164"/>
          <cell r="X9164"/>
          <cell r="Y9164"/>
          <cell r="Z9164"/>
          <cell r="AG9164"/>
        </row>
        <row r="9165">
          <cell r="D9165"/>
          <cell r="E9165"/>
          <cell r="I9165"/>
          <cell r="J9165"/>
          <cell r="K9165"/>
          <cell r="L9165"/>
          <cell r="N9165"/>
          <cell r="R9165"/>
          <cell r="S9165"/>
          <cell r="T9165"/>
          <cell r="U9165"/>
          <cell r="V9165"/>
          <cell r="X9165"/>
          <cell r="Y9165"/>
          <cell r="Z9165"/>
          <cell r="AG9165"/>
        </row>
        <row r="9166">
          <cell r="D9166"/>
          <cell r="E9166"/>
          <cell r="I9166"/>
          <cell r="J9166"/>
          <cell r="K9166"/>
          <cell r="L9166"/>
          <cell r="N9166"/>
          <cell r="R9166"/>
          <cell r="S9166"/>
          <cell r="T9166"/>
          <cell r="U9166"/>
          <cell r="V9166"/>
          <cell r="X9166"/>
          <cell r="Y9166"/>
          <cell r="Z9166"/>
          <cell r="AG9166"/>
        </row>
        <row r="9167">
          <cell r="D9167"/>
          <cell r="E9167"/>
          <cell r="I9167"/>
          <cell r="J9167"/>
          <cell r="K9167"/>
          <cell r="L9167"/>
          <cell r="N9167"/>
          <cell r="R9167"/>
          <cell r="S9167"/>
          <cell r="T9167"/>
          <cell r="U9167"/>
          <cell r="V9167"/>
          <cell r="X9167"/>
          <cell r="Y9167"/>
          <cell r="Z9167"/>
          <cell r="AG9167"/>
        </row>
        <row r="9168">
          <cell r="D9168"/>
          <cell r="E9168"/>
          <cell r="I9168"/>
          <cell r="J9168"/>
          <cell r="K9168"/>
          <cell r="L9168"/>
          <cell r="N9168"/>
          <cell r="R9168"/>
          <cell r="S9168"/>
          <cell r="T9168"/>
          <cell r="U9168"/>
          <cell r="V9168"/>
          <cell r="X9168"/>
          <cell r="Y9168"/>
          <cell r="Z9168"/>
          <cell r="AG9168"/>
        </row>
        <row r="9169">
          <cell r="D9169"/>
          <cell r="E9169"/>
          <cell r="I9169"/>
          <cell r="J9169"/>
          <cell r="K9169"/>
          <cell r="L9169"/>
          <cell r="N9169"/>
          <cell r="R9169"/>
          <cell r="S9169"/>
          <cell r="T9169"/>
          <cell r="U9169"/>
          <cell r="V9169"/>
          <cell r="X9169"/>
          <cell r="Y9169"/>
          <cell r="Z9169"/>
          <cell r="AG9169"/>
        </row>
        <row r="9170">
          <cell r="D9170"/>
          <cell r="E9170"/>
          <cell r="I9170"/>
          <cell r="J9170"/>
          <cell r="K9170"/>
          <cell r="L9170"/>
          <cell r="N9170"/>
          <cell r="R9170"/>
          <cell r="S9170"/>
          <cell r="T9170"/>
          <cell r="U9170"/>
          <cell r="V9170"/>
          <cell r="X9170"/>
          <cell r="Y9170"/>
          <cell r="Z9170"/>
          <cell r="AG9170"/>
        </row>
        <row r="9171">
          <cell r="D9171"/>
          <cell r="E9171"/>
          <cell r="I9171"/>
          <cell r="J9171"/>
          <cell r="K9171"/>
          <cell r="L9171"/>
          <cell r="N9171"/>
          <cell r="R9171"/>
          <cell r="S9171"/>
          <cell r="T9171"/>
          <cell r="U9171"/>
          <cell r="V9171"/>
          <cell r="X9171"/>
          <cell r="Y9171"/>
          <cell r="Z9171"/>
          <cell r="AG9171"/>
        </row>
        <row r="9172">
          <cell r="D9172"/>
          <cell r="E9172"/>
          <cell r="I9172"/>
          <cell r="J9172"/>
          <cell r="K9172"/>
          <cell r="L9172"/>
          <cell r="N9172"/>
          <cell r="R9172"/>
          <cell r="S9172"/>
          <cell r="T9172"/>
          <cell r="U9172"/>
          <cell r="V9172"/>
          <cell r="X9172"/>
          <cell r="Y9172"/>
          <cell r="Z9172"/>
          <cell r="AG9172"/>
        </row>
        <row r="9173">
          <cell r="D9173"/>
          <cell r="E9173"/>
          <cell r="I9173"/>
          <cell r="J9173"/>
          <cell r="K9173"/>
          <cell r="L9173"/>
          <cell r="N9173"/>
          <cell r="R9173"/>
          <cell r="S9173"/>
          <cell r="T9173"/>
          <cell r="U9173"/>
          <cell r="V9173"/>
          <cell r="X9173"/>
          <cell r="Y9173"/>
          <cell r="Z9173"/>
          <cell r="AG9173"/>
        </row>
        <row r="9174">
          <cell r="D9174"/>
          <cell r="E9174"/>
          <cell r="I9174"/>
          <cell r="J9174"/>
          <cell r="K9174"/>
          <cell r="L9174"/>
          <cell r="N9174"/>
          <cell r="R9174"/>
          <cell r="S9174"/>
          <cell r="T9174"/>
          <cell r="U9174"/>
          <cell r="V9174"/>
          <cell r="X9174"/>
          <cell r="Y9174"/>
          <cell r="Z9174"/>
          <cell r="AG9174"/>
        </row>
        <row r="9175">
          <cell r="D9175"/>
          <cell r="E9175"/>
          <cell r="I9175"/>
          <cell r="J9175"/>
          <cell r="K9175"/>
          <cell r="L9175"/>
          <cell r="N9175"/>
          <cell r="R9175"/>
          <cell r="S9175"/>
          <cell r="T9175"/>
          <cell r="U9175"/>
          <cell r="V9175"/>
          <cell r="X9175"/>
          <cell r="Y9175"/>
          <cell r="Z9175"/>
          <cell r="AG9175"/>
        </row>
        <row r="9176">
          <cell r="D9176"/>
          <cell r="E9176"/>
          <cell r="I9176"/>
          <cell r="J9176"/>
          <cell r="K9176"/>
          <cell r="L9176"/>
          <cell r="N9176"/>
          <cell r="R9176"/>
          <cell r="S9176"/>
          <cell r="T9176"/>
          <cell r="U9176"/>
          <cell r="V9176"/>
          <cell r="X9176"/>
          <cell r="Y9176"/>
          <cell r="Z9176"/>
          <cell r="AG9176"/>
        </row>
        <row r="9177">
          <cell r="D9177"/>
          <cell r="E9177"/>
          <cell r="I9177"/>
          <cell r="J9177"/>
          <cell r="K9177"/>
          <cell r="L9177"/>
          <cell r="N9177"/>
          <cell r="R9177"/>
          <cell r="S9177"/>
          <cell r="T9177"/>
          <cell r="U9177"/>
          <cell r="V9177"/>
          <cell r="X9177"/>
          <cell r="Y9177"/>
          <cell r="Z9177"/>
          <cell r="AG9177"/>
        </row>
        <row r="9178">
          <cell r="D9178"/>
          <cell r="E9178"/>
          <cell r="I9178"/>
          <cell r="J9178"/>
          <cell r="K9178"/>
          <cell r="L9178"/>
          <cell r="N9178"/>
          <cell r="R9178"/>
          <cell r="S9178"/>
          <cell r="T9178"/>
          <cell r="U9178"/>
          <cell r="V9178"/>
          <cell r="X9178"/>
          <cell r="Y9178"/>
          <cell r="Z9178"/>
          <cell r="AG9178"/>
        </row>
        <row r="9179">
          <cell r="D9179"/>
          <cell r="E9179"/>
          <cell r="I9179"/>
          <cell r="J9179"/>
          <cell r="K9179"/>
          <cell r="L9179"/>
          <cell r="N9179"/>
          <cell r="R9179"/>
          <cell r="S9179"/>
          <cell r="T9179"/>
          <cell r="U9179"/>
          <cell r="V9179"/>
          <cell r="X9179"/>
          <cell r="Y9179"/>
          <cell r="Z9179"/>
          <cell r="AG9179"/>
        </row>
        <row r="9180">
          <cell r="D9180"/>
          <cell r="E9180"/>
          <cell r="I9180"/>
          <cell r="J9180"/>
          <cell r="K9180"/>
          <cell r="L9180"/>
          <cell r="N9180"/>
          <cell r="R9180"/>
          <cell r="S9180"/>
          <cell r="T9180"/>
          <cell r="U9180"/>
          <cell r="V9180"/>
          <cell r="X9180"/>
          <cell r="Y9180"/>
          <cell r="Z9180"/>
          <cell r="AG9180"/>
        </row>
        <row r="9181">
          <cell r="D9181"/>
          <cell r="E9181"/>
          <cell r="I9181"/>
          <cell r="J9181"/>
          <cell r="K9181"/>
          <cell r="L9181"/>
          <cell r="N9181"/>
          <cell r="R9181"/>
          <cell r="S9181"/>
          <cell r="T9181"/>
          <cell r="U9181"/>
          <cell r="V9181"/>
          <cell r="X9181"/>
          <cell r="Y9181"/>
          <cell r="Z9181"/>
          <cell r="AG9181"/>
        </row>
        <row r="9182">
          <cell r="D9182"/>
          <cell r="E9182"/>
          <cell r="I9182"/>
          <cell r="J9182"/>
          <cell r="K9182"/>
          <cell r="L9182"/>
          <cell r="N9182"/>
          <cell r="R9182"/>
          <cell r="S9182"/>
          <cell r="T9182"/>
          <cell r="U9182"/>
          <cell r="V9182"/>
          <cell r="X9182"/>
          <cell r="Y9182"/>
          <cell r="Z9182"/>
          <cell r="AG9182"/>
        </row>
        <row r="9183">
          <cell r="D9183"/>
          <cell r="E9183"/>
          <cell r="I9183"/>
          <cell r="J9183"/>
          <cell r="K9183"/>
          <cell r="L9183"/>
          <cell r="N9183"/>
          <cell r="R9183"/>
          <cell r="S9183"/>
          <cell r="T9183"/>
          <cell r="U9183"/>
          <cell r="V9183"/>
          <cell r="X9183"/>
          <cell r="Y9183"/>
          <cell r="Z9183"/>
          <cell r="AG9183"/>
        </row>
        <row r="9184">
          <cell r="D9184"/>
          <cell r="E9184"/>
          <cell r="I9184"/>
          <cell r="J9184"/>
          <cell r="K9184"/>
          <cell r="L9184"/>
          <cell r="N9184"/>
          <cell r="R9184"/>
          <cell r="S9184"/>
          <cell r="T9184"/>
          <cell r="U9184"/>
          <cell r="V9184"/>
          <cell r="X9184"/>
          <cell r="Y9184"/>
          <cell r="Z9184"/>
          <cell r="AG9184"/>
        </row>
        <row r="9185">
          <cell r="D9185"/>
          <cell r="E9185"/>
          <cell r="I9185"/>
          <cell r="J9185"/>
          <cell r="K9185"/>
          <cell r="L9185"/>
          <cell r="N9185"/>
          <cell r="R9185"/>
          <cell r="S9185"/>
          <cell r="T9185"/>
          <cell r="U9185"/>
          <cell r="V9185"/>
          <cell r="X9185"/>
          <cell r="Y9185"/>
          <cell r="Z9185"/>
          <cell r="AG9185"/>
        </row>
        <row r="9186">
          <cell r="D9186"/>
          <cell r="E9186"/>
          <cell r="I9186"/>
          <cell r="J9186"/>
          <cell r="K9186"/>
          <cell r="L9186"/>
          <cell r="N9186"/>
          <cell r="R9186"/>
          <cell r="S9186"/>
          <cell r="T9186"/>
          <cell r="U9186"/>
          <cell r="V9186"/>
          <cell r="X9186"/>
          <cell r="Y9186"/>
          <cell r="Z9186"/>
          <cell r="AG9186"/>
        </row>
        <row r="9187">
          <cell r="D9187"/>
          <cell r="E9187"/>
          <cell r="I9187"/>
          <cell r="J9187"/>
          <cell r="K9187"/>
          <cell r="L9187"/>
          <cell r="N9187"/>
          <cell r="R9187"/>
          <cell r="S9187"/>
          <cell r="T9187"/>
          <cell r="U9187"/>
          <cell r="V9187"/>
          <cell r="X9187"/>
          <cell r="Y9187"/>
          <cell r="Z9187"/>
          <cell r="AG9187"/>
        </row>
        <row r="9188">
          <cell r="D9188"/>
          <cell r="E9188"/>
          <cell r="I9188"/>
          <cell r="J9188"/>
          <cell r="K9188"/>
          <cell r="L9188"/>
          <cell r="N9188"/>
          <cell r="R9188"/>
          <cell r="S9188"/>
          <cell r="T9188"/>
          <cell r="U9188"/>
          <cell r="V9188"/>
          <cell r="X9188"/>
          <cell r="Y9188"/>
          <cell r="Z9188"/>
          <cell r="AG9188"/>
        </row>
        <row r="9189">
          <cell r="D9189"/>
          <cell r="E9189"/>
          <cell r="I9189"/>
          <cell r="J9189"/>
          <cell r="K9189"/>
          <cell r="L9189"/>
          <cell r="N9189"/>
          <cell r="R9189"/>
          <cell r="S9189"/>
          <cell r="T9189"/>
          <cell r="U9189"/>
          <cell r="V9189"/>
          <cell r="X9189"/>
          <cell r="Y9189"/>
          <cell r="Z9189"/>
          <cell r="AG9189"/>
        </row>
        <row r="9190">
          <cell r="D9190"/>
          <cell r="E9190"/>
          <cell r="I9190"/>
          <cell r="J9190"/>
          <cell r="K9190"/>
          <cell r="L9190"/>
          <cell r="N9190"/>
          <cell r="R9190"/>
          <cell r="S9190"/>
          <cell r="T9190"/>
          <cell r="U9190"/>
          <cell r="V9190"/>
          <cell r="X9190"/>
          <cell r="Y9190"/>
          <cell r="Z9190"/>
          <cell r="AG9190"/>
        </row>
        <row r="9191">
          <cell r="D9191"/>
          <cell r="E9191"/>
          <cell r="I9191"/>
          <cell r="J9191"/>
          <cell r="K9191"/>
          <cell r="L9191"/>
          <cell r="N9191"/>
          <cell r="R9191"/>
          <cell r="S9191"/>
          <cell r="T9191"/>
          <cell r="U9191"/>
          <cell r="V9191"/>
          <cell r="X9191"/>
          <cell r="Y9191"/>
          <cell r="Z9191"/>
          <cell r="AG9191"/>
        </row>
        <row r="9192">
          <cell r="D9192"/>
          <cell r="E9192"/>
          <cell r="I9192"/>
          <cell r="J9192"/>
          <cell r="K9192"/>
          <cell r="L9192"/>
          <cell r="N9192"/>
          <cell r="R9192"/>
          <cell r="S9192"/>
          <cell r="T9192"/>
          <cell r="U9192"/>
          <cell r="V9192"/>
          <cell r="X9192"/>
          <cell r="Y9192"/>
          <cell r="Z9192"/>
          <cell r="AG9192"/>
        </row>
        <row r="9193">
          <cell r="D9193"/>
          <cell r="E9193"/>
          <cell r="I9193"/>
          <cell r="J9193"/>
          <cell r="K9193"/>
          <cell r="L9193"/>
          <cell r="N9193"/>
          <cell r="R9193"/>
          <cell r="S9193"/>
          <cell r="T9193"/>
          <cell r="U9193"/>
          <cell r="V9193"/>
          <cell r="X9193"/>
          <cell r="Y9193"/>
          <cell r="Z9193"/>
          <cell r="AG9193"/>
        </row>
        <row r="9194">
          <cell r="D9194"/>
          <cell r="E9194"/>
          <cell r="I9194"/>
          <cell r="J9194"/>
          <cell r="K9194"/>
          <cell r="L9194"/>
          <cell r="N9194"/>
          <cell r="R9194"/>
          <cell r="S9194"/>
          <cell r="T9194"/>
          <cell r="U9194"/>
          <cell r="V9194"/>
          <cell r="X9194"/>
          <cell r="Y9194"/>
          <cell r="Z9194"/>
          <cell r="AG9194"/>
        </row>
        <row r="9195">
          <cell r="D9195"/>
          <cell r="E9195"/>
          <cell r="I9195"/>
          <cell r="J9195"/>
          <cell r="K9195"/>
          <cell r="L9195"/>
          <cell r="N9195"/>
          <cell r="R9195"/>
          <cell r="S9195"/>
          <cell r="T9195"/>
          <cell r="U9195"/>
          <cell r="V9195"/>
          <cell r="X9195"/>
          <cell r="Y9195"/>
          <cell r="Z9195"/>
          <cell r="AG9195"/>
        </row>
        <row r="9196">
          <cell r="D9196"/>
          <cell r="E9196"/>
          <cell r="I9196"/>
          <cell r="J9196"/>
          <cell r="K9196"/>
          <cell r="L9196"/>
          <cell r="N9196"/>
          <cell r="R9196"/>
          <cell r="S9196"/>
          <cell r="T9196"/>
          <cell r="U9196"/>
          <cell r="V9196"/>
          <cell r="X9196"/>
          <cell r="Y9196"/>
          <cell r="Z9196"/>
          <cell r="AG9196"/>
        </row>
        <row r="9197">
          <cell r="D9197"/>
          <cell r="E9197"/>
          <cell r="I9197"/>
          <cell r="J9197"/>
          <cell r="K9197"/>
          <cell r="L9197"/>
          <cell r="N9197"/>
          <cell r="R9197"/>
          <cell r="S9197"/>
          <cell r="T9197"/>
          <cell r="U9197"/>
          <cell r="V9197"/>
          <cell r="X9197"/>
          <cell r="Y9197"/>
          <cell r="Z9197"/>
          <cell r="AG9197"/>
        </row>
        <row r="9198">
          <cell r="D9198"/>
          <cell r="E9198"/>
          <cell r="I9198"/>
          <cell r="J9198"/>
          <cell r="K9198"/>
          <cell r="L9198"/>
          <cell r="N9198"/>
          <cell r="R9198"/>
          <cell r="S9198"/>
          <cell r="T9198"/>
          <cell r="U9198"/>
          <cell r="V9198"/>
          <cell r="X9198"/>
          <cell r="Y9198"/>
          <cell r="Z9198"/>
          <cell r="AG9198"/>
        </row>
        <row r="9199">
          <cell r="D9199"/>
          <cell r="E9199"/>
          <cell r="I9199"/>
          <cell r="J9199"/>
          <cell r="K9199"/>
          <cell r="L9199"/>
          <cell r="N9199"/>
          <cell r="R9199"/>
          <cell r="S9199"/>
          <cell r="T9199"/>
          <cell r="U9199"/>
          <cell r="V9199"/>
          <cell r="X9199"/>
          <cell r="Y9199"/>
          <cell r="Z9199"/>
          <cell r="AG9199"/>
        </row>
        <row r="9200">
          <cell r="D9200"/>
          <cell r="E9200"/>
          <cell r="I9200"/>
          <cell r="J9200"/>
          <cell r="K9200"/>
          <cell r="L9200"/>
          <cell r="N9200"/>
          <cell r="R9200"/>
          <cell r="S9200"/>
          <cell r="T9200"/>
          <cell r="U9200"/>
          <cell r="V9200"/>
          <cell r="X9200"/>
          <cell r="Y9200"/>
          <cell r="Z9200"/>
          <cell r="AG9200"/>
        </row>
        <row r="9201">
          <cell r="D9201"/>
          <cell r="E9201"/>
          <cell r="I9201"/>
          <cell r="J9201"/>
          <cell r="K9201"/>
          <cell r="L9201"/>
          <cell r="N9201"/>
          <cell r="R9201"/>
          <cell r="S9201"/>
          <cell r="T9201"/>
          <cell r="U9201"/>
          <cell r="V9201"/>
          <cell r="X9201"/>
          <cell r="Y9201"/>
          <cell r="Z9201"/>
          <cell r="AG9201"/>
        </row>
        <row r="9202">
          <cell r="D9202"/>
          <cell r="E9202"/>
          <cell r="I9202"/>
          <cell r="J9202"/>
          <cell r="K9202"/>
          <cell r="L9202"/>
          <cell r="N9202"/>
          <cell r="R9202"/>
          <cell r="S9202"/>
          <cell r="T9202"/>
          <cell r="U9202"/>
          <cell r="V9202"/>
          <cell r="X9202"/>
          <cell r="Y9202"/>
          <cell r="Z9202"/>
          <cell r="AG9202"/>
        </row>
        <row r="9203">
          <cell r="D9203"/>
          <cell r="E9203"/>
          <cell r="I9203"/>
          <cell r="J9203"/>
          <cell r="K9203"/>
          <cell r="L9203"/>
          <cell r="N9203"/>
          <cell r="R9203"/>
          <cell r="S9203"/>
          <cell r="T9203"/>
          <cell r="U9203"/>
          <cell r="V9203"/>
          <cell r="X9203"/>
          <cell r="Y9203"/>
          <cell r="Z9203"/>
          <cell r="AG9203"/>
        </row>
        <row r="9204">
          <cell r="D9204"/>
          <cell r="E9204"/>
          <cell r="I9204"/>
          <cell r="J9204"/>
          <cell r="K9204"/>
          <cell r="L9204"/>
          <cell r="N9204"/>
          <cell r="R9204"/>
          <cell r="S9204"/>
          <cell r="T9204"/>
          <cell r="U9204"/>
          <cell r="V9204"/>
          <cell r="X9204"/>
          <cell r="Y9204"/>
          <cell r="Z9204"/>
          <cell r="AG9204"/>
        </row>
        <row r="9205">
          <cell r="D9205"/>
          <cell r="E9205"/>
          <cell r="I9205"/>
          <cell r="J9205"/>
          <cell r="K9205"/>
          <cell r="L9205"/>
          <cell r="N9205"/>
          <cell r="R9205"/>
          <cell r="S9205"/>
          <cell r="T9205"/>
          <cell r="U9205"/>
          <cell r="V9205"/>
          <cell r="X9205"/>
          <cell r="Y9205"/>
          <cell r="Z9205"/>
          <cell r="AG9205"/>
        </row>
        <row r="9206">
          <cell r="D9206"/>
          <cell r="E9206"/>
          <cell r="I9206"/>
          <cell r="J9206"/>
          <cell r="K9206"/>
          <cell r="L9206"/>
          <cell r="N9206"/>
          <cell r="R9206"/>
          <cell r="S9206"/>
          <cell r="T9206"/>
          <cell r="U9206"/>
          <cell r="V9206"/>
          <cell r="X9206"/>
          <cell r="Y9206"/>
          <cell r="Z9206"/>
          <cell r="AG9206"/>
        </row>
        <row r="9207">
          <cell r="D9207"/>
          <cell r="E9207"/>
          <cell r="I9207"/>
          <cell r="J9207"/>
          <cell r="K9207"/>
          <cell r="L9207"/>
          <cell r="N9207"/>
          <cell r="R9207"/>
          <cell r="S9207"/>
          <cell r="T9207"/>
          <cell r="U9207"/>
          <cell r="V9207"/>
          <cell r="X9207"/>
          <cell r="Y9207"/>
          <cell r="Z9207"/>
          <cell r="AG9207"/>
        </row>
        <row r="9208">
          <cell r="D9208"/>
          <cell r="E9208"/>
          <cell r="I9208"/>
          <cell r="J9208"/>
          <cell r="K9208"/>
          <cell r="L9208"/>
          <cell r="N9208"/>
          <cell r="R9208"/>
          <cell r="S9208"/>
          <cell r="T9208"/>
          <cell r="U9208"/>
          <cell r="V9208"/>
          <cell r="X9208"/>
          <cell r="Y9208"/>
          <cell r="Z9208"/>
          <cell r="AG9208"/>
        </row>
        <row r="9209">
          <cell r="D9209"/>
          <cell r="E9209"/>
          <cell r="I9209"/>
          <cell r="J9209"/>
          <cell r="K9209"/>
          <cell r="L9209"/>
          <cell r="N9209"/>
          <cell r="R9209"/>
          <cell r="S9209"/>
          <cell r="T9209"/>
          <cell r="U9209"/>
          <cell r="V9209"/>
          <cell r="X9209"/>
          <cell r="Y9209"/>
          <cell r="Z9209"/>
          <cell r="AG9209"/>
        </row>
        <row r="9210">
          <cell r="D9210"/>
          <cell r="E9210"/>
          <cell r="I9210"/>
          <cell r="J9210"/>
          <cell r="K9210"/>
          <cell r="L9210"/>
          <cell r="N9210"/>
          <cell r="R9210"/>
          <cell r="S9210"/>
          <cell r="T9210"/>
          <cell r="U9210"/>
          <cell r="V9210"/>
          <cell r="X9210"/>
          <cell r="Y9210"/>
          <cell r="Z9210"/>
          <cell r="AG9210"/>
        </row>
        <row r="9211">
          <cell r="D9211"/>
          <cell r="E9211"/>
          <cell r="I9211"/>
          <cell r="J9211"/>
          <cell r="K9211"/>
          <cell r="L9211"/>
          <cell r="N9211"/>
          <cell r="R9211"/>
          <cell r="S9211"/>
          <cell r="T9211"/>
          <cell r="U9211"/>
          <cell r="V9211"/>
          <cell r="X9211"/>
          <cell r="Y9211"/>
          <cell r="Z9211"/>
          <cell r="AG9211"/>
        </row>
        <row r="9212">
          <cell r="D9212"/>
          <cell r="E9212"/>
          <cell r="I9212"/>
          <cell r="J9212"/>
          <cell r="K9212"/>
          <cell r="L9212"/>
          <cell r="N9212"/>
          <cell r="R9212"/>
          <cell r="S9212"/>
          <cell r="T9212"/>
          <cell r="U9212"/>
          <cell r="V9212"/>
          <cell r="X9212"/>
          <cell r="Y9212"/>
          <cell r="Z9212"/>
          <cell r="AG9212"/>
        </row>
        <row r="9213">
          <cell r="D9213"/>
          <cell r="E9213"/>
          <cell r="I9213"/>
          <cell r="J9213"/>
          <cell r="K9213"/>
          <cell r="L9213"/>
          <cell r="N9213"/>
          <cell r="R9213"/>
          <cell r="S9213"/>
          <cell r="T9213"/>
          <cell r="U9213"/>
          <cell r="V9213"/>
          <cell r="X9213"/>
          <cell r="Y9213"/>
          <cell r="Z9213"/>
          <cell r="AG9213"/>
        </row>
        <row r="9214">
          <cell r="D9214"/>
          <cell r="E9214"/>
          <cell r="I9214"/>
          <cell r="J9214"/>
          <cell r="K9214"/>
          <cell r="L9214"/>
          <cell r="N9214"/>
          <cell r="R9214"/>
          <cell r="S9214"/>
          <cell r="T9214"/>
          <cell r="U9214"/>
          <cell r="V9214"/>
          <cell r="X9214"/>
          <cell r="Y9214"/>
          <cell r="Z9214"/>
          <cell r="AG9214"/>
        </row>
        <row r="9215">
          <cell r="D9215"/>
          <cell r="E9215"/>
          <cell r="I9215"/>
          <cell r="J9215"/>
          <cell r="K9215"/>
          <cell r="L9215"/>
          <cell r="N9215"/>
          <cell r="R9215"/>
          <cell r="S9215"/>
          <cell r="T9215"/>
          <cell r="U9215"/>
          <cell r="V9215"/>
          <cell r="X9215"/>
          <cell r="Y9215"/>
          <cell r="Z9215"/>
          <cell r="AG9215"/>
        </row>
        <row r="9216">
          <cell r="D9216"/>
          <cell r="E9216"/>
          <cell r="I9216"/>
          <cell r="J9216"/>
          <cell r="K9216"/>
          <cell r="L9216"/>
          <cell r="N9216"/>
          <cell r="R9216"/>
          <cell r="S9216"/>
          <cell r="T9216"/>
          <cell r="U9216"/>
          <cell r="V9216"/>
          <cell r="X9216"/>
          <cell r="Y9216"/>
          <cell r="Z9216"/>
          <cell r="AG9216"/>
        </row>
        <row r="9217">
          <cell r="D9217"/>
          <cell r="E9217"/>
          <cell r="I9217"/>
          <cell r="J9217"/>
          <cell r="K9217"/>
          <cell r="L9217"/>
          <cell r="N9217"/>
          <cell r="R9217"/>
          <cell r="S9217"/>
          <cell r="T9217"/>
          <cell r="U9217"/>
          <cell r="V9217"/>
          <cell r="X9217"/>
          <cell r="Y9217"/>
          <cell r="Z9217"/>
          <cell r="AG9217"/>
        </row>
        <row r="9218">
          <cell r="D9218"/>
          <cell r="E9218"/>
          <cell r="I9218"/>
          <cell r="J9218"/>
          <cell r="K9218"/>
          <cell r="L9218"/>
          <cell r="N9218"/>
          <cell r="R9218"/>
          <cell r="S9218"/>
          <cell r="T9218"/>
          <cell r="U9218"/>
          <cell r="V9218"/>
          <cell r="X9218"/>
          <cell r="Y9218"/>
          <cell r="Z9218"/>
          <cell r="AG9218"/>
        </row>
        <row r="9219">
          <cell r="D9219"/>
          <cell r="E9219"/>
          <cell r="I9219"/>
          <cell r="J9219"/>
          <cell r="K9219"/>
          <cell r="L9219"/>
          <cell r="N9219"/>
          <cell r="R9219"/>
          <cell r="S9219"/>
          <cell r="T9219"/>
          <cell r="U9219"/>
          <cell r="V9219"/>
          <cell r="X9219"/>
          <cell r="Y9219"/>
          <cell r="Z9219"/>
          <cell r="AG9219"/>
        </row>
        <row r="9220">
          <cell r="D9220"/>
          <cell r="E9220"/>
          <cell r="I9220"/>
          <cell r="J9220"/>
          <cell r="K9220"/>
          <cell r="L9220"/>
          <cell r="N9220"/>
          <cell r="R9220"/>
          <cell r="S9220"/>
          <cell r="T9220"/>
          <cell r="U9220"/>
          <cell r="V9220"/>
          <cell r="X9220"/>
          <cell r="Y9220"/>
          <cell r="Z9220"/>
          <cell r="AG9220"/>
        </row>
        <row r="9221">
          <cell r="D9221"/>
          <cell r="E9221"/>
          <cell r="I9221"/>
          <cell r="J9221"/>
          <cell r="K9221"/>
          <cell r="L9221"/>
          <cell r="N9221"/>
          <cell r="R9221"/>
          <cell r="S9221"/>
          <cell r="T9221"/>
          <cell r="U9221"/>
          <cell r="V9221"/>
          <cell r="X9221"/>
          <cell r="Y9221"/>
          <cell r="Z9221"/>
          <cell r="AG9221"/>
        </row>
        <row r="9222">
          <cell r="D9222"/>
          <cell r="E9222"/>
          <cell r="I9222"/>
          <cell r="J9222"/>
          <cell r="K9222"/>
          <cell r="L9222"/>
          <cell r="N9222"/>
          <cell r="R9222"/>
          <cell r="S9222"/>
          <cell r="T9222"/>
          <cell r="U9222"/>
          <cell r="V9222"/>
          <cell r="X9222"/>
          <cell r="Y9222"/>
          <cell r="Z9222"/>
          <cell r="AG9222"/>
        </row>
        <row r="9223">
          <cell r="D9223"/>
          <cell r="E9223"/>
          <cell r="I9223"/>
          <cell r="J9223"/>
          <cell r="K9223"/>
          <cell r="L9223"/>
          <cell r="N9223"/>
          <cell r="R9223"/>
          <cell r="S9223"/>
          <cell r="T9223"/>
          <cell r="U9223"/>
          <cell r="V9223"/>
          <cell r="X9223"/>
          <cell r="Y9223"/>
          <cell r="Z9223"/>
          <cell r="AG9223"/>
        </row>
        <row r="9224">
          <cell r="D9224"/>
          <cell r="E9224"/>
          <cell r="I9224"/>
          <cell r="J9224"/>
          <cell r="K9224"/>
          <cell r="L9224"/>
          <cell r="N9224"/>
          <cell r="R9224"/>
          <cell r="S9224"/>
          <cell r="T9224"/>
          <cell r="U9224"/>
          <cell r="V9224"/>
          <cell r="X9224"/>
          <cell r="Y9224"/>
          <cell r="Z9224"/>
          <cell r="AG9224"/>
        </row>
        <row r="9225">
          <cell r="D9225"/>
          <cell r="E9225"/>
          <cell r="I9225"/>
          <cell r="J9225"/>
          <cell r="K9225"/>
          <cell r="L9225"/>
          <cell r="N9225"/>
          <cell r="R9225"/>
          <cell r="S9225"/>
          <cell r="T9225"/>
          <cell r="U9225"/>
          <cell r="V9225"/>
          <cell r="X9225"/>
          <cell r="Y9225"/>
          <cell r="Z9225"/>
          <cell r="AG9225"/>
        </row>
        <row r="9226">
          <cell r="D9226"/>
          <cell r="E9226"/>
          <cell r="I9226"/>
          <cell r="J9226"/>
          <cell r="K9226"/>
          <cell r="L9226"/>
          <cell r="N9226"/>
          <cell r="R9226"/>
          <cell r="S9226"/>
          <cell r="T9226"/>
          <cell r="U9226"/>
          <cell r="V9226"/>
          <cell r="X9226"/>
          <cell r="Y9226"/>
          <cell r="Z9226"/>
          <cell r="AG9226"/>
        </row>
        <row r="9227">
          <cell r="D9227"/>
          <cell r="E9227"/>
          <cell r="I9227"/>
          <cell r="J9227"/>
          <cell r="K9227"/>
          <cell r="L9227"/>
          <cell r="N9227"/>
          <cell r="R9227"/>
          <cell r="S9227"/>
          <cell r="T9227"/>
          <cell r="U9227"/>
          <cell r="V9227"/>
          <cell r="X9227"/>
          <cell r="Y9227"/>
          <cell r="Z9227"/>
          <cell r="AG9227"/>
        </row>
        <row r="9228">
          <cell r="D9228"/>
          <cell r="E9228"/>
          <cell r="I9228"/>
          <cell r="J9228"/>
          <cell r="K9228"/>
          <cell r="L9228"/>
          <cell r="N9228"/>
          <cell r="R9228"/>
          <cell r="S9228"/>
          <cell r="T9228"/>
          <cell r="U9228"/>
          <cell r="V9228"/>
          <cell r="X9228"/>
          <cell r="Y9228"/>
          <cell r="Z9228"/>
          <cell r="AG9228"/>
        </row>
        <row r="9229">
          <cell r="D9229"/>
          <cell r="E9229"/>
          <cell r="I9229"/>
          <cell r="J9229"/>
          <cell r="K9229"/>
          <cell r="L9229"/>
          <cell r="N9229"/>
          <cell r="R9229"/>
          <cell r="S9229"/>
          <cell r="T9229"/>
          <cell r="U9229"/>
          <cell r="V9229"/>
          <cell r="X9229"/>
          <cell r="Y9229"/>
          <cell r="Z9229"/>
          <cell r="AG9229"/>
        </row>
        <row r="9230">
          <cell r="D9230"/>
          <cell r="E9230"/>
          <cell r="I9230"/>
          <cell r="J9230"/>
          <cell r="K9230"/>
          <cell r="L9230"/>
          <cell r="N9230"/>
          <cell r="R9230"/>
          <cell r="S9230"/>
          <cell r="T9230"/>
          <cell r="U9230"/>
          <cell r="V9230"/>
          <cell r="X9230"/>
          <cell r="Y9230"/>
          <cell r="Z9230"/>
          <cell r="AG9230"/>
        </row>
        <row r="9231">
          <cell r="D9231"/>
          <cell r="E9231"/>
          <cell r="I9231"/>
          <cell r="J9231"/>
          <cell r="K9231"/>
          <cell r="L9231"/>
          <cell r="N9231"/>
          <cell r="R9231"/>
          <cell r="S9231"/>
          <cell r="T9231"/>
          <cell r="U9231"/>
          <cell r="V9231"/>
          <cell r="X9231"/>
          <cell r="Y9231"/>
          <cell r="Z9231"/>
          <cell r="AG9231"/>
        </row>
        <row r="9232">
          <cell r="D9232"/>
          <cell r="E9232"/>
          <cell r="I9232"/>
          <cell r="J9232"/>
          <cell r="K9232"/>
          <cell r="L9232"/>
          <cell r="N9232"/>
          <cell r="R9232"/>
          <cell r="S9232"/>
          <cell r="T9232"/>
          <cell r="U9232"/>
          <cell r="V9232"/>
          <cell r="X9232"/>
          <cell r="Y9232"/>
          <cell r="Z9232"/>
          <cell r="AG9232"/>
        </row>
        <row r="9233">
          <cell r="D9233"/>
          <cell r="E9233"/>
          <cell r="I9233"/>
          <cell r="J9233"/>
          <cell r="K9233"/>
          <cell r="L9233"/>
          <cell r="N9233"/>
          <cell r="R9233"/>
          <cell r="S9233"/>
          <cell r="T9233"/>
          <cell r="U9233"/>
          <cell r="V9233"/>
          <cell r="X9233"/>
          <cell r="Y9233"/>
          <cell r="Z9233"/>
          <cell r="AG9233"/>
        </row>
        <row r="9234">
          <cell r="D9234"/>
          <cell r="E9234"/>
          <cell r="I9234"/>
          <cell r="J9234"/>
          <cell r="K9234"/>
          <cell r="L9234"/>
          <cell r="N9234"/>
          <cell r="R9234"/>
          <cell r="S9234"/>
          <cell r="T9234"/>
          <cell r="U9234"/>
          <cell r="V9234"/>
          <cell r="X9234"/>
          <cell r="Y9234"/>
          <cell r="Z9234"/>
          <cell r="AG9234"/>
        </row>
        <row r="9235">
          <cell r="D9235"/>
          <cell r="E9235"/>
          <cell r="I9235"/>
          <cell r="J9235"/>
          <cell r="K9235"/>
          <cell r="L9235"/>
          <cell r="N9235"/>
          <cell r="R9235"/>
          <cell r="S9235"/>
          <cell r="T9235"/>
          <cell r="U9235"/>
          <cell r="V9235"/>
          <cell r="X9235"/>
          <cell r="Y9235"/>
          <cell r="Z9235"/>
          <cell r="AG9235"/>
        </row>
        <row r="9236">
          <cell r="D9236"/>
          <cell r="E9236"/>
          <cell r="I9236"/>
          <cell r="J9236"/>
          <cell r="K9236"/>
          <cell r="L9236"/>
          <cell r="N9236"/>
          <cell r="R9236"/>
          <cell r="S9236"/>
          <cell r="T9236"/>
          <cell r="U9236"/>
          <cell r="V9236"/>
          <cell r="X9236"/>
          <cell r="Y9236"/>
          <cell r="Z9236"/>
          <cell r="AG9236"/>
        </row>
        <row r="9237">
          <cell r="D9237"/>
          <cell r="E9237"/>
          <cell r="I9237"/>
          <cell r="J9237"/>
          <cell r="K9237"/>
          <cell r="L9237"/>
          <cell r="N9237"/>
          <cell r="R9237"/>
          <cell r="S9237"/>
          <cell r="T9237"/>
          <cell r="U9237"/>
          <cell r="V9237"/>
          <cell r="X9237"/>
          <cell r="Y9237"/>
          <cell r="Z9237"/>
          <cell r="AG9237"/>
        </row>
        <row r="9238">
          <cell r="D9238"/>
          <cell r="E9238"/>
          <cell r="I9238"/>
          <cell r="J9238"/>
          <cell r="K9238"/>
          <cell r="L9238"/>
          <cell r="N9238"/>
          <cell r="R9238"/>
          <cell r="S9238"/>
          <cell r="T9238"/>
          <cell r="U9238"/>
          <cell r="V9238"/>
          <cell r="X9238"/>
          <cell r="Y9238"/>
          <cell r="Z9238"/>
          <cell r="AG9238"/>
        </row>
        <row r="9239">
          <cell r="D9239"/>
          <cell r="E9239"/>
          <cell r="I9239"/>
          <cell r="J9239"/>
          <cell r="K9239"/>
          <cell r="L9239"/>
          <cell r="N9239"/>
          <cell r="R9239"/>
          <cell r="S9239"/>
          <cell r="T9239"/>
          <cell r="U9239"/>
          <cell r="V9239"/>
          <cell r="X9239"/>
          <cell r="Y9239"/>
          <cell r="Z9239"/>
          <cell r="AG9239"/>
        </row>
        <row r="9240">
          <cell r="D9240"/>
          <cell r="E9240"/>
          <cell r="I9240"/>
          <cell r="J9240"/>
          <cell r="K9240"/>
          <cell r="L9240"/>
          <cell r="N9240"/>
          <cell r="R9240"/>
          <cell r="S9240"/>
          <cell r="T9240"/>
          <cell r="U9240"/>
          <cell r="V9240"/>
          <cell r="X9240"/>
          <cell r="Y9240"/>
          <cell r="Z9240"/>
          <cell r="AG9240"/>
        </row>
        <row r="9241">
          <cell r="D9241"/>
          <cell r="E9241"/>
          <cell r="I9241"/>
          <cell r="J9241"/>
          <cell r="K9241"/>
          <cell r="L9241"/>
          <cell r="N9241"/>
          <cell r="R9241"/>
          <cell r="S9241"/>
          <cell r="T9241"/>
          <cell r="U9241"/>
          <cell r="V9241"/>
          <cell r="X9241"/>
          <cell r="Y9241"/>
          <cell r="Z9241"/>
          <cell r="AG9241"/>
        </row>
        <row r="9242">
          <cell r="D9242"/>
          <cell r="E9242"/>
          <cell r="I9242"/>
          <cell r="J9242"/>
          <cell r="K9242"/>
          <cell r="L9242"/>
          <cell r="N9242"/>
          <cell r="R9242"/>
          <cell r="S9242"/>
          <cell r="T9242"/>
          <cell r="U9242"/>
          <cell r="V9242"/>
          <cell r="X9242"/>
          <cell r="Y9242"/>
          <cell r="Z9242"/>
          <cell r="AG9242"/>
        </row>
        <row r="9243">
          <cell r="D9243"/>
          <cell r="E9243"/>
          <cell r="I9243"/>
          <cell r="J9243"/>
          <cell r="K9243"/>
          <cell r="L9243"/>
          <cell r="N9243"/>
          <cell r="R9243"/>
          <cell r="S9243"/>
          <cell r="T9243"/>
          <cell r="U9243"/>
          <cell r="V9243"/>
          <cell r="X9243"/>
          <cell r="Y9243"/>
          <cell r="Z9243"/>
          <cell r="AG9243"/>
        </row>
        <row r="9244">
          <cell r="D9244"/>
          <cell r="E9244"/>
          <cell r="I9244"/>
          <cell r="J9244"/>
          <cell r="K9244"/>
          <cell r="L9244"/>
          <cell r="N9244"/>
          <cell r="R9244"/>
          <cell r="S9244"/>
          <cell r="T9244"/>
          <cell r="U9244"/>
          <cell r="V9244"/>
          <cell r="X9244"/>
          <cell r="Y9244"/>
          <cell r="Z9244"/>
          <cell r="AG9244"/>
        </row>
        <row r="9245">
          <cell r="D9245"/>
          <cell r="E9245"/>
          <cell r="I9245"/>
          <cell r="J9245"/>
          <cell r="K9245"/>
          <cell r="L9245"/>
          <cell r="N9245"/>
          <cell r="R9245"/>
          <cell r="S9245"/>
          <cell r="T9245"/>
          <cell r="U9245"/>
          <cell r="V9245"/>
          <cell r="X9245"/>
          <cell r="Y9245"/>
          <cell r="Z9245"/>
          <cell r="AG9245"/>
        </row>
        <row r="9246">
          <cell r="D9246"/>
          <cell r="E9246"/>
          <cell r="I9246"/>
          <cell r="J9246"/>
          <cell r="K9246"/>
          <cell r="L9246"/>
          <cell r="N9246"/>
          <cell r="R9246"/>
          <cell r="S9246"/>
          <cell r="T9246"/>
          <cell r="U9246"/>
          <cell r="V9246"/>
          <cell r="X9246"/>
          <cell r="Y9246"/>
          <cell r="Z9246"/>
          <cell r="AG9246"/>
        </row>
        <row r="9247">
          <cell r="D9247"/>
          <cell r="E9247"/>
          <cell r="I9247"/>
          <cell r="J9247"/>
          <cell r="K9247"/>
          <cell r="L9247"/>
          <cell r="N9247"/>
          <cell r="R9247"/>
          <cell r="S9247"/>
          <cell r="T9247"/>
          <cell r="U9247"/>
          <cell r="V9247"/>
          <cell r="X9247"/>
          <cell r="Y9247"/>
          <cell r="Z9247"/>
          <cell r="AG9247"/>
        </row>
        <row r="9248">
          <cell r="D9248"/>
          <cell r="E9248"/>
          <cell r="I9248"/>
          <cell r="J9248"/>
          <cell r="K9248"/>
          <cell r="L9248"/>
          <cell r="N9248"/>
          <cell r="R9248"/>
          <cell r="S9248"/>
          <cell r="T9248"/>
          <cell r="U9248"/>
          <cell r="V9248"/>
          <cell r="X9248"/>
          <cell r="Y9248"/>
          <cell r="Z9248"/>
          <cell r="AG9248"/>
        </row>
        <row r="9249">
          <cell r="D9249"/>
          <cell r="E9249"/>
          <cell r="I9249"/>
          <cell r="J9249"/>
          <cell r="K9249"/>
          <cell r="L9249"/>
          <cell r="N9249"/>
          <cell r="R9249"/>
          <cell r="S9249"/>
          <cell r="T9249"/>
          <cell r="U9249"/>
          <cell r="V9249"/>
          <cell r="X9249"/>
          <cell r="Y9249"/>
          <cell r="Z9249"/>
          <cell r="AG9249"/>
        </row>
        <row r="9250">
          <cell r="D9250"/>
          <cell r="E9250"/>
          <cell r="I9250"/>
          <cell r="J9250"/>
          <cell r="K9250"/>
          <cell r="L9250"/>
          <cell r="N9250"/>
          <cell r="R9250"/>
          <cell r="S9250"/>
          <cell r="T9250"/>
          <cell r="U9250"/>
          <cell r="V9250"/>
          <cell r="X9250"/>
          <cell r="Y9250"/>
          <cell r="Z9250"/>
          <cell r="AG9250"/>
        </row>
        <row r="9251">
          <cell r="D9251"/>
          <cell r="E9251"/>
          <cell r="I9251"/>
          <cell r="J9251"/>
          <cell r="K9251"/>
          <cell r="L9251"/>
          <cell r="N9251"/>
          <cell r="R9251"/>
          <cell r="S9251"/>
          <cell r="T9251"/>
          <cell r="U9251"/>
          <cell r="V9251"/>
          <cell r="X9251"/>
          <cell r="Y9251"/>
          <cell r="Z9251"/>
          <cell r="AG9251"/>
        </row>
        <row r="9252">
          <cell r="D9252"/>
          <cell r="E9252"/>
          <cell r="I9252"/>
          <cell r="J9252"/>
          <cell r="K9252"/>
          <cell r="L9252"/>
          <cell r="N9252"/>
          <cell r="R9252"/>
          <cell r="S9252"/>
          <cell r="T9252"/>
          <cell r="U9252"/>
          <cell r="V9252"/>
          <cell r="X9252"/>
          <cell r="Y9252"/>
          <cell r="Z9252"/>
          <cell r="AG9252"/>
        </row>
        <row r="9253">
          <cell r="D9253"/>
          <cell r="E9253"/>
          <cell r="I9253"/>
          <cell r="J9253"/>
          <cell r="K9253"/>
          <cell r="L9253"/>
          <cell r="N9253"/>
          <cell r="R9253"/>
          <cell r="S9253"/>
          <cell r="T9253"/>
          <cell r="U9253"/>
          <cell r="V9253"/>
          <cell r="X9253"/>
          <cell r="Y9253"/>
          <cell r="Z9253"/>
          <cell r="AG9253"/>
        </row>
        <row r="9254">
          <cell r="D9254"/>
          <cell r="E9254"/>
          <cell r="I9254"/>
          <cell r="J9254"/>
          <cell r="K9254"/>
          <cell r="L9254"/>
          <cell r="N9254"/>
          <cell r="R9254"/>
          <cell r="S9254"/>
          <cell r="T9254"/>
          <cell r="U9254"/>
          <cell r="V9254"/>
          <cell r="X9254"/>
          <cell r="Y9254"/>
          <cell r="Z9254"/>
          <cell r="AG9254"/>
        </row>
        <row r="9255">
          <cell r="D9255"/>
          <cell r="E9255"/>
          <cell r="I9255"/>
          <cell r="J9255"/>
          <cell r="K9255"/>
          <cell r="L9255"/>
          <cell r="N9255"/>
          <cell r="R9255"/>
          <cell r="S9255"/>
          <cell r="T9255"/>
          <cell r="U9255"/>
          <cell r="V9255"/>
          <cell r="X9255"/>
          <cell r="Y9255"/>
          <cell r="Z9255"/>
          <cell r="AG9255"/>
        </row>
        <row r="9256">
          <cell r="D9256"/>
          <cell r="E9256"/>
          <cell r="I9256"/>
          <cell r="J9256"/>
          <cell r="K9256"/>
          <cell r="L9256"/>
          <cell r="N9256"/>
          <cell r="R9256"/>
          <cell r="S9256"/>
          <cell r="T9256"/>
          <cell r="U9256"/>
          <cell r="V9256"/>
          <cell r="X9256"/>
          <cell r="Y9256"/>
          <cell r="Z9256"/>
          <cell r="AG9256"/>
        </row>
        <row r="9257">
          <cell r="D9257"/>
          <cell r="E9257"/>
          <cell r="I9257"/>
          <cell r="J9257"/>
          <cell r="K9257"/>
          <cell r="L9257"/>
          <cell r="N9257"/>
          <cell r="R9257"/>
          <cell r="S9257"/>
          <cell r="T9257"/>
          <cell r="U9257"/>
          <cell r="V9257"/>
          <cell r="X9257"/>
          <cell r="Y9257"/>
          <cell r="Z9257"/>
          <cell r="AG9257"/>
        </row>
        <row r="9258">
          <cell r="D9258"/>
          <cell r="E9258"/>
          <cell r="I9258"/>
          <cell r="J9258"/>
          <cell r="K9258"/>
          <cell r="L9258"/>
          <cell r="N9258"/>
          <cell r="R9258"/>
          <cell r="S9258"/>
          <cell r="T9258"/>
          <cell r="U9258"/>
          <cell r="V9258"/>
          <cell r="X9258"/>
          <cell r="Y9258"/>
          <cell r="Z9258"/>
          <cell r="AG9258"/>
        </row>
        <row r="9259">
          <cell r="D9259"/>
          <cell r="E9259"/>
          <cell r="I9259"/>
          <cell r="J9259"/>
          <cell r="K9259"/>
          <cell r="L9259"/>
          <cell r="N9259"/>
          <cell r="R9259"/>
          <cell r="S9259"/>
          <cell r="T9259"/>
          <cell r="U9259"/>
          <cell r="V9259"/>
          <cell r="X9259"/>
          <cell r="Y9259"/>
          <cell r="Z9259"/>
          <cell r="AG9259"/>
        </row>
        <row r="9260">
          <cell r="D9260"/>
          <cell r="E9260"/>
          <cell r="I9260"/>
          <cell r="J9260"/>
          <cell r="K9260"/>
          <cell r="L9260"/>
          <cell r="N9260"/>
          <cell r="R9260"/>
          <cell r="S9260"/>
          <cell r="T9260"/>
          <cell r="U9260"/>
          <cell r="V9260"/>
          <cell r="X9260"/>
          <cell r="Y9260"/>
          <cell r="Z9260"/>
          <cell r="AG9260"/>
        </row>
        <row r="9261">
          <cell r="D9261"/>
          <cell r="E9261"/>
          <cell r="I9261"/>
          <cell r="J9261"/>
          <cell r="K9261"/>
          <cell r="L9261"/>
          <cell r="N9261"/>
          <cell r="R9261"/>
          <cell r="S9261"/>
          <cell r="T9261"/>
          <cell r="U9261"/>
          <cell r="V9261"/>
          <cell r="X9261"/>
          <cell r="Y9261"/>
          <cell r="Z9261"/>
          <cell r="AG9261"/>
        </row>
        <row r="9262">
          <cell r="D9262"/>
          <cell r="E9262"/>
          <cell r="I9262"/>
          <cell r="J9262"/>
          <cell r="K9262"/>
          <cell r="L9262"/>
          <cell r="N9262"/>
          <cell r="R9262"/>
          <cell r="S9262"/>
          <cell r="T9262"/>
          <cell r="U9262"/>
          <cell r="V9262"/>
          <cell r="X9262"/>
          <cell r="Y9262"/>
          <cell r="Z9262"/>
          <cell r="AG9262"/>
        </row>
        <row r="9263">
          <cell r="D9263"/>
          <cell r="E9263"/>
          <cell r="I9263"/>
          <cell r="J9263"/>
          <cell r="K9263"/>
          <cell r="L9263"/>
          <cell r="N9263"/>
          <cell r="R9263"/>
          <cell r="S9263"/>
          <cell r="T9263"/>
          <cell r="U9263"/>
          <cell r="V9263"/>
          <cell r="X9263"/>
          <cell r="Y9263"/>
          <cell r="Z9263"/>
          <cell r="AG9263"/>
        </row>
        <row r="9264">
          <cell r="D9264"/>
          <cell r="E9264"/>
          <cell r="I9264"/>
          <cell r="J9264"/>
          <cell r="K9264"/>
          <cell r="L9264"/>
          <cell r="N9264"/>
          <cell r="R9264"/>
          <cell r="S9264"/>
          <cell r="T9264"/>
          <cell r="U9264"/>
          <cell r="V9264"/>
          <cell r="X9264"/>
          <cell r="Y9264"/>
          <cell r="Z9264"/>
          <cell r="AG9264"/>
        </row>
        <row r="9265">
          <cell r="D9265"/>
          <cell r="E9265"/>
          <cell r="I9265"/>
          <cell r="J9265"/>
          <cell r="K9265"/>
          <cell r="L9265"/>
          <cell r="N9265"/>
          <cell r="R9265"/>
          <cell r="S9265"/>
          <cell r="T9265"/>
          <cell r="U9265"/>
          <cell r="V9265"/>
          <cell r="X9265"/>
          <cell r="Y9265"/>
          <cell r="Z9265"/>
          <cell r="AG9265"/>
        </row>
        <row r="9266">
          <cell r="D9266"/>
          <cell r="E9266"/>
          <cell r="I9266"/>
          <cell r="J9266"/>
          <cell r="K9266"/>
          <cell r="L9266"/>
          <cell r="N9266"/>
          <cell r="R9266"/>
          <cell r="S9266"/>
          <cell r="T9266"/>
          <cell r="U9266"/>
          <cell r="V9266"/>
          <cell r="X9266"/>
          <cell r="Y9266"/>
          <cell r="Z9266"/>
          <cell r="AG9266"/>
        </row>
        <row r="9267">
          <cell r="D9267"/>
          <cell r="E9267"/>
          <cell r="I9267"/>
          <cell r="J9267"/>
          <cell r="K9267"/>
          <cell r="L9267"/>
          <cell r="N9267"/>
          <cell r="R9267"/>
          <cell r="S9267"/>
          <cell r="T9267"/>
          <cell r="U9267"/>
          <cell r="V9267"/>
          <cell r="X9267"/>
          <cell r="Y9267"/>
          <cell r="Z9267"/>
          <cell r="AG9267"/>
        </row>
        <row r="9268">
          <cell r="D9268"/>
          <cell r="E9268"/>
          <cell r="I9268"/>
          <cell r="J9268"/>
          <cell r="K9268"/>
          <cell r="L9268"/>
          <cell r="N9268"/>
          <cell r="R9268"/>
          <cell r="S9268"/>
          <cell r="T9268"/>
          <cell r="U9268"/>
          <cell r="V9268"/>
          <cell r="X9268"/>
          <cell r="Y9268"/>
          <cell r="Z9268"/>
          <cell r="AG9268"/>
        </row>
        <row r="9269">
          <cell r="D9269"/>
          <cell r="E9269"/>
          <cell r="I9269"/>
          <cell r="J9269"/>
          <cell r="K9269"/>
          <cell r="L9269"/>
          <cell r="N9269"/>
          <cell r="R9269"/>
          <cell r="S9269"/>
          <cell r="T9269"/>
          <cell r="U9269"/>
          <cell r="V9269"/>
          <cell r="X9269"/>
          <cell r="Y9269"/>
          <cell r="Z9269"/>
          <cell r="AG9269"/>
        </row>
        <row r="9270">
          <cell r="D9270"/>
          <cell r="E9270"/>
          <cell r="I9270"/>
          <cell r="J9270"/>
          <cell r="K9270"/>
          <cell r="L9270"/>
          <cell r="N9270"/>
          <cell r="R9270"/>
          <cell r="S9270"/>
          <cell r="T9270"/>
          <cell r="U9270"/>
          <cell r="V9270"/>
          <cell r="X9270"/>
          <cell r="Y9270"/>
          <cell r="Z9270"/>
          <cell r="AG9270"/>
        </row>
        <row r="9271">
          <cell r="D9271"/>
          <cell r="E9271"/>
          <cell r="I9271"/>
          <cell r="J9271"/>
          <cell r="K9271"/>
          <cell r="L9271"/>
          <cell r="N9271"/>
          <cell r="R9271"/>
          <cell r="S9271"/>
          <cell r="T9271"/>
          <cell r="U9271"/>
          <cell r="V9271"/>
          <cell r="X9271"/>
          <cell r="Y9271"/>
          <cell r="Z9271"/>
          <cell r="AG9271"/>
        </row>
        <row r="9272">
          <cell r="D9272"/>
          <cell r="E9272"/>
          <cell r="I9272"/>
          <cell r="J9272"/>
          <cell r="K9272"/>
          <cell r="L9272"/>
          <cell r="N9272"/>
          <cell r="R9272"/>
          <cell r="S9272"/>
          <cell r="T9272"/>
          <cell r="U9272"/>
          <cell r="V9272"/>
          <cell r="X9272"/>
          <cell r="Y9272"/>
          <cell r="Z9272"/>
          <cell r="AG9272"/>
        </row>
        <row r="9273">
          <cell r="D9273"/>
          <cell r="E9273"/>
          <cell r="I9273"/>
          <cell r="J9273"/>
          <cell r="K9273"/>
          <cell r="L9273"/>
          <cell r="N9273"/>
          <cell r="R9273"/>
          <cell r="S9273"/>
          <cell r="T9273"/>
          <cell r="U9273"/>
          <cell r="V9273"/>
          <cell r="X9273"/>
          <cell r="Y9273"/>
          <cell r="Z9273"/>
          <cell r="AG9273"/>
        </row>
        <row r="9274">
          <cell r="D9274"/>
          <cell r="E9274"/>
          <cell r="I9274"/>
          <cell r="J9274"/>
          <cell r="K9274"/>
          <cell r="L9274"/>
          <cell r="N9274"/>
          <cell r="R9274"/>
          <cell r="S9274"/>
          <cell r="T9274"/>
          <cell r="U9274"/>
          <cell r="V9274"/>
          <cell r="X9274"/>
          <cell r="Y9274"/>
          <cell r="Z9274"/>
          <cell r="AG9274"/>
        </row>
        <row r="9275">
          <cell r="D9275"/>
          <cell r="E9275"/>
          <cell r="I9275"/>
          <cell r="J9275"/>
          <cell r="K9275"/>
          <cell r="L9275"/>
          <cell r="N9275"/>
          <cell r="R9275"/>
          <cell r="S9275"/>
          <cell r="T9275"/>
          <cell r="U9275"/>
          <cell r="V9275"/>
          <cell r="X9275"/>
          <cell r="Y9275"/>
          <cell r="Z9275"/>
          <cell r="AG9275"/>
        </row>
        <row r="9276">
          <cell r="D9276"/>
          <cell r="E9276"/>
          <cell r="I9276"/>
          <cell r="J9276"/>
          <cell r="K9276"/>
          <cell r="L9276"/>
          <cell r="N9276"/>
          <cell r="R9276"/>
          <cell r="S9276"/>
          <cell r="T9276"/>
          <cell r="U9276"/>
          <cell r="V9276"/>
          <cell r="X9276"/>
          <cell r="Y9276"/>
          <cell r="Z9276"/>
          <cell r="AG9276"/>
        </row>
        <row r="9277">
          <cell r="D9277"/>
          <cell r="E9277"/>
          <cell r="I9277"/>
          <cell r="J9277"/>
          <cell r="K9277"/>
          <cell r="L9277"/>
          <cell r="N9277"/>
          <cell r="R9277"/>
          <cell r="S9277"/>
          <cell r="T9277"/>
          <cell r="U9277"/>
          <cell r="V9277"/>
          <cell r="X9277"/>
          <cell r="Y9277"/>
          <cell r="Z9277"/>
          <cell r="AG9277"/>
        </row>
        <row r="9278">
          <cell r="D9278"/>
          <cell r="E9278"/>
          <cell r="I9278"/>
          <cell r="J9278"/>
          <cell r="K9278"/>
          <cell r="L9278"/>
          <cell r="N9278"/>
          <cell r="R9278"/>
          <cell r="S9278"/>
          <cell r="T9278"/>
          <cell r="U9278"/>
          <cell r="V9278"/>
          <cell r="X9278"/>
          <cell r="Y9278"/>
          <cell r="Z9278"/>
          <cell r="AG9278"/>
        </row>
        <row r="9279">
          <cell r="D9279"/>
          <cell r="E9279"/>
          <cell r="I9279"/>
          <cell r="J9279"/>
          <cell r="K9279"/>
          <cell r="L9279"/>
          <cell r="N9279"/>
          <cell r="R9279"/>
          <cell r="S9279"/>
          <cell r="T9279"/>
          <cell r="U9279"/>
          <cell r="V9279"/>
          <cell r="X9279"/>
          <cell r="Y9279"/>
          <cell r="Z9279"/>
          <cell r="AG9279"/>
        </row>
        <row r="9280">
          <cell r="D9280"/>
          <cell r="E9280"/>
          <cell r="I9280"/>
          <cell r="J9280"/>
          <cell r="K9280"/>
          <cell r="L9280"/>
          <cell r="N9280"/>
          <cell r="R9280"/>
          <cell r="S9280"/>
          <cell r="T9280"/>
          <cell r="U9280"/>
          <cell r="V9280"/>
          <cell r="X9280"/>
          <cell r="Y9280"/>
          <cell r="Z9280"/>
          <cell r="AG9280"/>
        </row>
        <row r="9281">
          <cell r="D9281"/>
          <cell r="E9281"/>
          <cell r="I9281"/>
          <cell r="J9281"/>
          <cell r="K9281"/>
          <cell r="L9281"/>
          <cell r="N9281"/>
          <cell r="R9281"/>
          <cell r="S9281"/>
          <cell r="T9281"/>
          <cell r="U9281"/>
          <cell r="V9281"/>
          <cell r="X9281"/>
          <cell r="Y9281"/>
          <cell r="Z9281"/>
          <cell r="AG9281"/>
        </row>
        <row r="9282">
          <cell r="D9282"/>
          <cell r="E9282"/>
          <cell r="I9282"/>
          <cell r="J9282"/>
          <cell r="K9282"/>
          <cell r="L9282"/>
          <cell r="N9282"/>
          <cell r="R9282"/>
          <cell r="S9282"/>
          <cell r="T9282"/>
          <cell r="U9282"/>
          <cell r="V9282"/>
          <cell r="X9282"/>
          <cell r="Y9282"/>
          <cell r="Z9282"/>
          <cell r="AG9282"/>
        </row>
        <row r="9283">
          <cell r="D9283"/>
          <cell r="E9283"/>
          <cell r="I9283"/>
          <cell r="J9283"/>
          <cell r="K9283"/>
          <cell r="L9283"/>
          <cell r="N9283"/>
          <cell r="R9283"/>
          <cell r="S9283"/>
          <cell r="T9283"/>
          <cell r="U9283"/>
          <cell r="V9283"/>
          <cell r="X9283"/>
          <cell r="Y9283"/>
          <cell r="Z9283"/>
          <cell r="AG9283"/>
        </row>
        <row r="9284">
          <cell r="D9284"/>
          <cell r="E9284"/>
          <cell r="I9284"/>
          <cell r="J9284"/>
          <cell r="K9284"/>
          <cell r="L9284"/>
          <cell r="N9284"/>
          <cell r="R9284"/>
          <cell r="S9284"/>
          <cell r="T9284"/>
          <cell r="U9284"/>
          <cell r="V9284"/>
          <cell r="X9284"/>
          <cell r="Y9284"/>
          <cell r="Z9284"/>
          <cell r="AG9284"/>
        </row>
        <row r="9285">
          <cell r="D9285"/>
          <cell r="E9285"/>
          <cell r="I9285"/>
          <cell r="J9285"/>
          <cell r="K9285"/>
          <cell r="L9285"/>
          <cell r="N9285"/>
          <cell r="R9285"/>
          <cell r="S9285"/>
          <cell r="T9285"/>
          <cell r="U9285"/>
          <cell r="V9285"/>
          <cell r="X9285"/>
          <cell r="Y9285"/>
          <cell r="Z9285"/>
          <cell r="AG9285"/>
        </row>
        <row r="9286">
          <cell r="D9286"/>
          <cell r="E9286"/>
          <cell r="I9286"/>
          <cell r="J9286"/>
          <cell r="K9286"/>
          <cell r="L9286"/>
          <cell r="N9286"/>
          <cell r="R9286"/>
          <cell r="S9286"/>
          <cell r="T9286"/>
          <cell r="U9286"/>
          <cell r="V9286"/>
          <cell r="X9286"/>
          <cell r="Y9286"/>
          <cell r="Z9286"/>
          <cell r="AG9286"/>
        </row>
        <row r="9287">
          <cell r="D9287"/>
          <cell r="E9287"/>
          <cell r="I9287"/>
          <cell r="J9287"/>
          <cell r="K9287"/>
          <cell r="L9287"/>
          <cell r="N9287"/>
          <cell r="R9287"/>
          <cell r="S9287"/>
          <cell r="T9287"/>
          <cell r="U9287"/>
          <cell r="V9287"/>
          <cell r="X9287"/>
          <cell r="Y9287"/>
          <cell r="Z9287"/>
          <cell r="AG9287"/>
        </row>
        <row r="9288">
          <cell r="D9288"/>
          <cell r="E9288"/>
          <cell r="I9288"/>
          <cell r="J9288"/>
          <cell r="K9288"/>
          <cell r="L9288"/>
          <cell r="N9288"/>
          <cell r="R9288"/>
          <cell r="S9288"/>
          <cell r="T9288"/>
          <cell r="U9288"/>
          <cell r="V9288"/>
          <cell r="X9288"/>
          <cell r="Y9288"/>
          <cell r="Z9288"/>
          <cell r="AG9288"/>
        </row>
        <row r="9289">
          <cell r="D9289"/>
          <cell r="E9289"/>
          <cell r="I9289"/>
          <cell r="J9289"/>
          <cell r="K9289"/>
          <cell r="L9289"/>
          <cell r="N9289"/>
          <cell r="R9289"/>
          <cell r="S9289"/>
          <cell r="T9289"/>
          <cell r="U9289"/>
          <cell r="V9289"/>
          <cell r="X9289"/>
          <cell r="Y9289"/>
          <cell r="Z9289"/>
          <cell r="AG9289"/>
        </row>
        <row r="9290">
          <cell r="D9290"/>
          <cell r="E9290"/>
          <cell r="I9290"/>
          <cell r="J9290"/>
          <cell r="K9290"/>
          <cell r="L9290"/>
          <cell r="N9290"/>
          <cell r="R9290"/>
          <cell r="S9290"/>
          <cell r="T9290"/>
          <cell r="U9290"/>
          <cell r="V9290"/>
          <cell r="X9290"/>
          <cell r="Y9290"/>
          <cell r="Z9290"/>
          <cell r="AG9290"/>
        </row>
        <row r="9291">
          <cell r="D9291"/>
          <cell r="E9291"/>
          <cell r="I9291"/>
          <cell r="J9291"/>
          <cell r="K9291"/>
          <cell r="L9291"/>
          <cell r="N9291"/>
          <cell r="R9291"/>
          <cell r="S9291"/>
          <cell r="T9291"/>
          <cell r="U9291"/>
          <cell r="V9291"/>
          <cell r="X9291"/>
          <cell r="Y9291"/>
          <cell r="Z9291"/>
          <cell r="AG9291"/>
        </row>
        <row r="9292">
          <cell r="D9292"/>
          <cell r="E9292"/>
          <cell r="I9292"/>
          <cell r="J9292"/>
          <cell r="K9292"/>
          <cell r="L9292"/>
          <cell r="N9292"/>
          <cell r="R9292"/>
          <cell r="S9292"/>
          <cell r="T9292"/>
          <cell r="U9292"/>
          <cell r="V9292"/>
          <cell r="X9292"/>
          <cell r="Y9292"/>
          <cell r="Z9292"/>
          <cell r="AG9292"/>
        </row>
        <row r="9293">
          <cell r="D9293"/>
          <cell r="E9293"/>
          <cell r="I9293"/>
          <cell r="J9293"/>
          <cell r="K9293"/>
          <cell r="L9293"/>
          <cell r="N9293"/>
          <cell r="R9293"/>
          <cell r="S9293"/>
          <cell r="T9293"/>
          <cell r="U9293"/>
          <cell r="V9293"/>
          <cell r="X9293"/>
          <cell r="Y9293"/>
          <cell r="Z9293"/>
          <cell r="AG9293"/>
        </row>
        <row r="9294">
          <cell r="D9294"/>
          <cell r="E9294"/>
          <cell r="I9294"/>
          <cell r="J9294"/>
          <cell r="K9294"/>
          <cell r="L9294"/>
          <cell r="N9294"/>
          <cell r="R9294"/>
          <cell r="S9294"/>
          <cell r="T9294"/>
          <cell r="U9294"/>
          <cell r="V9294"/>
          <cell r="X9294"/>
          <cell r="Y9294"/>
          <cell r="Z9294"/>
          <cell r="AG9294"/>
        </row>
        <row r="9295">
          <cell r="D9295"/>
          <cell r="E9295"/>
          <cell r="I9295"/>
          <cell r="J9295"/>
          <cell r="K9295"/>
          <cell r="L9295"/>
          <cell r="N9295"/>
          <cell r="R9295"/>
          <cell r="S9295"/>
          <cell r="T9295"/>
          <cell r="U9295"/>
          <cell r="V9295"/>
          <cell r="X9295"/>
          <cell r="Y9295"/>
          <cell r="Z9295"/>
          <cell r="AG9295"/>
        </row>
        <row r="9296">
          <cell r="D9296"/>
          <cell r="E9296"/>
          <cell r="I9296"/>
          <cell r="J9296"/>
          <cell r="K9296"/>
          <cell r="L9296"/>
          <cell r="N9296"/>
          <cell r="R9296"/>
          <cell r="S9296"/>
          <cell r="T9296"/>
          <cell r="U9296"/>
          <cell r="V9296"/>
          <cell r="X9296"/>
          <cell r="Y9296"/>
          <cell r="Z9296"/>
          <cell r="AG9296"/>
        </row>
        <row r="9297">
          <cell r="D9297"/>
          <cell r="E9297"/>
          <cell r="I9297"/>
          <cell r="J9297"/>
          <cell r="K9297"/>
          <cell r="L9297"/>
          <cell r="N9297"/>
          <cell r="R9297"/>
          <cell r="S9297"/>
          <cell r="T9297"/>
          <cell r="U9297"/>
          <cell r="V9297"/>
          <cell r="X9297"/>
          <cell r="Y9297"/>
          <cell r="Z9297"/>
          <cell r="AG9297"/>
        </row>
        <row r="9298">
          <cell r="D9298"/>
          <cell r="E9298"/>
          <cell r="I9298"/>
          <cell r="J9298"/>
          <cell r="K9298"/>
          <cell r="L9298"/>
          <cell r="N9298"/>
          <cell r="R9298"/>
          <cell r="S9298"/>
          <cell r="T9298"/>
          <cell r="U9298"/>
          <cell r="V9298"/>
          <cell r="X9298"/>
          <cell r="Y9298"/>
          <cell r="Z9298"/>
          <cell r="AG9298"/>
        </row>
        <row r="9299">
          <cell r="D9299"/>
          <cell r="E9299"/>
          <cell r="I9299"/>
          <cell r="J9299"/>
          <cell r="K9299"/>
          <cell r="L9299"/>
          <cell r="N9299"/>
          <cell r="R9299"/>
          <cell r="S9299"/>
          <cell r="T9299"/>
          <cell r="U9299"/>
          <cell r="V9299"/>
          <cell r="X9299"/>
          <cell r="Y9299"/>
          <cell r="Z9299"/>
          <cell r="AG9299"/>
        </row>
        <row r="9300">
          <cell r="D9300"/>
          <cell r="E9300"/>
          <cell r="I9300"/>
          <cell r="J9300"/>
          <cell r="K9300"/>
          <cell r="L9300"/>
          <cell r="N9300"/>
          <cell r="R9300"/>
          <cell r="S9300"/>
          <cell r="T9300"/>
          <cell r="U9300"/>
          <cell r="V9300"/>
          <cell r="X9300"/>
          <cell r="Y9300"/>
          <cell r="Z9300"/>
          <cell r="AG9300"/>
        </row>
        <row r="9301">
          <cell r="D9301"/>
          <cell r="E9301"/>
          <cell r="I9301"/>
          <cell r="J9301"/>
          <cell r="K9301"/>
          <cell r="L9301"/>
          <cell r="N9301"/>
          <cell r="R9301"/>
          <cell r="S9301"/>
          <cell r="T9301"/>
          <cell r="U9301"/>
          <cell r="V9301"/>
          <cell r="X9301"/>
          <cell r="Y9301"/>
          <cell r="Z9301"/>
          <cell r="AG9301"/>
        </row>
        <row r="9302">
          <cell r="D9302"/>
          <cell r="E9302"/>
          <cell r="I9302"/>
          <cell r="J9302"/>
          <cell r="K9302"/>
          <cell r="L9302"/>
          <cell r="N9302"/>
          <cell r="R9302"/>
          <cell r="S9302"/>
          <cell r="T9302"/>
          <cell r="U9302"/>
          <cell r="V9302"/>
          <cell r="X9302"/>
          <cell r="Y9302"/>
          <cell r="Z9302"/>
          <cell r="AG9302"/>
        </row>
        <row r="9303">
          <cell r="D9303"/>
          <cell r="E9303"/>
          <cell r="I9303"/>
          <cell r="J9303"/>
          <cell r="K9303"/>
          <cell r="L9303"/>
          <cell r="N9303"/>
          <cell r="R9303"/>
          <cell r="S9303"/>
          <cell r="T9303"/>
          <cell r="U9303"/>
          <cell r="V9303"/>
          <cell r="X9303"/>
          <cell r="Y9303"/>
          <cell r="Z9303"/>
          <cell r="AG9303"/>
        </row>
        <row r="9304">
          <cell r="D9304"/>
          <cell r="E9304"/>
          <cell r="I9304"/>
          <cell r="J9304"/>
          <cell r="K9304"/>
          <cell r="L9304"/>
          <cell r="N9304"/>
          <cell r="R9304"/>
          <cell r="S9304"/>
          <cell r="T9304"/>
          <cell r="U9304"/>
          <cell r="V9304"/>
          <cell r="X9304"/>
          <cell r="Y9304"/>
          <cell r="Z9304"/>
          <cell r="AG9304"/>
        </row>
        <row r="9305">
          <cell r="D9305"/>
          <cell r="E9305"/>
          <cell r="I9305"/>
          <cell r="J9305"/>
          <cell r="K9305"/>
          <cell r="L9305"/>
          <cell r="N9305"/>
          <cell r="R9305"/>
          <cell r="S9305"/>
          <cell r="T9305"/>
          <cell r="U9305"/>
          <cell r="V9305"/>
          <cell r="X9305"/>
          <cell r="Y9305"/>
          <cell r="Z9305"/>
          <cell r="AG9305"/>
        </row>
        <row r="9306">
          <cell r="D9306"/>
          <cell r="E9306"/>
          <cell r="I9306"/>
          <cell r="J9306"/>
          <cell r="K9306"/>
          <cell r="L9306"/>
          <cell r="N9306"/>
          <cell r="R9306"/>
          <cell r="S9306"/>
          <cell r="T9306"/>
          <cell r="U9306"/>
          <cell r="V9306"/>
          <cell r="X9306"/>
          <cell r="Y9306"/>
          <cell r="Z9306"/>
          <cell r="AG9306"/>
        </row>
        <row r="9307">
          <cell r="D9307"/>
          <cell r="E9307"/>
          <cell r="I9307"/>
          <cell r="J9307"/>
          <cell r="K9307"/>
          <cell r="L9307"/>
          <cell r="N9307"/>
          <cell r="R9307"/>
          <cell r="S9307"/>
          <cell r="T9307"/>
          <cell r="U9307"/>
          <cell r="V9307"/>
          <cell r="X9307"/>
          <cell r="Y9307"/>
          <cell r="Z9307"/>
          <cell r="AG9307"/>
        </row>
        <row r="9308">
          <cell r="D9308"/>
          <cell r="E9308"/>
          <cell r="I9308"/>
          <cell r="J9308"/>
          <cell r="K9308"/>
          <cell r="L9308"/>
          <cell r="N9308"/>
          <cell r="R9308"/>
          <cell r="S9308"/>
          <cell r="T9308"/>
          <cell r="U9308"/>
          <cell r="V9308"/>
          <cell r="X9308"/>
          <cell r="Y9308"/>
          <cell r="Z9308"/>
          <cell r="AG9308"/>
        </row>
        <row r="9309">
          <cell r="D9309"/>
          <cell r="E9309"/>
          <cell r="I9309"/>
          <cell r="J9309"/>
          <cell r="K9309"/>
          <cell r="L9309"/>
          <cell r="N9309"/>
          <cell r="R9309"/>
          <cell r="S9309"/>
          <cell r="T9309"/>
          <cell r="U9309"/>
          <cell r="V9309"/>
          <cell r="X9309"/>
          <cell r="Y9309"/>
          <cell r="Z9309"/>
          <cell r="AG9309"/>
        </row>
        <row r="9310">
          <cell r="D9310"/>
          <cell r="E9310"/>
          <cell r="I9310"/>
          <cell r="J9310"/>
          <cell r="K9310"/>
          <cell r="L9310"/>
          <cell r="N9310"/>
          <cell r="R9310"/>
          <cell r="S9310"/>
          <cell r="T9310"/>
          <cell r="U9310"/>
          <cell r="V9310"/>
          <cell r="X9310"/>
          <cell r="Y9310"/>
          <cell r="Z9310"/>
          <cell r="AG9310"/>
        </row>
        <row r="9311">
          <cell r="D9311"/>
          <cell r="E9311"/>
          <cell r="I9311"/>
          <cell r="J9311"/>
          <cell r="K9311"/>
          <cell r="L9311"/>
          <cell r="N9311"/>
          <cell r="R9311"/>
          <cell r="S9311"/>
          <cell r="T9311"/>
          <cell r="U9311"/>
          <cell r="V9311"/>
          <cell r="X9311"/>
          <cell r="Y9311"/>
          <cell r="Z9311"/>
          <cell r="AG9311"/>
        </row>
        <row r="9312">
          <cell r="D9312"/>
          <cell r="E9312"/>
          <cell r="I9312"/>
          <cell r="J9312"/>
          <cell r="K9312"/>
          <cell r="L9312"/>
          <cell r="N9312"/>
          <cell r="R9312"/>
          <cell r="S9312"/>
          <cell r="T9312"/>
          <cell r="U9312"/>
          <cell r="V9312"/>
          <cell r="X9312"/>
          <cell r="Y9312"/>
          <cell r="Z9312"/>
          <cell r="AG9312"/>
        </row>
        <row r="9313">
          <cell r="D9313"/>
          <cell r="E9313"/>
          <cell r="I9313"/>
          <cell r="J9313"/>
          <cell r="K9313"/>
          <cell r="L9313"/>
          <cell r="N9313"/>
          <cell r="R9313"/>
          <cell r="S9313"/>
          <cell r="T9313"/>
          <cell r="U9313"/>
          <cell r="V9313"/>
          <cell r="X9313"/>
          <cell r="Y9313"/>
          <cell r="Z9313"/>
          <cell r="AG9313"/>
        </row>
        <row r="9314">
          <cell r="D9314"/>
          <cell r="E9314"/>
          <cell r="I9314"/>
          <cell r="J9314"/>
          <cell r="K9314"/>
          <cell r="L9314"/>
          <cell r="N9314"/>
          <cell r="R9314"/>
          <cell r="S9314"/>
          <cell r="T9314"/>
          <cell r="U9314"/>
          <cell r="V9314"/>
          <cell r="X9314"/>
          <cell r="Y9314"/>
          <cell r="Z9314"/>
          <cell r="AG9314"/>
        </row>
        <row r="9315">
          <cell r="D9315"/>
          <cell r="E9315"/>
          <cell r="I9315"/>
          <cell r="J9315"/>
          <cell r="K9315"/>
          <cell r="L9315"/>
          <cell r="N9315"/>
          <cell r="R9315"/>
          <cell r="S9315"/>
          <cell r="T9315"/>
          <cell r="U9315"/>
          <cell r="V9315"/>
          <cell r="X9315"/>
          <cell r="Y9315"/>
          <cell r="Z9315"/>
          <cell r="AG9315"/>
        </row>
        <row r="9316">
          <cell r="D9316"/>
          <cell r="E9316"/>
          <cell r="I9316"/>
          <cell r="J9316"/>
          <cell r="K9316"/>
          <cell r="L9316"/>
          <cell r="N9316"/>
          <cell r="R9316"/>
          <cell r="S9316"/>
          <cell r="T9316"/>
          <cell r="U9316"/>
          <cell r="V9316"/>
          <cell r="X9316"/>
          <cell r="Y9316"/>
          <cell r="Z9316"/>
          <cell r="AG9316"/>
        </row>
        <row r="9317">
          <cell r="D9317"/>
          <cell r="E9317"/>
          <cell r="I9317"/>
          <cell r="J9317"/>
          <cell r="K9317"/>
          <cell r="L9317"/>
          <cell r="N9317"/>
          <cell r="R9317"/>
          <cell r="S9317"/>
          <cell r="T9317"/>
          <cell r="U9317"/>
          <cell r="V9317"/>
          <cell r="X9317"/>
          <cell r="Y9317"/>
          <cell r="Z9317"/>
          <cell r="AG9317"/>
        </row>
        <row r="9318">
          <cell r="D9318"/>
          <cell r="E9318"/>
          <cell r="I9318"/>
          <cell r="J9318"/>
          <cell r="K9318"/>
          <cell r="L9318"/>
          <cell r="N9318"/>
          <cell r="R9318"/>
          <cell r="S9318"/>
          <cell r="T9318"/>
          <cell r="U9318"/>
          <cell r="V9318"/>
          <cell r="X9318"/>
          <cell r="Y9318"/>
          <cell r="Z9318"/>
          <cell r="AG9318"/>
        </row>
        <row r="9319">
          <cell r="D9319"/>
          <cell r="E9319"/>
          <cell r="I9319"/>
          <cell r="J9319"/>
          <cell r="K9319"/>
          <cell r="L9319"/>
          <cell r="N9319"/>
          <cell r="R9319"/>
          <cell r="S9319"/>
          <cell r="T9319"/>
          <cell r="U9319"/>
          <cell r="V9319"/>
          <cell r="X9319"/>
          <cell r="Y9319"/>
          <cell r="Z9319"/>
          <cell r="AG9319"/>
        </row>
        <row r="9320">
          <cell r="D9320"/>
          <cell r="E9320"/>
          <cell r="I9320"/>
          <cell r="J9320"/>
          <cell r="K9320"/>
          <cell r="L9320"/>
          <cell r="N9320"/>
          <cell r="R9320"/>
          <cell r="S9320"/>
          <cell r="T9320"/>
          <cell r="U9320"/>
          <cell r="V9320"/>
          <cell r="X9320"/>
          <cell r="Y9320"/>
          <cell r="Z9320"/>
          <cell r="AG9320"/>
        </row>
        <row r="9321">
          <cell r="D9321"/>
          <cell r="E9321"/>
          <cell r="I9321"/>
          <cell r="J9321"/>
          <cell r="K9321"/>
          <cell r="L9321"/>
          <cell r="N9321"/>
          <cell r="R9321"/>
          <cell r="S9321"/>
          <cell r="T9321"/>
          <cell r="U9321"/>
          <cell r="V9321"/>
          <cell r="X9321"/>
          <cell r="Y9321"/>
          <cell r="Z9321"/>
          <cell r="AG9321"/>
        </row>
        <row r="9322">
          <cell r="D9322"/>
          <cell r="E9322"/>
          <cell r="I9322"/>
          <cell r="J9322"/>
          <cell r="K9322"/>
          <cell r="L9322"/>
          <cell r="N9322"/>
          <cell r="R9322"/>
          <cell r="S9322"/>
          <cell r="T9322"/>
          <cell r="U9322"/>
          <cell r="V9322"/>
          <cell r="X9322"/>
          <cell r="Y9322"/>
          <cell r="Z9322"/>
          <cell r="AG9322"/>
        </row>
        <row r="9323">
          <cell r="D9323"/>
          <cell r="E9323"/>
          <cell r="I9323"/>
          <cell r="J9323"/>
          <cell r="K9323"/>
          <cell r="L9323"/>
          <cell r="N9323"/>
          <cell r="R9323"/>
          <cell r="S9323"/>
          <cell r="T9323"/>
          <cell r="U9323"/>
          <cell r="V9323"/>
          <cell r="X9323"/>
          <cell r="Y9323"/>
          <cell r="Z9323"/>
          <cell r="AG9323"/>
        </row>
        <row r="9324">
          <cell r="D9324"/>
          <cell r="E9324"/>
          <cell r="I9324"/>
          <cell r="J9324"/>
          <cell r="K9324"/>
          <cell r="L9324"/>
          <cell r="N9324"/>
          <cell r="R9324"/>
          <cell r="S9324"/>
          <cell r="T9324"/>
          <cell r="U9324"/>
          <cell r="V9324"/>
          <cell r="X9324"/>
          <cell r="Y9324"/>
          <cell r="Z9324"/>
          <cell r="AG9324"/>
        </row>
        <row r="9325">
          <cell r="D9325"/>
          <cell r="E9325"/>
          <cell r="I9325"/>
          <cell r="J9325"/>
          <cell r="K9325"/>
          <cell r="L9325"/>
          <cell r="N9325"/>
          <cell r="R9325"/>
          <cell r="S9325"/>
          <cell r="T9325"/>
          <cell r="U9325"/>
          <cell r="V9325"/>
          <cell r="X9325"/>
          <cell r="Y9325"/>
          <cell r="Z9325"/>
          <cell r="AG9325"/>
        </row>
        <row r="9326">
          <cell r="D9326"/>
          <cell r="E9326"/>
          <cell r="I9326"/>
          <cell r="J9326"/>
          <cell r="K9326"/>
          <cell r="L9326"/>
          <cell r="N9326"/>
          <cell r="R9326"/>
          <cell r="S9326"/>
          <cell r="T9326"/>
          <cell r="U9326"/>
          <cell r="V9326"/>
          <cell r="X9326"/>
          <cell r="Y9326"/>
          <cell r="Z9326"/>
          <cell r="AG9326"/>
        </row>
        <row r="9327">
          <cell r="D9327"/>
          <cell r="E9327"/>
          <cell r="I9327"/>
          <cell r="J9327"/>
          <cell r="K9327"/>
          <cell r="L9327"/>
          <cell r="N9327"/>
          <cell r="R9327"/>
          <cell r="S9327"/>
          <cell r="T9327"/>
          <cell r="U9327"/>
          <cell r="V9327"/>
          <cell r="X9327"/>
          <cell r="Y9327"/>
          <cell r="Z9327"/>
          <cell r="AG9327"/>
        </row>
        <row r="9328">
          <cell r="D9328"/>
          <cell r="E9328"/>
          <cell r="I9328"/>
          <cell r="J9328"/>
          <cell r="K9328"/>
          <cell r="L9328"/>
          <cell r="N9328"/>
          <cell r="R9328"/>
          <cell r="S9328"/>
          <cell r="T9328"/>
          <cell r="U9328"/>
          <cell r="V9328"/>
          <cell r="X9328"/>
          <cell r="Y9328"/>
          <cell r="Z9328"/>
          <cell r="AG9328"/>
        </row>
        <row r="9329">
          <cell r="D9329"/>
          <cell r="E9329"/>
          <cell r="I9329"/>
          <cell r="J9329"/>
          <cell r="K9329"/>
          <cell r="L9329"/>
          <cell r="N9329"/>
          <cell r="R9329"/>
          <cell r="S9329"/>
          <cell r="T9329"/>
          <cell r="U9329"/>
          <cell r="V9329"/>
          <cell r="X9329"/>
          <cell r="Y9329"/>
          <cell r="Z9329"/>
          <cell r="AG9329"/>
        </row>
        <row r="9330">
          <cell r="D9330"/>
          <cell r="E9330"/>
          <cell r="I9330"/>
          <cell r="J9330"/>
          <cell r="K9330"/>
          <cell r="L9330"/>
          <cell r="N9330"/>
          <cell r="R9330"/>
          <cell r="S9330"/>
          <cell r="T9330"/>
          <cell r="U9330"/>
          <cell r="V9330"/>
          <cell r="X9330"/>
          <cell r="Y9330"/>
          <cell r="Z9330"/>
          <cell r="AG9330"/>
        </row>
        <row r="9331">
          <cell r="D9331"/>
          <cell r="E9331"/>
          <cell r="I9331"/>
          <cell r="J9331"/>
          <cell r="K9331"/>
          <cell r="L9331"/>
          <cell r="N9331"/>
          <cell r="R9331"/>
          <cell r="S9331"/>
          <cell r="T9331"/>
          <cell r="U9331"/>
          <cell r="V9331"/>
          <cell r="X9331"/>
          <cell r="Y9331"/>
          <cell r="Z9331"/>
          <cell r="AG9331"/>
        </row>
        <row r="9332">
          <cell r="D9332"/>
          <cell r="E9332"/>
          <cell r="I9332"/>
          <cell r="J9332"/>
          <cell r="K9332"/>
          <cell r="L9332"/>
          <cell r="N9332"/>
          <cell r="R9332"/>
          <cell r="S9332"/>
          <cell r="T9332"/>
          <cell r="U9332"/>
          <cell r="V9332"/>
          <cell r="X9332"/>
          <cell r="Y9332"/>
          <cell r="Z9332"/>
          <cell r="AG9332"/>
        </row>
        <row r="9333">
          <cell r="D9333"/>
          <cell r="E9333"/>
          <cell r="I9333"/>
          <cell r="J9333"/>
          <cell r="K9333"/>
          <cell r="L9333"/>
          <cell r="N9333"/>
          <cell r="R9333"/>
          <cell r="S9333"/>
          <cell r="T9333"/>
          <cell r="U9333"/>
          <cell r="V9333"/>
          <cell r="X9333"/>
          <cell r="Y9333"/>
          <cell r="Z9333"/>
          <cell r="AG9333"/>
        </row>
        <row r="9334">
          <cell r="D9334"/>
          <cell r="E9334"/>
          <cell r="I9334"/>
          <cell r="J9334"/>
          <cell r="K9334"/>
          <cell r="L9334"/>
          <cell r="N9334"/>
          <cell r="R9334"/>
          <cell r="S9334"/>
          <cell r="T9334"/>
          <cell r="U9334"/>
          <cell r="V9334"/>
          <cell r="X9334"/>
          <cell r="Y9334"/>
          <cell r="Z9334"/>
          <cell r="AG9334"/>
        </row>
        <row r="9335">
          <cell r="D9335"/>
          <cell r="E9335"/>
          <cell r="I9335"/>
          <cell r="J9335"/>
          <cell r="K9335"/>
          <cell r="L9335"/>
          <cell r="N9335"/>
          <cell r="R9335"/>
          <cell r="S9335"/>
          <cell r="T9335"/>
          <cell r="U9335"/>
          <cell r="V9335"/>
          <cell r="X9335"/>
          <cell r="Y9335"/>
          <cell r="Z9335"/>
          <cell r="AG9335"/>
        </row>
        <row r="9336">
          <cell r="D9336"/>
          <cell r="E9336"/>
          <cell r="I9336"/>
          <cell r="J9336"/>
          <cell r="K9336"/>
          <cell r="L9336"/>
          <cell r="N9336"/>
          <cell r="R9336"/>
          <cell r="S9336"/>
          <cell r="T9336"/>
          <cell r="U9336"/>
          <cell r="V9336"/>
          <cell r="X9336"/>
          <cell r="Y9336"/>
          <cell r="Z9336"/>
          <cell r="AG9336"/>
        </row>
        <row r="9337">
          <cell r="D9337"/>
          <cell r="E9337"/>
          <cell r="I9337"/>
          <cell r="J9337"/>
          <cell r="K9337"/>
          <cell r="L9337"/>
          <cell r="N9337"/>
          <cell r="R9337"/>
          <cell r="S9337"/>
          <cell r="T9337"/>
          <cell r="U9337"/>
          <cell r="V9337"/>
          <cell r="X9337"/>
          <cell r="Y9337"/>
          <cell r="Z9337"/>
          <cell r="AG9337"/>
        </row>
        <row r="9338">
          <cell r="D9338"/>
          <cell r="E9338"/>
          <cell r="I9338"/>
          <cell r="J9338"/>
          <cell r="K9338"/>
          <cell r="L9338"/>
          <cell r="N9338"/>
          <cell r="R9338"/>
          <cell r="S9338"/>
          <cell r="T9338"/>
          <cell r="U9338"/>
          <cell r="V9338"/>
          <cell r="X9338"/>
          <cell r="Y9338"/>
          <cell r="Z9338"/>
          <cell r="AG9338"/>
        </row>
        <row r="9339">
          <cell r="D9339"/>
          <cell r="E9339"/>
          <cell r="I9339"/>
          <cell r="J9339"/>
          <cell r="K9339"/>
          <cell r="L9339"/>
          <cell r="N9339"/>
          <cell r="R9339"/>
          <cell r="S9339"/>
          <cell r="T9339"/>
          <cell r="U9339"/>
          <cell r="V9339"/>
          <cell r="X9339"/>
          <cell r="Y9339"/>
          <cell r="Z9339"/>
          <cell r="AG9339"/>
        </row>
        <row r="9340">
          <cell r="D9340"/>
          <cell r="E9340"/>
          <cell r="I9340"/>
          <cell r="J9340"/>
          <cell r="K9340"/>
          <cell r="L9340"/>
          <cell r="N9340"/>
          <cell r="R9340"/>
          <cell r="S9340"/>
          <cell r="T9340"/>
          <cell r="U9340"/>
          <cell r="V9340"/>
          <cell r="X9340"/>
          <cell r="Y9340"/>
          <cell r="Z9340"/>
          <cell r="AG9340"/>
        </row>
        <row r="9341">
          <cell r="D9341"/>
          <cell r="E9341"/>
          <cell r="I9341"/>
          <cell r="J9341"/>
          <cell r="K9341"/>
          <cell r="L9341"/>
          <cell r="N9341"/>
          <cell r="R9341"/>
          <cell r="S9341"/>
          <cell r="T9341"/>
          <cell r="U9341"/>
          <cell r="V9341"/>
          <cell r="X9341"/>
          <cell r="Y9341"/>
          <cell r="Z9341"/>
          <cell r="AG9341"/>
        </row>
        <row r="9342">
          <cell r="D9342"/>
          <cell r="E9342"/>
          <cell r="I9342"/>
          <cell r="J9342"/>
          <cell r="K9342"/>
          <cell r="L9342"/>
          <cell r="N9342"/>
          <cell r="R9342"/>
          <cell r="S9342"/>
          <cell r="T9342"/>
          <cell r="U9342"/>
          <cell r="V9342"/>
          <cell r="X9342"/>
          <cell r="Y9342"/>
          <cell r="Z9342"/>
          <cell r="AG9342"/>
        </row>
        <row r="9343">
          <cell r="D9343"/>
          <cell r="E9343"/>
          <cell r="I9343"/>
          <cell r="J9343"/>
          <cell r="K9343"/>
          <cell r="L9343"/>
          <cell r="N9343"/>
          <cell r="R9343"/>
          <cell r="S9343"/>
          <cell r="T9343"/>
          <cell r="U9343"/>
          <cell r="V9343"/>
          <cell r="X9343"/>
          <cell r="Y9343"/>
          <cell r="Z9343"/>
          <cell r="AG9343"/>
        </row>
        <row r="9344">
          <cell r="D9344"/>
          <cell r="E9344"/>
          <cell r="I9344"/>
          <cell r="J9344"/>
          <cell r="K9344"/>
          <cell r="L9344"/>
          <cell r="N9344"/>
          <cell r="R9344"/>
          <cell r="S9344"/>
          <cell r="T9344"/>
          <cell r="U9344"/>
          <cell r="V9344"/>
          <cell r="X9344"/>
          <cell r="Y9344"/>
          <cell r="Z9344"/>
          <cell r="AG9344"/>
        </row>
        <row r="9345">
          <cell r="D9345"/>
          <cell r="E9345"/>
          <cell r="I9345"/>
          <cell r="J9345"/>
          <cell r="K9345"/>
          <cell r="L9345"/>
          <cell r="N9345"/>
          <cell r="R9345"/>
          <cell r="S9345"/>
          <cell r="T9345"/>
          <cell r="U9345"/>
          <cell r="V9345"/>
          <cell r="X9345"/>
          <cell r="Y9345"/>
          <cell r="Z9345"/>
          <cell r="AG9345"/>
        </row>
        <row r="9346">
          <cell r="D9346"/>
          <cell r="E9346"/>
          <cell r="I9346"/>
          <cell r="J9346"/>
          <cell r="K9346"/>
          <cell r="L9346"/>
          <cell r="N9346"/>
          <cell r="R9346"/>
          <cell r="S9346"/>
          <cell r="T9346"/>
          <cell r="U9346"/>
          <cell r="V9346"/>
          <cell r="X9346"/>
          <cell r="Y9346"/>
          <cell r="Z9346"/>
          <cell r="AG9346"/>
        </row>
        <row r="9347">
          <cell r="D9347"/>
          <cell r="E9347"/>
          <cell r="I9347"/>
          <cell r="J9347"/>
          <cell r="K9347"/>
          <cell r="L9347"/>
          <cell r="N9347"/>
          <cell r="R9347"/>
          <cell r="S9347"/>
          <cell r="T9347"/>
          <cell r="U9347"/>
          <cell r="V9347"/>
          <cell r="X9347"/>
          <cell r="Y9347"/>
          <cell r="Z9347"/>
          <cell r="AG9347"/>
        </row>
        <row r="9348">
          <cell r="D9348"/>
          <cell r="E9348"/>
          <cell r="I9348"/>
          <cell r="J9348"/>
          <cell r="K9348"/>
          <cell r="L9348"/>
          <cell r="N9348"/>
          <cell r="R9348"/>
          <cell r="S9348"/>
          <cell r="T9348"/>
          <cell r="U9348"/>
          <cell r="V9348"/>
          <cell r="X9348"/>
          <cell r="Y9348"/>
          <cell r="Z9348"/>
          <cell r="AG9348"/>
        </row>
        <row r="9349">
          <cell r="D9349"/>
          <cell r="E9349"/>
          <cell r="I9349"/>
          <cell r="J9349"/>
          <cell r="K9349"/>
          <cell r="L9349"/>
          <cell r="N9349"/>
          <cell r="R9349"/>
          <cell r="S9349"/>
          <cell r="T9349"/>
          <cell r="U9349"/>
          <cell r="V9349"/>
          <cell r="X9349"/>
          <cell r="Y9349"/>
          <cell r="Z9349"/>
          <cell r="AG9349"/>
        </row>
        <row r="9350">
          <cell r="D9350"/>
          <cell r="E9350"/>
          <cell r="I9350"/>
          <cell r="J9350"/>
          <cell r="K9350"/>
          <cell r="L9350"/>
          <cell r="N9350"/>
          <cell r="R9350"/>
          <cell r="S9350"/>
          <cell r="T9350"/>
          <cell r="U9350"/>
          <cell r="V9350"/>
          <cell r="X9350"/>
          <cell r="Y9350"/>
          <cell r="Z9350"/>
          <cell r="AG9350"/>
        </row>
        <row r="9351">
          <cell r="D9351"/>
          <cell r="E9351"/>
          <cell r="I9351"/>
          <cell r="J9351"/>
          <cell r="K9351"/>
          <cell r="L9351"/>
          <cell r="N9351"/>
          <cell r="R9351"/>
          <cell r="S9351"/>
          <cell r="T9351"/>
          <cell r="U9351"/>
          <cell r="V9351"/>
          <cell r="X9351"/>
          <cell r="Y9351"/>
          <cell r="Z9351"/>
          <cell r="AG9351"/>
        </row>
        <row r="9352">
          <cell r="D9352"/>
          <cell r="E9352"/>
          <cell r="I9352"/>
          <cell r="J9352"/>
          <cell r="K9352"/>
          <cell r="L9352"/>
          <cell r="N9352"/>
          <cell r="R9352"/>
          <cell r="S9352"/>
          <cell r="T9352"/>
          <cell r="U9352"/>
          <cell r="V9352"/>
          <cell r="X9352"/>
          <cell r="Y9352"/>
          <cell r="Z9352"/>
          <cell r="AG9352"/>
        </row>
        <row r="9353">
          <cell r="D9353"/>
          <cell r="E9353"/>
          <cell r="I9353"/>
          <cell r="J9353"/>
          <cell r="K9353"/>
          <cell r="L9353"/>
          <cell r="N9353"/>
          <cell r="R9353"/>
          <cell r="S9353"/>
          <cell r="T9353"/>
          <cell r="U9353"/>
          <cell r="V9353"/>
          <cell r="X9353"/>
          <cell r="Y9353"/>
          <cell r="Z9353"/>
          <cell r="AG9353"/>
        </row>
        <row r="9354">
          <cell r="D9354"/>
          <cell r="E9354"/>
          <cell r="I9354"/>
          <cell r="J9354"/>
          <cell r="K9354"/>
          <cell r="L9354"/>
          <cell r="N9354"/>
          <cell r="R9354"/>
          <cell r="S9354"/>
          <cell r="T9354"/>
          <cell r="U9354"/>
          <cell r="V9354"/>
          <cell r="X9354"/>
          <cell r="Y9354"/>
          <cell r="Z9354"/>
          <cell r="AG9354"/>
        </row>
        <row r="9355">
          <cell r="D9355"/>
          <cell r="E9355"/>
          <cell r="I9355"/>
          <cell r="J9355"/>
          <cell r="K9355"/>
          <cell r="L9355"/>
          <cell r="N9355"/>
          <cell r="R9355"/>
          <cell r="S9355"/>
          <cell r="T9355"/>
          <cell r="U9355"/>
          <cell r="V9355"/>
          <cell r="X9355"/>
          <cell r="Y9355"/>
          <cell r="Z9355"/>
          <cell r="AG9355"/>
        </row>
        <row r="9356">
          <cell r="D9356"/>
          <cell r="E9356"/>
          <cell r="I9356"/>
          <cell r="J9356"/>
          <cell r="K9356"/>
          <cell r="L9356"/>
          <cell r="N9356"/>
          <cell r="R9356"/>
          <cell r="S9356"/>
          <cell r="T9356"/>
          <cell r="U9356"/>
          <cell r="V9356"/>
          <cell r="X9356"/>
          <cell r="Y9356"/>
          <cell r="Z9356"/>
          <cell r="AG9356"/>
        </row>
        <row r="9357">
          <cell r="D9357"/>
          <cell r="E9357"/>
          <cell r="I9357"/>
          <cell r="J9357"/>
          <cell r="K9357"/>
          <cell r="L9357"/>
          <cell r="N9357"/>
          <cell r="R9357"/>
          <cell r="S9357"/>
          <cell r="T9357"/>
          <cell r="U9357"/>
          <cell r="V9357"/>
          <cell r="X9357"/>
          <cell r="Y9357"/>
          <cell r="Z9357"/>
          <cell r="AG9357"/>
        </row>
        <row r="9358">
          <cell r="D9358"/>
          <cell r="E9358"/>
          <cell r="I9358"/>
          <cell r="J9358"/>
          <cell r="K9358"/>
          <cell r="L9358"/>
          <cell r="N9358"/>
          <cell r="R9358"/>
          <cell r="S9358"/>
          <cell r="T9358"/>
          <cell r="U9358"/>
          <cell r="V9358"/>
          <cell r="X9358"/>
          <cell r="Y9358"/>
          <cell r="Z9358"/>
          <cell r="AG9358"/>
        </row>
        <row r="9359">
          <cell r="D9359"/>
          <cell r="E9359"/>
          <cell r="I9359"/>
          <cell r="J9359"/>
          <cell r="K9359"/>
          <cell r="L9359"/>
          <cell r="N9359"/>
          <cell r="R9359"/>
          <cell r="S9359"/>
          <cell r="T9359"/>
          <cell r="U9359"/>
          <cell r="V9359"/>
          <cell r="X9359"/>
          <cell r="Y9359"/>
          <cell r="Z9359"/>
          <cell r="AG9359"/>
        </row>
        <row r="9360">
          <cell r="D9360"/>
          <cell r="E9360"/>
          <cell r="I9360"/>
          <cell r="J9360"/>
          <cell r="K9360"/>
          <cell r="L9360"/>
          <cell r="N9360"/>
          <cell r="R9360"/>
          <cell r="S9360"/>
          <cell r="T9360"/>
          <cell r="U9360"/>
          <cell r="V9360"/>
          <cell r="X9360"/>
          <cell r="Y9360"/>
          <cell r="Z9360"/>
          <cell r="AG9360"/>
        </row>
        <row r="9361">
          <cell r="D9361"/>
          <cell r="E9361"/>
          <cell r="I9361"/>
          <cell r="J9361"/>
          <cell r="K9361"/>
          <cell r="L9361"/>
          <cell r="N9361"/>
          <cell r="R9361"/>
          <cell r="S9361"/>
          <cell r="T9361"/>
          <cell r="U9361"/>
          <cell r="V9361"/>
          <cell r="X9361"/>
          <cell r="Y9361"/>
          <cell r="Z9361"/>
          <cell r="AG9361"/>
        </row>
        <row r="9362">
          <cell r="D9362"/>
          <cell r="E9362"/>
          <cell r="I9362"/>
          <cell r="J9362"/>
          <cell r="K9362"/>
          <cell r="L9362"/>
          <cell r="N9362"/>
          <cell r="R9362"/>
          <cell r="S9362"/>
          <cell r="T9362"/>
          <cell r="U9362"/>
          <cell r="V9362"/>
          <cell r="X9362"/>
          <cell r="Y9362"/>
          <cell r="Z9362"/>
          <cell r="AG9362"/>
        </row>
        <row r="9363">
          <cell r="D9363"/>
          <cell r="E9363"/>
          <cell r="I9363"/>
          <cell r="J9363"/>
          <cell r="K9363"/>
          <cell r="L9363"/>
          <cell r="N9363"/>
          <cell r="R9363"/>
          <cell r="S9363"/>
          <cell r="T9363"/>
          <cell r="U9363"/>
          <cell r="V9363"/>
          <cell r="X9363"/>
          <cell r="Y9363"/>
          <cell r="Z9363"/>
          <cell r="AG9363"/>
        </row>
        <row r="9364">
          <cell r="D9364"/>
          <cell r="E9364"/>
          <cell r="I9364"/>
          <cell r="J9364"/>
          <cell r="K9364"/>
          <cell r="L9364"/>
          <cell r="N9364"/>
          <cell r="R9364"/>
          <cell r="S9364"/>
          <cell r="T9364"/>
          <cell r="U9364"/>
          <cell r="V9364"/>
          <cell r="X9364"/>
          <cell r="Y9364"/>
          <cell r="Z9364"/>
          <cell r="AG9364"/>
        </row>
        <row r="9365">
          <cell r="D9365"/>
          <cell r="E9365"/>
          <cell r="I9365"/>
          <cell r="J9365"/>
          <cell r="K9365"/>
          <cell r="L9365"/>
          <cell r="N9365"/>
          <cell r="R9365"/>
          <cell r="S9365"/>
          <cell r="T9365"/>
          <cell r="U9365"/>
          <cell r="V9365"/>
          <cell r="X9365"/>
          <cell r="Y9365"/>
          <cell r="Z9365"/>
          <cell r="AG9365"/>
        </row>
        <row r="9366">
          <cell r="D9366"/>
          <cell r="E9366"/>
          <cell r="I9366"/>
          <cell r="J9366"/>
          <cell r="K9366"/>
          <cell r="L9366"/>
          <cell r="N9366"/>
          <cell r="R9366"/>
          <cell r="S9366"/>
          <cell r="T9366"/>
          <cell r="U9366"/>
          <cell r="V9366"/>
          <cell r="X9366"/>
          <cell r="Y9366"/>
          <cell r="Z9366"/>
          <cell r="AG9366"/>
        </row>
        <row r="9367">
          <cell r="D9367"/>
          <cell r="E9367"/>
          <cell r="I9367"/>
          <cell r="J9367"/>
          <cell r="K9367"/>
          <cell r="L9367"/>
          <cell r="N9367"/>
          <cell r="R9367"/>
          <cell r="S9367"/>
          <cell r="T9367"/>
          <cell r="U9367"/>
          <cell r="V9367"/>
          <cell r="X9367"/>
          <cell r="Y9367"/>
          <cell r="Z9367"/>
          <cell r="AG9367"/>
        </row>
        <row r="9368">
          <cell r="D9368"/>
          <cell r="E9368"/>
          <cell r="I9368"/>
          <cell r="J9368"/>
          <cell r="K9368"/>
          <cell r="L9368"/>
          <cell r="N9368"/>
          <cell r="R9368"/>
          <cell r="S9368"/>
          <cell r="T9368"/>
          <cell r="U9368"/>
          <cell r="V9368"/>
          <cell r="X9368"/>
          <cell r="Y9368"/>
          <cell r="Z9368"/>
          <cell r="AG9368"/>
        </row>
        <row r="9369">
          <cell r="D9369"/>
          <cell r="E9369"/>
          <cell r="I9369"/>
          <cell r="J9369"/>
          <cell r="K9369"/>
          <cell r="L9369"/>
          <cell r="N9369"/>
          <cell r="R9369"/>
          <cell r="S9369"/>
          <cell r="T9369"/>
          <cell r="U9369"/>
          <cell r="V9369"/>
          <cell r="X9369"/>
          <cell r="Y9369"/>
          <cell r="Z9369"/>
          <cell r="AG9369"/>
        </row>
        <row r="9370">
          <cell r="D9370"/>
          <cell r="E9370"/>
          <cell r="I9370"/>
          <cell r="J9370"/>
          <cell r="K9370"/>
          <cell r="L9370"/>
          <cell r="N9370"/>
          <cell r="R9370"/>
          <cell r="S9370"/>
          <cell r="T9370"/>
          <cell r="U9370"/>
          <cell r="V9370"/>
          <cell r="X9370"/>
          <cell r="Y9370"/>
          <cell r="Z9370"/>
          <cell r="AG9370"/>
        </row>
        <row r="9371">
          <cell r="D9371"/>
          <cell r="E9371"/>
          <cell r="I9371"/>
          <cell r="J9371"/>
          <cell r="K9371"/>
          <cell r="L9371"/>
          <cell r="N9371"/>
          <cell r="R9371"/>
          <cell r="S9371"/>
          <cell r="T9371"/>
          <cell r="U9371"/>
          <cell r="V9371"/>
          <cell r="X9371"/>
          <cell r="Y9371"/>
          <cell r="Z9371"/>
          <cell r="AG9371"/>
        </row>
        <row r="9372">
          <cell r="D9372"/>
          <cell r="E9372"/>
          <cell r="I9372"/>
          <cell r="J9372"/>
          <cell r="K9372"/>
          <cell r="L9372"/>
          <cell r="N9372"/>
          <cell r="R9372"/>
          <cell r="S9372"/>
          <cell r="T9372"/>
          <cell r="U9372"/>
          <cell r="V9372"/>
          <cell r="X9372"/>
          <cell r="Y9372"/>
          <cell r="Z9372"/>
          <cell r="AG9372"/>
        </row>
        <row r="9373">
          <cell r="D9373"/>
          <cell r="E9373"/>
          <cell r="I9373"/>
          <cell r="J9373"/>
          <cell r="K9373"/>
          <cell r="L9373"/>
          <cell r="N9373"/>
          <cell r="R9373"/>
          <cell r="S9373"/>
          <cell r="T9373"/>
          <cell r="U9373"/>
          <cell r="V9373"/>
          <cell r="X9373"/>
          <cell r="Y9373"/>
          <cell r="Z9373"/>
          <cell r="AG9373"/>
        </row>
        <row r="9374">
          <cell r="D9374"/>
          <cell r="E9374"/>
          <cell r="I9374"/>
          <cell r="J9374"/>
          <cell r="K9374"/>
          <cell r="L9374"/>
          <cell r="N9374"/>
          <cell r="R9374"/>
          <cell r="S9374"/>
          <cell r="T9374"/>
          <cell r="U9374"/>
          <cell r="V9374"/>
          <cell r="X9374"/>
          <cell r="Y9374"/>
          <cell r="Z9374"/>
          <cell r="AG9374"/>
        </row>
        <row r="9375">
          <cell r="D9375"/>
          <cell r="E9375"/>
          <cell r="I9375"/>
          <cell r="J9375"/>
          <cell r="K9375"/>
          <cell r="L9375"/>
          <cell r="N9375"/>
          <cell r="R9375"/>
          <cell r="S9375"/>
          <cell r="T9375"/>
          <cell r="U9375"/>
          <cell r="V9375"/>
          <cell r="X9375"/>
          <cell r="Y9375"/>
          <cell r="Z9375"/>
          <cell r="AG9375"/>
        </row>
        <row r="9376">
          <cell r="D9376"/>
          <cell r="E9376"/>
          <cell r="I9376"/>
          <cell r="J9376"/>
          <cell r="K9376"/>
          <cell r="L9376"/>
          <cell r="N9376"/>
          <cell r="R9376"/>
          <cell r="S9376"/>
          <cell r="T9376"/>
          <cell r="U9376"/>
          <cell r="V9376"/>
          <cell r="X9376"/>
          <cell r="Y9376"/>
          <cell r="Z9376"/>
          <cell r="AG9376"/>
        </row>
        <row r="9377">
          <cell r="D9377"/>
          <cell r="E9377"/>
          <cell r="I9377"/>
          <cell r="J9377"/>
          <cell r="K9377"/>
          <cell r="L9377"/>
          <cell r="N9377"/>
          <cell r="R9377"/>
          <cell r="S9377"/>
          <cell r="T9377"/>
          <cell r="U9377"/>
          <cell r="V9377"/>
          <cell r="X9377"/>
          <cell r="Y9377"/>
          <cell r="Z9377"/>
          <cell r="AG9377"/>
        </row>
        <row r="9378">
          <cell r="D9378"/>
          <cell r="E9378"/>
          <cell r="I9378"/>
          <cell r="J9378"/>
          <cell r="K9378"/>
          <cell r="L9378"/>
          <cell r="N9378"/>
          <cell r="R9378"/>
          <cell r="S9378"/>
          <cell r="T9378"/>
          <cell r="U9378"/>
          <cell r="V9378"/>
          <cell r="X9378"/>
          <cell r="Y9378"/>
          <cell r="Z9378"/>
          <cell r="AG9378"/>
        </row>
        <row r="9379">
          <cell r="D9379"/>
          <cell r="E9379"/>
          <cell r="I9379"/>
          <cell r="J9379"/>
          <cell r="K9379"/>
          <cell r="L9379"/>
          <cell r="N9379"/>
          <cell r="R9379"/>
          <cell r="S9379"/>
          <cell r="T9379"/>
          <cell r="U9379"/>
          <cell r="V9379"/>
          <cell r="X9379"/>
          <cell r="Y9379"/>
          <cell r="Z9379"/>
          <cell r="AG9379"/>
        </row>
        <row r="9380">
          <cell r="D9380"/>
          <cell r="E9380"/>
          <cell r="I9380"/>
          <cell r="J9380"/>
          <cell r="K9380"/>
          <cell r="L9380"/>
          <cell r="N9380"/>
          <cell r="R9380"/>
          <cell r="S9380"/>
          <cell r="T9380"/>
          <cell r="U9380"/>
          <cell r="V9380"/>
          <cell r="X9380"/>
          <cell r="Y9380"/>
          <cell r="Z9380"/>
          <cell r="AG9380"/>
        </row>
        <row r="9381">
          <cell r="D9381"/>
          <cell r="E9381"/>
          <cell r="I9381"/>
          <cell r="J9381"/>
          <cell r="K9381"/>
          <cell r="L9381"/>
          <cell r="N9381"/>
          <cell r="R9381"/>
          <cell r="S9381"/>
          <cell r="T9381"/>
          <cell r="U9381"/>
          <cell r="V9381"/>
          <cell r="X9381"/>
          <cell r="Y9381"/>
          <cell r="Z9381"/>
          <cell r="AG9381"/>
        </row>
        <row r="9382">
          <cell r="D9382"/>
          <cell r="E9382"/>
          <cell r="I9382"/>
          <cell r="J9382"/>
          <cell r="K9382"/>
          <cell r="L9382"/>
          <cell r="N9382"/>
          <cell r="R9382"/>
          <cell r="S9382"/>
          <cell r="T9382"/>
          <cell r="U9382"/>
          <cell r="V9382"/>
          <cell r="X9382"/>
          <cell r="Y9382"/>
          <cell r="Z9382"/>
          <cell r="AG9382"/>
        </row>
        <row r="9383">
          <cell r="D9383"/>
          <cell r="E9383"/>
          <cell r="I9383"/>
          <cell r="J9383"/>
          <cell r="K9383"/>
          <cell r="L9383"/>
          <cell r="N9383"/>
          <cell r="R9383"/>
          <cell r="S9383"/>
          <cell r="T9383"/>
          <cell r="U9383"/>
          <cell r="V9383"/>
          <cell r="X9383"/>
          <cell r="Y9383"/>
          <cell r="Z9383"/>
          <cell r="AG9383"/>
        </row>
        <row r="9384">
          <cell r="D9384"/>
          <cell r="E9384"/>
          <cell r="I9384"/>
          <cell r="J9384"/>
          <cell r="K9384"/>
          <cell r="L9384"/>
          <cell r="N9384"/>
          <cell r="R9384"/>
          <cell r="S9384"/>
          <cell r="T9384"/>
          <cell r="U9384"/>
          <cell r="V9384"/>
          <cell r="X9384"/>
          <cell r="Y9384"/>
          <cell r="Z9384"/>
          <cell r="AG9384"/>
        </row>
        <row r="9385">
          <cell r="D9385"/>
          <cell r="E9385"/>
          <cell r="I9385"/>
          <cell r="J9385"/>
          <cell r="K9385"/>
          <cell r="L9385"/>
          <cell r="N9385"/>
          <cell r="R9385"/>
          <cell r="S9385"/>
          <cell r="T9385"/>
          <cell r="U9385"/>
          <cell r="V9385"/>
          <cell r="X9385"/>
          <cell r="Y9385"/>
          <cell r="Z9385"/>
          <cell r="AG9385"/>
        </row>
        <row r="9386">
          <cell r="D9386"/>
          <cell r="E9386"/>
          <cell r="I9386"/>
          <cell r="J9386"/>
          <cell r="K9386"/>
          <cell r="L9386"/>
          <cell r="N9386"/>
          <cell r="R9386"/>
          <cell r="S9386"/>
          <cell r="T9386"/>
          <cell r="U9386"/>
          <cell r="V9386"/>
          <cell r="X9386"/>
          <cell r="Y9386"/>
          <cell r="Z9386"/>
          <cell r="AG9386"/>
        </row>
        <row r="9387">
          <cell r="D9387"/>
          <cell r="E9387"/>
          <cell r="I9387"/>
          <cell r="J9387"/>
          <cell r="K9387"/>
          <cell r="L9387"/>
          <cell r="N9387"/>
          <cell r="R9387"/>
          <cell r="S9387"/>
          <cell r="T9387"/>
          <cell r="U9387"/>
          <cell r="V9387"/>
          <cell r="X9387"/>
          <cell r="Y9387"/>
          <cell r="Z9387"/>
          <cell r="AG9387"/>
        </row>
        <row r="9388">
          <cell r="D9388"/>
          <cell r="E9388"/>
          <cell r="I9388"/>
          <cell r="J9388"/>
          <cell r="K9388"/>
          <cell r="L9388"/>
          <cell r="N9388"/>
          <cell r="R9388"/>
          <cell r="S9388"/>
          <cell r="T9388"/>
          <cell r="U9388"/>
          <cell r="V9388"/>
          <cell r="X9388"/>
          <cell r="Y9388"/>
          <cell r="Z9388"/>
          <cell r="AG9388"/>
        </row>
        <row r="9389">
          <cell r="D9389"/>
          <cell r="E9389"/>
          <cell r="I9389"/>
          <cell r="J9389"/>
          <cell r="K9389"/>
          <cell r="L9389"/>
          <cell r="N9389"/>
          <cell r="R9389"/>
          <cell r="S9389"/>
          <cell r="T9389"/>
          <cell r="U9389"/>
          <cell r="V9389"/>
          <cell r="X9389"/>
          <cell r="Y9389"/>
          <cell r="Z9389"/>
          <cell r="AG9389"/>
        </row>
        <row r="9390">
          <cell r="D9390"/>
          <cell r="E9390"/>
          <cell r="I9390"/>
          <cell r="J9390"/>
          <cell r="K9390"/>
          <cell r="L9390"/>
          <cell r="N9390"/>
          <cell r="R9390"/>
          <cell r="S9390"/>
          <cell r="T9390"/>
          <cell r="U9390"/>
          <cell r="V9390"/>
          <cell r="X9390"/>
          <cell r="Y9390"/>
          <cell r="Z9390"/>
          <cell r="AG9390"/>
        </row>
        <row r="9391">
          <cell r="D9391"/>
          <cell r="E9391"/>
          <cell r="I9391"/>
          <cell r="J9391"/>
          <cell r="K9391"/>
          <cell r="L9391"/>
          <cell r="N9391"/>
          <cell r="R9391"/>
          <cell r="S9391"/>
          <cell r="T9391"/>
          <cell r="U9391"/>
          <cell r="V9391"/>
          <cell r="X9391"/>
          <cell r="Y9391"/>
          <cell r="Z9391"/>
          <cell r="AG9391"/>
        </row>
        <row r="9392">
          <cell r="D9392"/>
          <cell r="E9392"/>
          <cell r="I9392"/>
          <cell r="J9392"/>
          <cell r="K9392"/>
          <cell r="L9392"/>
          <cell r="N9392"/>
          <cell r="R9392"/>
          <cell r="S9392"/>
          <cell r="T9392"/>
          <cell r="U9392"/>
          <cell r="V9392"/>
          <cell r="X9392"/>
          <cell r="Y9392"/>
          <cell r="Z9392"/>
          <cell r="AG9392"/>
        </row>
        <row r="9393">
          <cell r="D9393"/>
          <cell r="E9393"/>
          <cell r="I9393"/>
          <cell r="J9393"/>
          <cell r="K9393"/>
          <cell r="L9393"/>
          <cell r="N9393"/>
          <cell r="R9393"/>
          <cell r="S9393"/>
          <cell r="T9393"/>
          <cell r="U9393"/>
          <cell r="V9393"/>
          <cell r="X9393"/>
          <cell r="Y9393"/>
          <cell r="Z9393"/>
          <cell r="AG9393"/>
        </row>
        <row r="9394">
          <cell r="D9394"/>
          <cell r="E9394"/>
          <cell r="I9394"/>
          <cell r="J9394"/>
          <cell r="K9394"/>
          <cell r="L9394"/>
          <cell r="N9394"/>
          <cell r="R9394"/>
          <cell r="S9394"/>
          <cell r="T9394"/>
          <cell r="U9394"/>
          <cell r="V9394"/>
          <cell r="X9394"/>
          <cell r="Y9394"/>
          <cell r="Z9394"/>
          <cell r="AG9394"/>
        </row>
        <row r="9395">
          <cell r="D9395"/>
          <cell r="E9395"/>
          <cell r="I9395"/>
          <cell r="J9395"/>
          <cell r="K9395"/>
          <cell r="L9395"/>
          <cell r="N9395"/>
          <cell r="R9395"/>
          <cell r="S9395"/>
          <cell r="T9395"/>
          <cell r="U9395"/>
          <cell r="V9395"/>
          <cell r="X9395"/>
          <cell r="Y9395"/>
          <cell r="Z9395"/>
          <cell r="AG9395"/>
        </row>
        <row r="9396">
          <cell r="D9396"/>
          <cell r="E9396"/>
          <cell r="I9396"/>
          <cell r="J9396"/>
          <cell r="K9396"/>
          <cell r="L9396"/>
          <cell r="N9396"/>
          <cell r="R9396"/>
          <cell r="S9396"/>
          <cell r="T9396"/>
          <cell r="U9396"/>
          <cell r="V9396"/>
          <cell r="X9396"/>
          <cell r="Y9396"/>
          <cell r="Z9396"/>
          <cell r="AG9396"/>
        </row>
        <row r="9397">
          <cell r="D9397"/>
          <cell r="E9397"/>
          <cell r="I9397"/>
          <cell r="J9397"/>
          <cell r="K9397"/>
          <cell r="L9397"/>
          <cell r="N9397"/>
          <cell r="R9397"/>
          <cell r="S9397"/>
          <cell r="T9397"/>
          <cell r="U9397"/>
          <cell r="V9397"/>
          <cell r="X9397"/>
          <cell r="Y9397"/>
          <cell r="Z9397"/>
          <cell r="AG9397"/>
        </row>
        <row r="9398">
          <cell r="D9398"/>
          <cell r="E9398"/>
          <cell r="I9398"/>
          <cell r="J9398"/>
          <cell r="K9398"/>
          <cell r="L9398"/>
          <cell r="N9398"/>
          <cell r="R9398"/>
          <cell r="S9398"/>
          <cell r="T9398"/>
          <cell r="U9398"/>
          <cell r="V9398"/>
          <cell r="X9398"/>
          <cell r="Y9398"/>
          <cell r="Z9398"/>
          <cell r="AG9398"/>
        </row>
        <row r="9399">
          <cell r="D9399"/>
          <cell r="E9399"/>
          <cell r="I9399"/>
          <cell r="J9399"/>
          <cell r="K9399"/>
          <cell r="L9399"/>
          <cell r="N9399"/>
          <cell r="R9399"/>
          <cell r="S9399"/>
          <cell r="T9399"/>
          <cell r="U9399"/>
          <cell r="V9399"/>
          <cell r="X9399"/>
          <cell r="Y9399"/>
          <cell r="Z9399"/>
          <cell r="AG9399"/>
        </row>
        <row r="9400">
          <cell r="D9400"/>
          <cell r="E9400"/>
          <cell r="I9400"/>
          <cell r="J9400"/>
          <cell r="K9400"/>
          <cell r="L9400"/>
          <cell r="N9400"/>
          <cell r="R9400"/>
          <cell r="S9400"/>
          <cell r="T9400"/>
          <cell r="U9400"/>
          <cell r="V9400"/>
          <cell r="X9400"/>
          <cell r="Y9400"/>
          <cell r="Z9400"/>
          <cell r="AG9400"/>
        </row>
        <row r="9401">
          <cell r="D9401"/>
          <cell r="E9401"/>
          <cell r="I9401"/>
          <cell r="J9401"/>
          <cell r="K9401"/>
          <cell r="L9401"/>
          <cell r="N9401"/>
          <cell r="R9401"/>
          <cell r="S9401"/>
          <cell r="T9401"/>
          <cell r="U9401"/>
          <cell r="V9401"/>
          <cell r="X9401"/>
          <cell r="Y9401"/>
          <cell r="Z9401"/>
          <cell r="AG9401"/>
        </row>
        <row r="9402">
          <cell r="D9402"/>
          <cell r="E9402"/>
          <cell r="I9402"/>
          <cell r="J9402"/>
          <cell r="K9402"/>
          <cell r="L9402"/>
          <cell r="N9402"/>
          <cell r="R9402"/>
          <cell r="S9402"/>
          <cell r="T9402"/>
          <cell r="U9402"/>
          <cell r="V9402"/>
          <cell r="X9402"/>
          <cell r="Y9402"/>
          <cell r="Z9402"/>
          <cell r="AG9402"/>
        </row>
        <row r="9403">
          <cell r="D9403"/>
          <cell r="E9403"/>
          <cell r="I9403"/>
          <cell r="J9403"/>
          <cell r="K9403"/>
          <cell r="L9403"/>
          <cell r="N9403"/>
          <cell r="R9403"/>
          <cell r="S9403"/>
          <cell r="T9403"/>
          <cell r="U9403"/>
          <cell r="V9403"/>
          <cell r="X9403"/>
          <cell r="Y9403"/>
          <cell r="Z9403"/>
          <cell r="AG9403"/>
        </row>
        <row r="9404">
          <cell r="D9404"/>
          <cell r="E9404"/>
          <cell r="I9404"/>
          <cell r="J9404"/>
          <cell r="K9404"/>
          <cell r="L9404"/>
          <cell r="N9404"/>
          <cell r="R9404"/>
          <cell r="S9404"/>
          <cell r="T9404"/>
          <cell r="U9404"/>
          <cell r="V9404"/>
          <cell r="X9404"/>
          <cell r="Y9404"/>
          <cell r="Z9404"/>
          <cell r="AG9404"/>
        </row>
        <row r="9405">
          <cell r="D9405"/>
          <cell r="E9405"/>
          <cell r="I9405"/>
          <cell r="J9405"/>
          <cell r="K9405"/>
          <cell r="L9405"/>
          <cell r="N9405"/>
          <cell r="R9405"/>
          <cell r="S9405"/>
          <cell r="T9405"/>
          <cell r="U9405"/>
          <cell r="V9405"/>
          <cell r="X9405"/>
          <cell r="Y9405"/>
          <cell r="Z9405"/>
          <cell r="AG9405"/>
        </row>
        <row r="9406">
          <cell r="D9406"/>
          <cell r="E9406"/>
          <cell r="I9406"/>
          <cell r="J9406"/>
          <cell r="K9406"/>
          <cell r="L9406"/>
          <cell r="N9406"/>
          <cell r="R9406"/>
          <cell r="S9406"/>
          <cell r="T9406"/>
          <cell r="U9406"/>
          <cell r="V9406"/>
          <cell r="X9406"/>
          <cell r="Y9406"/>
          <cell r="Z9406"/>
          <cell r="AG9406"/>
        </row>
        <row r="9407">
          <cell r="D9407"/>
          <cell r="E9407"/>
          <cell r="I9407"/>
          <cell r="J9407"/>
          <cell r="K9407"/>
          <cell r="L9407"/>
          <cell r="N9407"/>
          <cell r="R9407"/>
          <cell r="S9407"/>
          <cell r="T9407"/>
          <cell r="U9407"/>
          <cell r="V9407"/>
          <cell r="X9407"/>
          <cell r="Y9407"/>
          <cell r="Z9407"/>
          <cell r="AG9407"/>
        </row>
        <row r="9408">
          <cell r="D9408"/>
          <cell r="E9408"/>
          <cell r="I9408"/>
          <cell r="J9408"/>
          <cell r="K9408"/>
          <cell r="L9408"/>
          <cell r="N9408"/>
          <cell r="R9408"/>
          <cell r="S9408"/>
          <cell r="T9408"/>
          <cell r="U9408"/>
          <cell r="V9408"/>
          <cell r="X9408"/>
          <cell r="Y9408"/>
          <cell r="Z9408"/>
          <cell r="AG9408"/>
        </row>
        <row r="9409">
          <cell r="D9409"/>
          <cell r="E9409"/>
          <cell r="I9409"/>
          <cell r="J9409"/>
          <cell r="K9409"/>
          <cell r="L9409"/>
          <cell r="N9409"/>
          <cell r="R9409"/>
          <cell r="S9409"/>
          <cell r="T9409"/>
          <cell r="U9409"/>
          <cell r="V9409"/>
          <cell r="X9409"/>
          <cell r="Y9409"/>
          <cell r="Z9409"/>
          <cell r="AG9409"/>
        </row>
        <row r="9410">
          <cell r="D9410"/>
          <cell r="E9410"/>
          <cell r="I9410"/>
          <cell r="J9410"/>
          <cell r="K9410"/>
          <cell r="L9410"/>
          <cell r="N9410"/>
          <cell r="R9410"/>
          <cell r="S9410"/>
          <cell r="T9410"/>
          <cell r="U9410"/>
          <cell r="V9410"/>
          <cell r="X9410"/>
          <cell r="Y9410"/>
          <cell r="Z9410"/>
          <cell r="AG9410"/>
        </row>
        <row r="9411">
          <cell r="D9411"/>
          <cell r="E9411"/>
          <cell r="I9411"/>
          <cell r="J9411"/>
          <cell r="K9411"/>
          <cell r="L9411"/>
          <cell r="N9411"/>
          <cell r="R9411"/>
          <cell r="S9411"/>
          <cell r="T9411"/>
          <cell r="U9411"/>
          <cell r="V9411"/>
          <cell r="X9411"/>
          <cell r="Y9411"/>
          <cell r="Z9411"/>
          <cell r="AG9411"/>
        </row>
        <row r="9412">
          <cell r="D9412"/>
          <cell r="E9412"/>
          <cell r="I9412"/>
          <cell r="J9412"/>
          <cell r="K9412"/>
          <cell r="L9412"/>
          <cell r="N9412"/>
          <cell r="R9412"/>
          <cell r="S9412"/>
          <cell r="T9412"/>
          <cell r="U9412"/>
          <cell r="V9412"/>
          <cell r="X9412"/>
          <cell r="Y9412"/>
          <cell r="Z9412"/>
          <cell r="AG9412"/>
        </row>
        <row r="9413">
          <cell r="D9413"/>
          <cell r="E9413"/>
          <cell r="I9413"/>
          <cell r="J9413"/>
          <cell r="K9413"/>
          <cell r="L9413"/>
          <cell r="N9413"/>
          <cell r="R9413"/>
          <cell r="S9413"/>
          <cell r="T9413"/>
          <cell r="U9413"/>
          <cell r="V9413"/>
          <cell r="X9413"/>
          <cell r="Y9413"/>
          <cell r="Z9413"/>
          <cell r="AG9413"/>
        </row>
        <row r="9414">
          <cell r="D9414"/>
          <cell r="E9414"/>
          <cell r="I9414"/>
          <cell r="J9414"/>
          <cell r="K9414"/>
          <cell r="L9414"/>
          <cell r="N9414"/>
          <cell r="R9414"/>
          <cell r="S9414"/>
          <cell r="T9414"/>
          <cell r="U9414"/>
          <cell r="V9414"/>
          <cell r="X9414"/>
          <cell r="Y9414"/>
          <cell r="Z9414"/>
          <cell r="AG9414"/>
        </row>
        <row r="9415">
          <cell r="D9415"/>
          <cell r="E9415"/>
          <cell r="I9415"/>
          <cell r="J9415"/>
          <cell r="K9415"/>
          <cell r="L9415"/>
          <cell r="N9415"/>
          <cell r="R9415"/>
          <cell r="S9415"/>
          <cell r="T9415"/>
          <cell r="U9415"/>
          <cell r="V9415"/>
          <cell r="X9415"/>
          <cell r="Y9415"/>
          <cell r="Z9415"/>
          <cell r="AG9415"/>
        </row>
        <row r="9416">
          <cell r="D9416"/>
          <cell r="E9416"/>
          <cell r="I9416"/>
          <cell r="J9416"/>
          <cell r="K9416"/>
          <cell r="L9416"/>
          <cell r="N9416"/>
          <cell r="R9416"/>
          <cell r="S9416"/>
          <cell r="T9416"/>
          <cell r="U9416"/>
          <cell r="V9416"/>
          <cell r="X9416"/>
          <cell r="Y9416"/>
          <cell r="Z9416"/>
          <cell r="AG9416"/>
        </row>
        <row r="9417">
          <cell r="D9417"/>
          <cell r="E9417"/>
          <cell r="I9417"/>
          <cell r="J9417"/>
          <cell r="K9417"/>
          <cell r="L9417"/>
          <cell r="N9417"/>
          <cell r="R9417"/>
          <cell r="S9417"/>
          <cell r="T9417"/>
          <cell r="U9417"/>
          <cell r="V9417"/>
          <cell r="X9417"/>
          <cell r="Y9417"/>
          <cell r="Z9417"/>
          <cell r="AG9417"/>
        </row>
        <row r="9418">
          <cell r="D9418"/>
          <cell r="E9418"/>
          <cell r="I9418"/>
          <cell r="J9418"/>
          <cell r="K9418"/>
          <cell r="L9418"/>
          <cell r="N9418"/>
          <cell r="R9418"/>
          <cell r="S9418"/>
          <cell r="T9418"/>
          <cell r="U9418"/>
          <cell r="V9418"/>
          <cell r="X9418"/>
          <cell r="Y9418"/>
          <cell r="Z9418"/>
          <cell r="AG9418"/>
        </row>
        <row r="9419">
          <cell r="D9419"/>
          <cell r="E9419"/>
          <cell r="I9419"/>
          <cell r="J9419"/>
          <cell r="K9419"/>
          <cell r="L9419"/>
          <cell r="N9419"/>
          <cell r="R9419"/>
          <cell r="S9419"/>
          <cell r="T9419"/>
          <cell r="U9419"/>
          <cell r="V9419"/>
          <cell r="X9419"/>
          <cell r="Y9419"/>
          <cell r="Z9419"/>
          <cell r="AG9419"/>
        </row>
        <row r="9420">
          <cell r="D9420"/>
          <cell r="E9420"/>
          <cell r="I9420"/>
          <cell r="J9420"/>
          <cell r="K9420"/>
          <cell r="L9420"/>
          <cell r="N9420"/>
          <cell r="R9420"/>
          <cell r="S9420"/>
          <cell r="T9420"/>
          <cell r="U9420"/>
          <cell r="V9420"/>
          <cell r="X9420"/>
          <cell r="Y9420"/>
          <cell r="Z9420"/>
          <cell r="AG9420"/>
        </row>
        <row r="9421">
          <cell r="D9421"/>
          <cell r="E9421"/>
          <cell r="I9421"/>
          <cell r="J9421"/>
          <cell r="K9421"/>
          <cell r="L9421"/>
          <cell r="N9421"/>
          <cell r="R9421"/>
          <cell r="S9421"/>
          <cell r="T9421"/>
          <cell r="U9421"/>
          <cell r="V9421"/>
          <cell r="X9421"/>
          <cell r="Y9421"/>
          <cell r="Z9421"/>
          <cell r="AG9421"/>
        </row>
        <row r="9422">
          <cell r="D9422"/>
          <cell r="E9422"/>
          <cell r="I9422"/>
          <cell r="J9422"/>
          <cell r="K9422"/>
          <cell r="L9422"/>
          <cell r="N9422"/>
          <cell r="R9422"/>
          <cell r="S9422"/>
          <cell r="T9422"/>
          <cell r="U9422"/>
          <cell r="V9422"/>
          <cell r="X9422"/>
          <cell r="Y9422"/>
          <cell r="Z9422"/>
          <cell r="AG9422"/>
        </row>
        <row r="9423">
          <cell r="D9423"/>
          <cell r="E9423"/>
          <cell r="I9423"/>
          <cell r="J9423"/>
          <cell r="K9423"/>
          <cell r="L9423"/>
          <cell r="N9423"/>
          <cell r="R9423"/>
          <cell r="S9423"/>
          <cell r="T9423"/>
          <cell r="U9423"/>
          <cell r="V9423"/>
          <cell r="X9423"/>
          <cell r="Y9423"/>
          <cell r="Z9423"/>
          <cell r="AG9423"/>
        </row>
        <row r="9424">
          <cell r="D9424"/>
          <cell r="E9424"/>
          <cell r="I9424"/>
          <cell r="J9424"/>
          <cell r="K9424"/>
          <cell r="L9424"/>
          <cell r="N9424"/>
          <cell r="R9424"/>
          <cell r="S9424"/>
          <cell r="T9424"/>
          <cell r="U9424"/>
          <cell r="V9424"/>
          <cell r="X9424"/>
          <cell r="Y9424"/>
          <cell r="Z9424"/>
          <cell r="AG9424"/>
        </row>
        <row r="9425">
          <cell r="D9425"/>
          <cell r="E9425"/>
          <cell r="I9425"/>
          <cell r="J9425"/>
          <cell r="K9425"/>
          <cell r="L9425"/>
          <cell r="N9425"/>
          <cell r="R9425"/>
          <cell r="S9425"/>
          <cell r="T9425"/>
          <cell r="U9425"/>
          <cell r="V9425"/>
          <cell r="X9425"/>
          <cell r="Y9425"/>
          <cell r="Z9425"/>
          <cell r="AG9425"/>
        </row>
        <row r="9426">
          <cell r="D9426"/>
          <cell r="E9426"/>
          <cell r="I9426"/>
          <cell r="J9426"/>
          <cell r="K9426"/>
          <cell r="L9426"/>
          <cell r="N9426"/>
          <cell r="R9426"/>
          <cell r="S9426"/>
          <cell r="T9426"/>
          <cell r="U9426"/>
          <cell r="V9426"/>
          <cell r="X9426"/>
          <cell r="Y9426"/>
          <cell r="Z9426"/>
          <cell r="AG9426"/>
        </row>
        <row r="9427">
          <cell r="D9427"/>
          <cell r="E9427"/>
          <cell r="I9427"/>
          <cell r="J9427"/>
          <cell r="K9427"/>
          <cell r="L9427"/>
          <cell r="N9427"/>
          <cell r="R9427"/>
          <cell r="S9427"/>
          <cell r="T9427"/>
          <cell r="U9427"/>
          <cell r="V9427"/>
          <cell r="X9427"/>
          <cell r="Y9427"/>
          <cell r="Z9427"/>
          <cell r="AG9427"/>
        </row>
        <row r="9428">
          <cell r="D9428"/>
          <cell r="E9428"/>
          <cell r="I9428"/>
          <cell r="J9428"/>
          <cell r="K9428"/>
          <cell r="L9428"/>
          <cell r="N9428"/>
          <cell r="R9428"/>
          <cell r="S9428"/>
          <cell r="T9428"/>
          <cell r="U9428"/>
          <cell r="V9428"/>
          <cell r="X9428"/>
          <cell r="Y9428"/>
          <cell r="Z9428"/>
          <cell r="AG9428"/>
        </row>
        <row r="9429">
          <cell r="D9429"/>
          <cell r="E9429"/>
          <cell r="I9429"/>
          <cell r="J9429"/>
          <cell r="K9429"/>
          <cell r="L9429"/>
          <cell r="N9429"/>
          <cell r="R9429"/>
          <cell r="S9429"/>
          <cell r="T9429"/>
          <cell r="U9429"/>
          <cell r="V9429"/>
          <cell r="X9429"/>
          <cell r="Y9429"/>
          <cell r="Z9429"/>
          <cell r="AG9429"/>
        </row>
        <row r="9430">
          <cell r="D9430"/>
          <cell r="E9430"/>
          <cell r="I9430"/>
          <cell r="J9430"/>
          <cell r="K9430"/>
          <cell r="L9430"/>
          <cell r="N9430"/>
          <cell r="R9430"/>
          <cell r="S9430"/>
          <cell r="T9430"/>
          <cell r="U9430"/>
          <cell r="V9430"/>
          <cell r="X9430"/>
          <cell r="Y9430"/>
          <cell r="Z9430"/>
          <cell r="AG9430"/>
        </row>
        <row r="9431">
          <cell r="D9431"/>
          <cell r="E9431"/>
          <cell r="I9431"/>
          <cell r="J9431"/>
          <cell r="K9431"/>
          <cell r="L9431"/>
          <cell r="N9431"/>
          <cell r="R9431"/>
          <cell r="S9431"/>
          <cell r="T9431"/>
          <cell r="U9431"/>
          <cell r="V9431"/>
          <cell r="X9431"/>
          <cell r="Y9431"/>
          <cell r="Z9431"/>
          <cell r="AG9431"/>
        </row>
        <row r="9432">
          <cell r="D9432"/>
          <cell r="E9432"/>
          <cell r="I9432"/>
          <cell r="J9432"/>
          <cell r="K9432"/>
          <cell r="L9432"/>
          <cell r="N9432"/>
          <cell r="R9432"/>
          <cell r="S9432"/>
          <cell r="T9432"/>
          <cell r="U9432"/>
          <cell r="V9432"/>
          <cell r="X9432"/>
          <cell r="Y9432"/>
          <cell r="Z9432"/>
          <cell r="AG9432"/>
        </row>
        <row r="9433">
          <cell r="D9433"/>
          <cell r="E9433"/>
          <cell r="I9433"/>
          <cell r="J9433"/>
          <cell r="K9433"/>
          <cell r="L9433"/>
          <cell r="N9433"/>
          <cell r="R9433"/>
          <cell r="S9433"/>
          <cell r="T9433"/>
          <cell r="U9433"/>
          <cell r="V9433"/>
          <cell r="X9433"/>
          <cell r="Y9433"/>
          <cell r="Z9433"/>
          <cell r="AG9433"/>
        </row>
        <row r="9434">
          <cell r="D9434"/>
          <cell r="E9434"/>
          <cell r="I9434"/>
          <cell r="J9434"/>
          <cell r="K9434"/>
          <cell r="L9434"/>
          <cell r="N9434"/>
          <cell r="R9434"/>
          <cell r="S9434"/>
          <cell r="T9434"/>
          <cell r="U9434"/>
          <cell r="V9434"/>
          <cell r="X9434"/>
          <cell r="Y9434"/>
          <cell r="Z9434"/>
          <cell r="AG9434"/>
        </row>
        <row r="9435">
          <cell r="D9435"/>
          <cell r="E9435"/>
          <cell r="I9435"/>
          <cell r="J9435"/>
          <cell r="K9435"/>
          <cell r="L9435"/>
          <cell r="N9435"/>
          <cell r="R9435"/>
          <cell r="S9435"/>
          <cell r="T9435"/>
          <cell r="U9435"/>
          <cell r="V9435"/>
          <cell r="X9435"/>
          <cell r="Y9435"/>
          <cell r="Z9435"/>
          <cell r="AG9435"/>
        </row>
        <row r="9436">
          <cell r="D9436"/>
          <cell r="E9436"/>
          <cell r="I9436"/>
          <cell r="J9436"/>
          <cell r="K9436"/>
          <cell r="L9436"/>
          <cell r="N9436"/>
          <cell r="R9436"/>
          <cell r="S9436"/>
          <cell r="T9436"/>
          <cell r="U9436"/>
          <cell r="V9436"/>
          <cell r="X9436"/>
          <cell r="Y9436"/>
          <cell r="Z9436"/>
          <cell r="AG9436"/>
        </row>
        <row r="9437">
          <cell r="D9437"/>
          <cell r="E9437"/>
          <cell r="I9437"/>
          <cell r="J9437"/>
          <cell r="K9437"/>
          <cell r="L9437"/>
          <cell r="N9437"/>
          <cell r="R9437"/>
          <cell r="S9437"/>
          <cell r="T9437"/>
          <cell r="U9437"/>
          <cell r="V9437"/>
          <cell r="X9437"/>
          <cell r="Y9437"/>
          <cell r="Z9437"/>
          <cell r="AG9437"/>
        </row>
        <row r="9438">
          <cell r="D9438"/>
          <cell r="E9438"/>
          <cell r="I9438"/>
          <cell r="J9438"/>
          <cell r="K9438"/>
          <cell r="L9438"/>
          <cell r="N9438"/>
          <cell r="R9438"/>
          <cell r="S9438"/>
          <cell r="T9438"/>
          <cell r="U9438"/>
          <cell r="V9438"/>
          <cell r="X9438"/>
          <cell r="Y9438"/>
          <cell r="Z9438"/>
          <cell r="AG9438"/>
        </row>
        <row r="9439">
          <cell r="D9439"/>
          <cell r="E9439"/>
          <cell r="I9439"/>
          <cell r="J9439"/>
          <cell r="K9439"/>
          <cell r="L9439"/>
          <cell r="N9439"/>
          <cell r="R9439"/>
          <cell r="S9439"/>
          <cell r="T9439"/>
          <cell r="U9439"/>
          <cell r="V9439"/>
          <cell r="X9439"/>
          <cell r="Y9439"/>
          <cell r="Z9439"/>
          <cell r="AG9439"/>
        </row>
        <row r="9440">
          <cell r="D9440"/>
          <cell r="E9440"/>
          <cell r="I9440"/>
          <cell r="J9440"/>
          <cell r="K9440"/>
          <cell r="L9440"/>
          <cell r="N9440"/>
          <cell r="R9440"/>
          <cell r="S9440"/>
          <cell r="T9440"/>
          <cell r="U9440"/>
          <cell r="V9440"/>
          <cell r="X9440"/>
          <cell r="Y9440"/>
          <cell r="Z9440"/>
          <cell r="AG9440"/>
        </row>
        <row r="9441">
          <cell r="D9441"/>
          <cell r="E9441"/>
          <cell r="I9441"/>
          <cell r="J9441"/>
          <cell r="K9441"/>
          <cell r="L9441"/>
          <cell r="N9441"/>
          <cell r="R9441"/>
          <cell r="S9441"/>
          <cell r="T9441"/>
          <cell r="U9441"/>
          <cell r="V9441"/>
          <cell r="X9441"/>
          <cell r="Y9441"/>
          <cell r="Z9441"/>
          <cell r="AG9441"/>
        </row>
        <row r="9442">
          <cell r="D9442"/>
          <cell r="E9442"/>
          <cell r="I9442"/>
          <cell r="J9442"/>
          <cell r="K9442"/>
          <cell r="L9442"/>
          <cell r="N9442"/>
          <cell r="R9442"/>
          <cell r="S9442"/>
          <cell r="T9442"/>
          <cell r="U9442"/>
          <cell r="V9442"/>
          <cell r="X9442"/>
          <cell r="Y9442"/>
          <cell r="Z9442"/>
          <cell r="AG9442"/>
        </row>
        <row r="9443">
          <cell r="D9443"/>
          <cell r="E9443"/>
          <cell r="I9443"/>
          <cell r="J9443"/>
          <cell r="K9443"/>
          <cell r="L9443"/>
          <cell r="N9443"/>
          <cell r="R9443"/>
          <cell r="S9443"/>
          <cell r="T9443"/>
          <cell r="U9443"/>
          <cell r="V9443"/>
          <cell r="X9443"/>
          <cell r="Y9443"/>
          <cell r="Z9443"/>
          <cell r="AG9443"/>
        </row>
        <row r="9444">
          <cell r="D9444"/>
          <cell r="E9444"/>
          <cell r="I9444"/>
          <cell r="J9444"/>
          <cell r="K9444"/>
          <cell r="L9444"/>
          <cell r="N9444"/>
          <cell r="R9444"/>
          <cell r="S9444"/>
          <cell r="T9444"/>
          <cell r="U9444"/>
          <cell r="V9444"/>
          <cell r="X9444"/>
          <cell r="Y9444"/>
          <cell r="Z9444"/>
          <cell r="AG9444"/>
        </row>
        <row r="9445">
          <cell r="D9445"/>
          <cell r="E9445"/>
          <cell r="I9445"/>
          <cell r="J9445"/>
          <cell r="K9445"/>
          <cell r="L9445"/>
          <cell r="N9445"/>
          <cell r="R9445"/>
          <cell r="S9445"/>
          <cell r="T9445"/>
          <cell r="U9445"/>
          <cell r="V9445"/>
          <cell r="X9445"/>
          <cell r="Y9445"/>
          <cell r="Z9445"/>
          <cell r="AG9445"/>
        </row>
        <row r="9446">
          <cell r="D9446"/>
          <cell r="E9446"/>
          <cell r="I9446"/>
          <cell r="J9446"/>
          <cell r="K9446"/>
          <cell r="L9446"/>
          <cell r="N9446"/>
          <cell r="R9446"/>
          <cell r="S9446"/>
          <cell r="T9446"/>
          <cell r="U9446"/>
          <cell r="V9446"/>
          <cell r="X9446"/>
          <cell r="Y9446"/>
          <cell r="Z9446"/>
          <cell r="AG9446"/>
        </row>
        <row r="9447">
          <cell r="D9447"/>
          <cell r="E9447"/>
          <cell r="I9447"/>
          <cell r="J9447"/>
          <cell r="K9447"/>
          <cell r="L9447"/>
          <cell r="N9447"/>
          <cell r="R9447"/>
          <cell r="S9447"/>
          <cell r="T9447"/>
          <cell r="U9447"/>
          <cell r="V9447"/>
          <cell r="X9447"/>
          <cell r="Y9447"/>
          <cell r="Z9447"/>
          <cell r="AG9447"/>
        </row>
        <row r="9448">
          <cell r="D9448"/>
          <cell r="E9448"/>
          <cell r="I9448"/>
          <cell r="J9448"/>
          <cell r="K9448"/>
          <cell r="L9448"/>
          <cell r="N9448"/>
          <cell r="R9448"/>
          <cell r="S9448"/>
          <cell r="T9448"/>
          <cell r="U9448"/>
          <cell r="V9448"/>
          <cell r="X9448"/>
          <cell r="Y9448"/>
          <cell r="Z9448"/>
          <cell r="AG9448"/>
        </row>
        <row r="9449">
          <cell r="D9449"/>
          <cell r="E9449"/>
          <cell r="I9449"/>
          <cell r="J9449"/>
          <cell r="K9449"/>
          <cell r="L9449"/>
          <cell r="N9449"/>
          <cell r="R9449"/>
          <cell r="S9449"/>
          <cell r="T9449"/>
          <cell r="U9449"/>
          <cell r="V9449"/>
          <cell r="X9449"/>
          <cell r="Y9449"/>
          <cell r="Z9449"/>
          <cell r="AG9449"/>
        </row>
        <row r="9450">
          <cell r="D9450"/>
          <cell r="E9450"/>
          <cell r="I9450"/>
          <cell r="J9450"/>
          <cell r="K9450"/>
          <cell r="L9450"/>
          <cell r="N9450"/>
          <cell r="R9450"/>
          <cell r="S9450"/>
          <cell r="T9450"/>
          <cell r="U9450"/>
          <cell r="V9450"/>
          <cell r="X9450"/>
          <cell r="Y9450"/>
          <cell r="Z9450"/>
          <cell r="AG9450"/>
        </row>
        <row r="9451">
          <cell r="D9451"/>
          <cell r="E9451"/>
          <cell r="I9451"/>
          <cell r="J9451"/>
          <cell r="K9451"/>
          <cell r="L9451"/>
          <cell r="N9451"/>
          <cell r="R9451"/>
          <cell r="S9451"/>
          <cell r="T9451"/>
          <cell r="U9451"/>
          <cell r="V9451"/>
          <cell r="X9451"/>
          <cell r="Y9451"/>
          <cell r="Z9451"/>
          <cell r="AG9451"/>
        </row>
        <row r="9452">
          <cell r="D9452"/>
          <cell r="E9452"/>
          <cell r="I9452"/>
          <cell r="J9452"/>
          <cell r="K9452"/>
          <cell r="L9452"/>
          <cell r="N9452"/>
          <cell r="R9452"/>
          <cell r="S9452"/>
          <cell r="T9452"/>
          <cell r="U9452"/>
          <cell r="V9452"/>
          <cell r="X9452"/>
          <cell r="Y9452"/>
          <cell r="Z9452"/>
          <cell r="AG9452"/>
        </row>
        <row r="9453">
          <cell r="D9453"/>
          <cell r="E9453"/>
          <cell r="I9453"/>
          <cell r="J9453"/>
          <cell r="K9453"/>
          <cell r="L9453"/>
          <cell r="N9453"/>
          <cell r="R9453"/>
          <cell r="S9453"/>
          <cell r="T9453"/>
          <cell r="U9453"/>
          <cell r="V9453"/>
          <cell r="X9453"/>
          <cell r="Y9453"/>
          <cell r="Z9453"/>
          <cell r="AG9453"/>
        </row>
        <row r="9454">
          <cell r="D9454"/>
          <cell r="E9454"/>
          <cell r="I9454"/>
          <cell r="J9454"/>
          <cell r="K9454"/>
          <cell r="L9454"/>
          <cell r="N9454"/>
          <cell r="R9454"/>
          <cell r="S9454"/>
          <cell r="T9454"/>
          <cell r="U9454"/>
          <cell r="V9454"/>
          <cell r="X9454"/>
          <cell r="Y9454"/>
          <cell r="Z9454"/>
          <cell r="AG9454"/>
        </row>
        <row r="9455">
          <cell r="D9455"/>
          <cell r="E9455"/>
          <cell r="I9455"/>
          <cell r="J9455"/>
          <cell r="K9455"/>
          <cell r="L9455"/>
          <cell r="N9455"/>
          <cell r="R9455"/>
          <cell r="S9455"/>
          <cell r="T9455"/>
          <cell r="U9455"/>
          <cell r="V9455"/>
          <cell r="X9455"/>
          <cell r="Y9455"/>
          <cell r="Z9455"/>
          <cell r="AG9455"/>
        </row>
        <row r="9456">
          <cell r="D9456"/>
          <cell r="E9456"/>
          <cell r="I9456"/>
          <cell r="J9456"/>
          <cell r="K9456"/>
          <cell r="L9456"/>
          <cell r="N9456"/>
          <cell r="R9456"/>
          <cell r="S9456"/>
          <cell r="T9456"/>
          <cell r="U9456"/>
          <cell r="V9456"/>
          <cell r="X9456"/>
          <cell r="Y9456"/>
          <cell r="Z9456"/>
          <cell r="AG9456"/>
        </row>
        <row r="9457">
          <cell r="D9457"/>
          <cell r="E9457"/>
          <cell r="I9457"/>
          <cell r="J9457"/>
          <cell r="K9457"/>
          <cell r="L9457"/>
          <cell r="N9457"/>
          <cell r="R9457"/>
          <cell r="S9457"/>
          <cell r="T9457"/>
          <cell r="U9457"/>
          <cell r="V9457"/>
          <cell r="X9457"/>
          <cell r="Y9457"/>
          <cell r="Z9457"/>
          <cell r="AG9457"/>
        </row>
        <row r="9458">
          <cell r="D9458"/>
          <cell r="E9458"/>
          <cell r="I9458"/>
          <cell r="J9458"/>
          <cell r="K9458"/>
          <cell r="L9458"/>
          <cell r="N9458"/>
          <cell r="R9458"/>
          <cell r="S9458"/>
          <cell r="T9458"/>
          <cell r="U9458"/>
          <cell r="V9458"/>
          <cell r="X9458"/>
          <cell r="Y9458"/>
          <cell r="Z9458"/>
          <cell r="AG9458"/>
        </row>
        <row r="9459">
          <cell r="D9459"/>
          <cell r="E9459"/>
          <cell r="I9459"/>
          <cell r="J9459"/>
          <cell r="K9459"/>
          <cell r="L9459"/>
          <cell r="N9459"/>
          <cell r="R9459"/>
          <cell r="S9459"/>
          <cell r="T9459"/>
          <cell r="U9459"/>
          <cell r="V9459"/>
          <cell r="X9459"/>
          <cell r="Y9459"/>
          <cell r="Z9459"/>
          <cell r="AG9459"/>
        </row>
        <row r="9460">
          <cell r="D9460"/>
          <cell r="E9460"/>
          <cell r="I9460"/>
          <cell r="J9460"/>
          <cell r="K9460"/>
          <cell r="L9460"/>
          <cell r="N9460"/>
          <cell r="R9460"/>
          <cell r="S9460"/>
          <cell r="T9460"/>
          <cell r="U9460"/>
          <cell r="V9460"/>
          <cell r="X9460"/>
          <cell r="Y9460"/>
          <cell r="Z9460"/>
          <cell r="AG9460"/>
        </row>
        <row r="9461">
          <cell r="D9461"/>
          <cell r="E9461"/>
          <cell r="I9461"/>
          <cell r="J9461"/>
          <cell r="K9461"/>
          <cell r="L9461"/>
          <cell r="N9461"/>
          <cell r="R9461"/>
          <cell r="S9461"/>
          <cell r="T9461"/>
          <cell r="U9461"/>
          <cell r="V9461"/>
          <cell r="X9461"/>
          <cell r="Y9461"/>
          <cell r="Z9461"/>
          <cell r="AG9461"/>
        </row>
        <row r="9462">
          <cell r="D9462"/>
          <cell r="E9462"/>
          <cell r="I9462"/>
          <cell r="J9462"/>
          <cell r="K9462"/>
          <cell r="L9462"/>
          <cell r="N9462"/>
          <cell r="R9462"/>
          <cell r="S9462"/>
          <cell r="T9462"/>
          <cell r="U9462"/>
          <cell r="V9462"/>
          <cell r="X9462"/>
          <cell r="Y9462"/>
          <cell r="Z9462"/>
          <cell r="AG9462"/>
        </row>
        <row r="9463">
          <cell r="D9463"/>
          <cell r="E9463"/>
          <cell r="I9463"/>
          <cell r="J9463"/>
          <cell r="K9463"/>
          <cell r="L9463"/>
          <cell r="N9463"/>
          <cell r="R9463"/>
          <cell r="S9463"/>
          <cell r="T9463"/>
          <cell r="U9463"/>
          <cell r="V9463"/>
          <cell r="X9463"/>
          <cell r="Y9463"/>
          <cell r="Z9463"/>
          <cell r="AG9463"/>
        </row>
        <row r="9464">
          <cell r="D9464"/>
          <cell r="E9464"/>
          <cell r="I9464"/>
          <cell r="J9464"/>
          <cell r="K9464"/>
          <cell r="L9464"/>
          <cell r="N9464"/>
          <cell r="R9464"/>
          <cell r="S9464"/>
          <cell r="T9464"/>
          <cell r="U9464"/>
          <cell r="V9464"/>
          <cell r="X9464"/>
          <cell r="Y9464"/>
          <cell r="Z9464"/>
          <cell r="AG9464"/>
        </row>
        <row r="9465">
          <cell r="D9465"/>
          <cell r="E9465"/>
          <cell r="I9465"/>
          <cell r="J9465"/>
          <cell r="K9465"/>
          <cell r="L9465"/>
          <cell r="N9465"/>
          <cell r="R9465"/>
          <cell r="S9465"/>
          <cell r="T9465"/>
          <cell r="U9465"/>
          <cell r="V9465"/>
          <cell r="X9465"/>
          <cell r="Y9465"/>
          <cell r="Z9465"/>
          <cell r="AG9465"/>
        </row>
        <row r="9466">
          <cell r="D9466"/>
          <cell r="E9466"/>
          <cell r="I9466"/>
          <cell r="J9466"/>
          <cell r="K9466"/>
          <cell r="L9466"/>
          <cell r="N9466"/>
          <cell r="R9466"/>
          <cell r="S9466"/>
          <cell r="T9466"/>
          <cell r="U9466"/>
          <cell r="V9466"/>
          <cell r="X9466"/>
          <cell r="Y9466"/>
          <cell r="Z9466"/>
          <cell r="AG9466"/>
        </row>
        <row r="9467">
          <cell r="D9467"/>
          <cell r="E9467"/>
          <cell r="I9467"/>
          <cell r="J9467"/>
          <cell r="K9467"/>
          <cell r="L9467"/>
          <cell r="N9467"/>
          <cell r="R9467"/>
          <cell r="S9467"/>
          <cell r="T9467"/>
          <cell r="U9467"/>
          <cell r="V9467"/>
          <cell r="X9467"/>
          <cell r="Y9467"/>
          <cell r="Z9467"/>
          <cell r="AG9467"/>
        </row>
        <row r="9468">
          <cell r="D9468"/>
          <cell r="E9468"/>
          <cell r="I9468"/>
          <cell r="J9468"/>
          <cell r="K9468"/>
          <cell r="L9468"/>
          <cell r="N9468"/>
          <cell r="R9468"/>
          <cell r="S9468"/>
          <cell r="T9468"/>
          <cell r="U9468"/>
          <cell r="V9468"/>
          <cell r="X9468"/>
          <cell r="Y9468"/>
          <cell r="Z9468"/>
          <cell r="AG9468"/>
        </row>
        <row r="9469">
          <cell r="D9469"/>
          <cell r="E9469"/>
          <cell r="I9469"/>
          <cell r="J9469"/>
          <cell r="K9469"/>
          <cell r="L9469"/>
          <cell r="N9469"/>
          <cell r="R9469"/>
          <cell r="S9469"/>
          <cell r="T9469"/>
          <cell r="U9469"/>
          <cell r="V9469"/>
          <cell r="X9469"/>
          <cell r="Y9469"/>
          <cell r="Z9469"/>
          <cell r="AG9469"/>
        </row>
        <row r="9470">
          <cell r="D9470"/>
          <cell r="E9470"/>
          <cell r="I9470"/>
          <cell r="J9470"/>
          <cell r="K9470"/>
          <cell r="L9470"/>
          <cell r="N9470"/>
          <cell r="R9470"/>
          <cell r="S9470"/>
          <cell r="T9470"/>
          <cell r="U9470"/>
          <cell r="V9470"/>
          <cell r="X9470"/>
          <cell r="Y9470"/>
          <cell r="Z9470"/>
          <cell r="AG9470"/>
        </row>
        <row r="9471">
          <cell r="D9471"/>
          <cell r="E9471"/>
          <cell r="I9471"/>
          <cell r="J9471"/>
          <cell r="K9471"/>
          <cell r="L9471"/>
          <cell r="N9471"/>
          <cell r="R9471"/>
          <cell r="S9471"/>
          <cell r="T9471"/>
          <cell r="U9471"/>
          <cell r="V9471"/>
          <cell r="X9471"/>
          <cell r="Y9471"/>
          <cell r="Z9471"/>
          <cell r="AG9471"/>
        </row>
        <row r="9472">
          <cell r="D9472"/>
          <cell r="E9472"/>
          <cell r="I9472"/>
          <cell r="J9472"/>
          <cell r="K9472"/>
          <cell r="L9472"/>
          <cell r="N9472"/>
          <cell r="R9472"/>
          <cell r="S9472"/>
          <cell r="T9472"/>
          <cell r="U9472"/>
          <cell r="V9472"/>
          <cell r="X9472"/>
          <cell r="Y9472"/>
          <cell r="Z9472"/>
          <cell r="AG9472"/>
        </row>
        <row r="9473">
          <cell r="D9473"/>
          <cell r="E9473"/>
          <cell r="I9473"/>
          <cell r="J9473"/>
          <cell r="K9473"/>
          <cell r="L9473"/>
          <cell r="N9473"/>
          <cell r="R9473"/>
          <cell r="S9473"/>
          <cell r="T9473"/>
          <cell r="U9473"/>
          <cell r="V9473"/>
          <cell r="X9473"/>
          <cell r="Y9473"/>
          <cell r="Z9473"/>
          <cell r="AG9473"/>
        </row>
        <row r="9474">
          <cell r="D9474"/>
          <cell r="E9474"/>
          <cell r="I9474"/>
          <cell r="J9474"/>
          <cell r="K9474"/>
          <cell r="L9474"/>
          <cell r="N9474"/>
          <cell r="R9474"/>
          <cell r="S9474"/>
          <cell r="T9474"/>
          <cell r="U9474"/>
          <cell r="V9474"/>
          <cell r="X9474"/>
          <cell r="Y9474"/>
          <cell r="Z9474"/>
          <cell r="AG9474"/>
        </row>
        <row r="9475">
          <cell r="D9475"/>
          <cell r="E9475"/>
          <cell r="I9475"/>
          <cell r="J9475"/>
          <cell r="K9475"/>
          <cell r="L9475"/>
          <cell r="N9475"/>
          <cell r="R9475"/>
          <cell r="S9475"/>
          <cell r="T9475"/>
          <cell r="U9475"/>
          <cell r="V9475"/>
          <cell r="X9475"/>
          <cell r="Y9475"/>
          <cell r="Z9475"/>
          <cell r="AG9475"/>
        </row>
        <row r="9476">
          <cell r="D9476"/>
          <cell r="E9476"/>
          <cell r="I9476"/>
          <cell r="J9476"/>
          <cell r="K9476"/>
          <cell r="L9476"/>
          <cell r="N9476"/>
          <cell r="R9476"/>
          <cell r="S9476"/>
          <cell r="T9476"/>
          <cell r="U9476"/>
          <cell r="V9476"/>
          <cell r="X9476"/>
          <cell r="Y9476"/>
          <cell r="Z9476"/>
          <cell r="AG9476"/>
        </row>
        <row r="9477">
          <cell r="D9477"/>
          <cell r="E9477"/>
          <cell r="I9477"/>
          <cell r="J9477"/>
          <cell r="K9477"/>
          <cell r="L9477"/>
          <cell r="N9477"/>
          <cell r="R9477"/>
          <cell r="S9477"/>
          <cell r="T9477"/>
          <cell r="U9477"/>
          <cell r="V9477"/>
          <cell r="X9477"/>
          <cell r="Y9477"/>
          <cell r="Z9477"/>
          <cell r="AG9477"/>
        </row>
        <row r="9478">
          <cell r="D9478"/>
          <cell r="E9478"/>
          <cell r="I9478"/>
          <cell r="J9478"/>
          <cell r="K9478"/>
          <cell r="L9478"/>
          <cell r="N9478"/>
          <cell r="R9478"/>
          <cell r="S9478"/>
          <cell r="T9478"/>
          <cell r="U9478"/>
          <cell r="V9478"/>
          <cell r="X9478"/>
          <cell r="Y9478"/>
          <cell r="Z9478"/>
          <cell r="AG9478"/>
        </row>
        <row r="9479">
          <cell r="D9479"/>
          <cell r="E9479"/>
          <cell r="I9479"/>
          <cell r="J9479"/>
          <cell r="K9479"/>
          <cell r="L9479"/>
          <cell r="N9479"/>
          <cell r="R9479"/>
          <cell r="S9479"/>
          <cell r="T9479"/>
          <cell r="U9479"/>
          <cell r="V9479"/>
          <cell r="X9479"/>
          <cell r="Y9479"/>
          <cell r="Z9479"/>
          <cell r="AG9479"/>
        </row>
        <row r="9480">
          <cell r="D9480"/>
          <cell r="E9480"/>
          <cell r="I9480"/>
          <cell r="J9480"/>
          <cell r="K9480"/>
          <cell r="L9480"/>
          <cell r="N9480"/>
          <cell r="R9480"/>
          <cell r="S9480"/>
          <cell r="T9480"/>
          <cell r="U9480"/>
          <cell r="V9480"/>
          <cell r="X9480"/>
          <cell r="Y9480"/>
          <cell r="Z9480"/>
          <cell r="AG9480"/>
        </row>
        <row r="9481">
          <cell r="D9481"/>
          <cell r="E9481"/>
          <cell r="I9481"/>
          <cell r="J9481"/>
          <cell r="K9481"/>
          <cell r="L9481"/>
          <cell r="N9481"/>
          <cell r="R9481"/>
          <cell r="S9481"/>
          <cell r="T9481"/>
          <cell r="U9481"/>
          <cell r="V9481"/>
          <cell r="X9481"/>
          <cell r="Y9481"/>
          <cell r="Z9481"/>
          <cell r="AG9481"/>
        </row>
        <row r="9482">
          <cell r="D9482"/>
          <cell r="E9482"/>
          <cell r="I9482"/>
          <cell r="J9482"/>
          <cell r="K9482"/>
          <cell r="L9482"/>
          <cell r="N9482"/>
          <cell r="R9482"/>
          <cell r="S9482"/>
          <cell r="T9482"/>
          <cell r="U9482"/>
          <cell r="V9482"/>
          <cell r="X9482"/>
          <cell r="Y9482"/>
          <cell r="Z9482"/>
          <cell r="AG9482"/>
        </row>
        <row r="9483">
          <cell r="D9483"/>
          <cell r="E9483"/>
          <cell r="I9483"/>
          <cell r="J9483"/>
          <cell r="K9483"/>
          <cell r="L9483"/>
          <cell r="N9483"/>
          <cell r="R9483"/>
          <cell r="S9483"/>
          <cell r="T9483"/>
          <cell r="U9483"/>
          <cell r="V9483"/>
          <cell r="X9483"/>
          <cell r="Y9483"/>
          <cell r="Z9483"/>
          <cell r="AG9483"/>
        </row>
        <row r="9484">
          <cell r="D9484"/>
          <cell r="E9484"/>
          <cell r="I9484"/>
          <cell r="J9484"/>
          <cell r="K9484"/>
          <cell r="L9484"/>
          <cell r="N9484"/>
          <cell r="R9484"/>
          <cell r="S9484"/>
          <cell r="T9484"/>
          <cell r="U9484"/>
          <cell r="V9484"/>
          <cell r="X9484"/>
          <cell r="Y9484"/>
          <cell r="Z9484"/>
          <cell r="AG9484"/>
        </row>
        <row r="9485">
          <cell r="D9485"/>
          <cell r="E9485"/>
          <cell r="I9485"/>
          <cell r="J9485"/>
          <cell r="K9485"/>
          <cell r="L9485"/>
          <cell r="N9485"/>
          <cell r="R9485"/>
          <cell r="S9485"/>
          <cell r="T9485"/>
          <cell r="U9485"/>
          <cell r="V9485"/>
          <cell r="X9485"/>
          <cell r="Y9485"/>
          <cell r="Z9485"/>
          <cell r="AG9485"/>
        </row>
        <row r="9486">
          <cell r="D9486"/>
          <cell r="E9486"/>
          <cell r="I9486"/>
          <cell r="J9486"/>
          <cell r="K9486"/>
          <cell r="L9486"/>
          <cell r="N9486"/>
          <cell r="R9486"/>
          <cell r="S9486"/>
          <cell r="T9486"/>
          <cell r="U9486"/>
          <cell r="V9486"/>
          <cell r="X9486"/>
          <cell r="Y9486"/>
          <cell r="Z9486"/>
          <cell r="AG9486"/>
        </row>
        <row r="9487">
          <cell r="D9487"/>
          <cell r="E9487"/>
          <cell r="I9487"/>
          <cell r="J9487"/>
          <cell r="K9487"/>
          <cell r="L9487"/>
          <cell r="N9487"/>
          <cell r="R9487"/>
          <cell r="S9487"/>
          <cell r="T9487"/>
          <cell r="U9487"/>
          <cell r="V9487"/>
          <cell r="X9487"/>
          <cell r="Y9487"/>
          <cell r="Z9487"/>
          <cell r="AG9487"/>
        </row>
        <row r="9488">
          <cell r="D9488"/>
          <cell r="E9488"/>
          <cell r="I9488"/>
          <cell r="J9488"/>
          <cell r="K9488"/>
          <cell r="L9488"/>
          <cell r="N9488"/>
          <cell r="R9488"/>
          <cell r="S9488"/>
          <cell r="T9488"/>
          <cell r="U9488"/>
          <cell r="V9488"/>
          <cell r="X9488"/>
          <cell r="Y9488"/>
          <cell r="Z9488"/>
          <cell r="AG9488"/>
        </row>
        <row r="9489">
          <cell r="D9489"/>
          <cell r="E9489"/>
          <cell r="I9489"/>
          <cell r="J9489"/>
          <cell r="K9489"/>
          <cell r="L9489"/>
          <cell r="N9489"/>
          <cell r="R9489"/>
          <cell r="S9489"/>
          <cell r="T9489"/>
          <cell r="U9489"/>
          <cell r="V9489"/>
          <cell r="X9489"/>
          <cell r="Y9489"/>
          <cell r="Z9489"/>
          <cell r="AG9489"/>
        </row>
        <row r="9490">
          <cell r="D9490"/>
          <cell r="E9490"/>
          <cell r="I9490"/>
          <cell r="J9490"/>
          <cell r="K9490"/>
          <cell r="L9490"/>
          <cell r="N9490"/>
          <cell r="R9490"/>
          <cell r="S9490"/>
          <cell r="T9490"/>
          <cell r="U9490"/>
          <cell r="V9490"/>
          <cell r="X9490"/>
          <cell r="Y9490"/>
          <cell r="Z9490"/>
          <cell r="AG9490"/>
        </row>
        <row r="9491">
          <cell r="D9491"/>
          <cell r="E9491"/>
          <cell r="I9491"/>
          <cell r="J9491"/>
          <cell r="K9491"/>
          <cell r="L9491"/>
          <cell r="N9491"/>
          <cell r="R9491"/>
          <cell r="S9491"/>
          <cell r="T9491"/>
          <cell r="U9491"/>
          <cell r="V9491"/>
          <cell r="X9491"/>
          <cell r="Y9491"/>
          <cell r="Z9491"/>
          <cell r="AG9491"/>
        </row>
        <row r="9492">
          <cell r="D9492"/>
          <cell r="E9492"/>
          <cell r="I9492"/>
          <cell r="J9492"/>
          <cell r="K9492"/>
          <cell r="L9492"/>
          <cell r="N9492"/>
          <cell r="R9492"/>
          <cell r="S9492"/>
          <cell r="T9492"/>
          <cell r="U9492"/>
          <cell r="V9492"/>
          <cell r="X9492"/>
          <cell r="Y9492"/>
          <cell r="Z9492"/>
          <cell r="AG9492"/>
        </row>
        <row r="9493">
          <cell r="D9493"/>
          <cell r="E9493"/>
          <cell r="I9493"/>
          <cell r="J9493"/>
          <cell r="K9493"/>
          <cell r="L9493"/>
          <cell r="N9493"/>
          <cell r="R9493"/>
          <cell r="S9493"/>
          <cell r="T9493"/>
          <cell r="U9493"/>
          <cell r="V9493"/>
          <cell r="X9493"/>
          <cell r="Y9493"/>
          <cell r="Z9493"/>
          <cell r="AG9493"/>
        </row>
        <row r="9494">
          <cell r="D9494"/>
          <cell r="E9494"/>
          <cell r="I9494"/>
          <cell r="J9494"/>
          <cell r="K9494"/>
          <cell r="L9494"/>
          <cell r="N9494"/>
          <cell r="R9494"/>
          <cell r="S9494"/>
          <cell r="T9494"/>
          <cell r="U9494"/>
          <cell r="V9494"/>
          <cell r="X9494"/>
          <cell r="Y9494"/>
          <cell r="Z9494"/>
          <cell r="AG9494"/>
        </row>
        <row r="9495">
          <cell r="D9495"/>
          <cell r="E9495"/>
          <cell r="I9495"/>
          <cell r="J9495"/>
          <cell r="K9495"/>
          <cell r="L9495"/>
          <cell r="N9495"/>
          <cell r="R9495"/>
          <cell r="S9495"/>
          <cell r="T9495"/>
          <cell r="U9495"/>
          <cell r="V9495"/>
          <cell r="X9495"/>
          <cell r="Y9495"/>
          <cell r="Z9495"/>
          <cell r="AG9495"/>
        </row>
        <row r="9496">
          <cell r="D9496"/>
          <cell r="E9496"/>
          <cell r="I9496"/>
          <cell r="J9496"/>
          <cell r="K9496"/>
          <cell r="L9496"/>
          <cell r="N9496"/>
          <cell r="R9496"/>
          <cell r="S9496"/>
          <cell r="T9496"/>
          <cell r="U9496"/>
          <cell r="V9496"/>
          <cell r="X9496"/>
          <cell r="Y9496"/>
          <cell r="Z9496"/>
          <cell r="AG9496"/>
        </row>
        <row r="9497">
          <cell r="D9497"/>
          <cell r="E9497"/>
          <cell r="I9497"/>
          <cell r="J9497"/>
          <cell r="K9497"/>
          <cell r="L9497"/>
          <cell r="N9497"/>
          <cell r="R9497"/>
          <cell r="S9497"/>
          <cell r="T9497"/>
          <cell r="U9497"/>
          <cell r="V9497"/>
          <cell r="X9497"/>
          <cell r="Y9497"/>
          <cell r="Z9497"/>
          <cell r="AG9497"/>
        </row>
        <row r="9498">
          <cell r="D9498"/>
          <cell r="E9498"/>
          <cell r="I9498"/>
          <cell r="J9498"/>
          <cell r="K9498"/>
          <cell r="L9498"/>
          <cell r="N9498"/>
          <cell r="R9498"/>
          <cell r="S9498"/>
          <cell r="T9498"/>
          <cell r="U9498"/>
          <cell r="V9498"/>
          <cell r="X9498"/>
          <cell r="Y9498"/>
          <cell r="Z9498"/>
          <cell r="AG9498"/>
        </row>
        <row r="9499">
          <cell r="D9499"/>
          <cell r="E9499"/>
          <cell r="I9499"/>
          <cell r="J9499"/>
          <cell r="K9499"/>
          <cell r="L9499"/>
          <cell r="N9499"/>
          <cell r="R9499"/>
          <cell r="S9499"/>
          <cell r="T9499"/>
          <cell r="U9499"/>
          <cell r="V9499"/>
          <cell r="X9499"/>
          <cell r="Y9499"/>
          <cell r="Z9499"/>
          <cell r="AG9499"/>
        </row>
        <row r="9500">
          <cell r="D9500"/>
          <cell r="E9500"/>
          <cell r="I9500"/>
          <cell r="J9500"/>
          <cell r="K9500"/>
          <cell r="L9500"/>
          <cell r="N9500"/>
          <cell r="R9500"/>
          <cell r="S9500"/>
          <cell r="T9500"/>
          <cell r="U9500"/>
          <cell r="V9500"/>
          <cell r="X9500"/>
          <cell r="Y9500"/>
          <cell r="Z9500"/>
          <cell r="AG9500"/>
        </row>
        <row r="9501">
          <cell r="D9501"/>
          <cell r="E9501"/>
          <cell r="I9501"/>
          <cell r="J9501"/>
          <cell r="K9501"/>
          <cell r="L9501"/>
          <cell r="N9501"/>
          <cell r="R9501"/>
          <cell r="S9501"/>
          <cell r="T9501"/>
          <cell r="U9501"/>
          <cell r="V9501"/>
          <cell r="X9501"/>
          <cell r="Y9501"/>
          <cell r="Z9501"/>
          <cell r="AG9501"/>
        </row>
        <row r="9502">
          <cell r="D9502"/>
          <cell r="E9502"/>
          <cell r="I9502"/>
          <cell r="J9502"/>
          <cell r="K9502"/>
          <cell r="L9502"/>
          <cell r="N9502"/>
          <cell r="R9502"/>
          <cell r="S9502"/>
          <cell r="T9502"/>
          <cell r="U9502"/>
          <cell r="V9502"/>
          <cell r="X9502"/>
          <cell r="Y9502"/>
          <cell r="Z9502"/>
          <cell r="AG9502"/>
        </row>
        <row r="9503">
          <cell r="D9503"/>
          <cell r="E9503"/>
          <cell r="I9503"/>
          <cell r="J9503"/>
          <cell r="K9503"/>
          <cell r="L9503"/>
          <cell r="N9503"/>
          <cell r="R9503"/>
          <cell r="S9503"/>
          <cell r="T9503"/>
          <cell r="U9503"/>
          <cell r="V9503"/>
          <cell r="X9503"/>
          <cell r="Y9503"/>
          <cell r="Z9503"/>
          <cell r="AG9503"/>
        </row>
        <row r="9504">
          <cell r="D9504"/>
          <cell r="E9504"/>
          <cell r="I9504"/>
          <cell r="J9504"/>
          <cell r="K9504"/>
          <cell r="L9504"/>
          <cell r="N9504"/>
          <cell r="R9504"/>
          <cell r="S9504"/>
          <cell r="T9504"/>
          <cell r="U9504"/>
          <cell r="V9504"/>
          <cell r="X9504"/>
          <cell r="Y9504"/>
          <cell r="Z9504"/>
          <cell r="AG9504"/>
        </row>
        <row r="9505">
          <cell r="D9505"/>
          <cell r="E9505"/>
          <cell r="I9505"/>
          <cell r="J9505"/>
          <cell r="K9505"/>
          <cell r="L9505"/>
          <cell r="N9505"/>
          <cell r="R9505"/>
          <cell r="S9505"/>
          <cell r="T9505"/>
          <cell r="U9505"/>
          <cell r="V9505"/>
          <cell r="X9505"/>
          <cell r="Y9505"/>
          <cell r="Z9505"/>
          <cell r="AG9505"/>
        </row>
        <row r="9506">
          <cell r="D9506"/>
          <cell r="E9506"/>
          <cell r="I9506"/>
          <cell r="J9506"/>
          <cell r="K9506"/>
          <cell r="L9506"/>
          <cell r="N9506"/>
          <cell r="R9506"/>
          <cell r="S9506"/>
          <cell r="T9506"/>
          <cell r="U9506"/>
          <cell r="V9506"/>
          <cell r="X9506"/>
          <cell r="Y9506"/>
          <cell r="Z9506"/>
          <cell r="AG9506"/>
        </row>
        <row r="9507">
          <cell r="D9507"/>
          <cell r="E9507"/>
          <cell r="I9507"/>
          <cell r="J9507"/>
          <cell r="K9507"/>
          <cell r="L9507"/>
          <cell r="N9507"/>
          <cell r="R9507"/>
          <cell r="S9507"/>
          <cell r="T9507"/>
          <cell r="U9507"/>
          <cell r="V9507"/>
          <cell r="X9507"/>
          <cell r="Y9507"/>
          <cell r="Z9507"/>
          <cell r="AG9507"/>
        </row>
        <row r="9508">
          <cell r="D9508"/>
          <cell r="E9508"/>
          <cell r="I9508"/>
          <cell r="J9508"/>
          <cell r="K9508"/>
          <cell r="L9508"/>
          <cell r="N9508"/>
          <cell r="R9508"/>
          <cell r="S9508"/>
          <cell r="T9508"/>
          <cell r="U9508"/>
          <cell r="V9508"/>
          <cell r="X9508"/>
          <cell r="Y9508"/>
          <cell r="Z9508"/>
          <cell r="AG9508"/>
        </row>
        <row r="9509">
          <cell r="D9509"/>
          <cell r="E9509"/>
          <cell r="I9509"/>
          <cell r="J9509"/>
          <cell r="K9509"/>
          <cell r="L9509"/>
          <cell r="N9509"/>
          <cell r="R9509"/>
          <cell r="S9509"/>
          <cell r="T9509"/>
          <cell r="U9509"/>
          <cell r="V9509"/>
          <cell r="X9509"/>
          <cell r="Y9509"/>
          <cell r="Z9509"/>
          <cell r="AG9509"/>
        </row>
        <row r="9510">
          <cell r="D9510"/>
          <cell r="E9510"/>
          <cell r="I9510"/>
          <cell r="J9510"/>
          <cell r="K9510"/>
          <cell r="L9510"/>
          <cell r="N9510"/>
          <cell r="R9510"/>
          <cell r="S9510"/>
          <cell r="T9510"/>
          <cell r="U9510"/>
          <cell r="V9510"/>
          <cell r="X9510"/>
          <cell r="Y9510"/>
          <cell r="Z9510"/>
          <cell r="AG9510"/>
        </row>
        <row r="9511">
          <cell r="D9511"/>
          <cell r="E9511"/>
          <cell r="I9511"/>
          <cell r="J9511"/>
          <cell r="K9511"/>
          <cell r="L9511"/>
          <cell r="N9511"/>
          <cell r="R9511"/>
          <cell r="S9511"/>
          <cell r="T9511"/>
          <cell r="U9511"/>
          <cell r="V9511"/>
          <cell r="X9511"/>
          <cell r="Y9511"/>
          <cell r="Z9511"/>
          <cell r="AG9511"/>
        </row>
        <row r="9512">
          <cell r="D9512"/>
          <cell r="E9512"/>
          <cell r="I9512"/>
          <cell r="J9512"/>
          <cell r="K9512"/>
          <cell r="L9512"/>
          <cell r="N9512"/>
          <cell r="R9512"/>
          <cell r="S9512"/>
          <cell r="T9512"/>
          <cell r="U9512"/>
          <cell r="V9512"/>
          <cell r="X9512"/>
          <cell r="Y9512"/>
          <cell r="Z9512"/>
          <cell r="AG9512"/>
        </row>
        <row r="9513">
          <cell r="D9513"/>
          <cell r="E9513"/>
          <cell r="I9513"/>
          <cell r="J9513"/>
          <cell r="K9513"/>
          <cell r="L9513"/>
          <cell r="N9513"/>
          <cell r="R9513"/>
          <cell r="S9513"/>
          <cell r="T9513"/>
          <cell r="U9513"/>
          <cell r="V9513"/>
          <cell r="X9513"/>
          <cell r="Y9513"/>
          <cell r="Z9513"/>
          <cell r="AG9513"/>
        </row>
        <row r="9514">
          <cell r="D9514"/>
          <cell r="E9514"/>
          <cell r="I9514"/>
          <cell r="J9514"/>
          <cell r="K9514"/>
          <cell r="L9514"/>
          <cell r="N9514"/>
          <cell r="R9514"/>
          <cell r="S9514"/>
          <cell r="T9514"/>
          <cell r="U9514"/>
          <cell r="V9514"/>
          <cell r="X9514"/>
          <cell r="Y9514"/>
          <cell r="Z9514"/>
          <cell r="AG9514"/>
        </row>
        <row r="9515">
          <cell r="D9515"/>
          <cell r="E9515"/>
          <cell r="I9515"/>
          <cell r="J9515"/>
          <cell r="K9515"/>
          <cell r="L9515"/>
          <cell r="N9515"/>
          <cell r="R9515"/>
          <cell r="S9515"/>
          <cell r="T9515"/>
          <cell r="U9515"/>
          <cell r="V9515"/>
          <cell r="X9515"/>
          <cell r="Y9515"/>
          <cell r="Z9515"/>
          <cell r="AG9515"/>
        </row>
        <row r="9516">
          <cell r="D9516"/>
          <cell r="E9516"/>
          <cell r="I9516"/>
          <cell r="J9516"/>
          <cell r="K9516"/>
          <cell r="L9516"/>
          <cell r="N9516"/>
          <cell r="R9516"/>
          <cell r="S9516"/>
          <cell r="T9516"/>
          <cell r="U9516"/>
          <cell r="V9516"/>
          <cell r="X9516"/>
          <cell r="Y9516"/>
          <cell r="Z9516"/>
          <cell r="AG9516"/>
        </row>
        <row r="9517">
          <cell r="D9517"/>
          <cell r="E9517"/>
          <cell r="I9517"/>
          <cell r="J9517"/>
          <cell r="K9517"/>
          <cell r="L9517"/>
          <cell r="N9517"/>
          <cell r="R9517"/>
          <cell r="S9517"/>
          <cell r="T9517"/>
          <cell r="U9517"/>
          <cell r="V9517"/>
          <cell r="X9517"/>
          <cell r="Y9517"/>
          <cell r="Z9517"/>
          <cell r="AG9517"/>
        </row>
        <row r="9518">
          <cell r="D9518"/>
          <cell r="E9518"/>
          <cell r="I9518"/>
          <cell r="J9518"/>
          <cell r="K9518"/>
          <cell r="L9518"/>
          <cell r="N9518"/>
          <cell r="R9518"/>
          <cell r="S9518"/>
          <cell r="T9518"/>
          <cell r="U9518"/>
          <cell r="V9518"/>
          <cell r="X9518"/>
          <cell r="Y9518"/>
          <cell r="Z9518"/>
          <cell r="AG9518"/>
        </row>
        <row r="9519">
          <cell r="D9519"/>
          <cell r="E9519"/>
          <cell r="I9519"/>
          <cell r="J9519"/>
          <cell r="K9519"/>
          <cell r="L9519"/>
          <cell r="N9519"/>
          <cell r="R9519"/>
          <cell r="S9519"/>
          <cell r="T9519"/>
          <cell r="U9519"/>
          <cell r="V9519"/>
          <cell r="X9519"/>
          <cell r="Y9519"/>
          <cell r="Z9519"/>
          <cell r="AG9519"/>
        </row>
        <row r="9520">
          <cell r="D9520"/>
          <cell r="E9520"/>
          <cell r="I9520"/>
          <cell r="J9520"/>
          <cell r="K9520"/>
          <cell r="L9520"/>
          <cell r="N9520"/>
          <cell r="R9520"/>
          <cell r="S9520"/>
          <cell r="T9520"/>
          <cell r="U9520"/>
          <cell r="V9520"/>
          <cell r="X9520"/>
          <cell r="Y9520"/>
          <cell r="Z9520"/>
          <cell r="AG9520"/>
        </row>
        <row r="9521">
          <cell r="D9521"/>
          <cell r="E9521"/>
          <cell r="I9521"/>
          <cell r="J9521"/>
          <cell r="K9521"/>
          <cell r="L9521"/>
          <cell r="N9521"/>
          <cell r="R9521"/>
          <cell r="S9521"/>
          <cell r="T9521"/>
          <cell r="U9521"/>
          <cell r="V9521"/>
          <cell r="X9521"/>
          <cell r="Y9521"/>
          <cell r="Z9521"/>
          <cell r="AG9521"/>
        </row>
        <row r="9522">
          <cell r="D9522"/>
          <cell r="E9522"/>
          <cell r="I9522"/>
          <cell r="J9522"/>
          <cell r="K9522"/>
          <cell r="L9522"/>
          <cell r="N9522"/>
          <cell r="R9522"/>
          <cell r="S9522"/>
          <cell r="T9522"/>
          <cell r="U9522"/>
          <cell r="V9522"/>
          <cell r="X9522"/>
          <cell r="Y9522"/>
          <cell r="Z9522"/>
          <cell r="AG9522"/>
        </row>
        <row r="9523">
          <cell r="D9523"/>
          <cell r="E9523"/>
          <cell r="I9523"/>
          <cell r="J9523"/>
          <cell r="K9523"/>
          <cell r="L9523"/>
          <cell r="N9523"/>
          <cell r="R9523"/>
          <cell r="S9523"/>
          <cell r="T9523"/>
          <cell r="U9523"/>
          <cell r="V9523"/>
          <cell r="X9523"/>
          <cell r="Y9523"/>
          <cell r="Z9523"/>
          <cell r="AG9523"/>
        </row>
        <row r="9524">
          <cell r="D9524"/>
          <cell r="E9524"/>
          <cell r="I9524"/>
          <cell r="J9524"/>
          <cell r="K9524"/>
          <cell r="L9524"/>
          <cell r="N9524"/>
          <cell r="R9524"/>
          <cell r="S9524"/>
          <cell r="T9524"/>
          <cell r="U9524"/>
          <cell r="V9524"/>
          <cell r="X9524"/>
          <cell r="Y9524"/>
          <cell r="Z9524"/>
          <cell r="AG9524"/>
        </row>
        <row r="9525">
          <cell r="D9525"/>
          <cell r="E9525"/>
          <cell r="I9525"/>
          <cell r="J9525"/>
          <cell r="K9525"/>
          <cell r="L9525"/>
          <cell r="N9525"/>
          <cell r="R9525"/>
          <cell r="S9525"/>
          <cell r="T9525"/>
          <cell r="U9525"/>
          <cell r="V9525"/>
          <cell r="X9525"/>
          <cell r="Y9525"/>
          <cell r="Z9525"/>
          <cell r="AG9525"/>
        </row>
        <row r="9526">
          <cell r="D9526"/>
          <cell r="E9526"/>
          <cell r="I9526"/>
          <cell r="J9526"/>
          <cell r="K9526"/>
          <cell r="L9526"/>
          <cell r="N9526"/>
          <cell r="R9526"/>
          <cell r="S9526"/>
          <cell r="T9526"/>
          <cell r="U9526"/>
          <cell r="V9526"/>
          <cell r="X9526"/>
          <cell r="Y9526"/>
          <cell r="Z9526"/>
          <cell r="AG9526"/>
        </row>
        <row r="9527">
          <cell r="D9527"/>
          <cell r="E9527"/>
          <cell r="I9527"/>
          <cell r="J9527"/>
          <cell r="K9527"/>
          <cell r="L9527"/>
          <cell r="N9527"/>
          <cell r="R9527"/>
          <cell r="S9527"/>
          <cell r="T9527"/>
          <cell r="U9527"/>
          <cell r="V9527"/>
          <cell r="X9527"/>
          <cell r="Y9527"/>
          <cell r="Z9527"/>
          <cell r="AG9527"/>
        </row>
        <row r="9528">
          <cell r="D9528"/>
          <cell r="E9528"/>
          <cell r="I9528"/>
          <cell r="J9528"/>
          <cell r="K9528"/>
          <cell r="L9528"/>
          <cell r="N9528"/>
          <cell r="R9528"/>
          <cell r="S9528"/>
          <cell r="T9528"/>
          <cell r="U9528"/>
          <cell r="V9528"/>
          <cell r="X9528"/>
          <cell r="Y9528"/>
          <cell r="Z9528"/>
          <cell r="AG9528"/>
        </row>
        <row r="9529">
          <cell r="D9529"/>
          <cell r="E9529"/>
          <cell r="I9529"/>
          <cell r="J9529"/>
          <cell r="K9529"/>
          <cell r="L9529"/>
          <cell r="N9529"/>
          <cell r="R9529"/>
          <cell r="S9529"/>
          <cell r="T9529"/>
          <cell r="U9529"/>
          <cell r="V9529"/>
          <cell r="X9529"/>
          <cell r="Y9529"/>
          <cell r="Z9529"/>
          <cell r="AG9529"/>
        </row>
        <row r="9530">
          <cell r="D9530"/>
          <cell r="E9530"/>
          <cell r="I9530"/>
          <cell r="J9530"/>
          <cell r="K9530"/>
          <cell r="L9530"/>
          <cell r="N9530"/>
          <cell r="R9530"/>
          <cell r="S9530"/>
          <cell r="T9530"/>
          <cell r="U9530"/>
          <cell r="V9530"/>
          <cell r="X9530"/>
          <cell r="Y9530"/>
          <cell r="Z9530"/>
          <cell r="AG9530"/>
        </row>
        <row r="9531">
          <cell r="D9531"/>
          <cell r="E9531"/>
          <cell r="I9531"/>
          <cell r="J9531"/>
          <cell r="K9531"/>
          <cell r="L9531"/>
          <cell r="N9531"/>
          <cell r="R9531"/>
          <cell r="S9531"/>
          <cell r="T9531"/>
          <cell r="U9531"/>
          <cell r="V9531"/>
          <cell r="X9531"/>
          <cell r="Y9531"/>
          <cell r="Z9531"/>
          <cell r="AG9531"/>
        </row>
        <row r="9532">
          <cell r="D9532"/>
          <cell r="E9532"/>
          <cell r="I9532"/>
          <cell r="J9532"/>
          <cell r="K9532"/>
          <cell r="L9532"/>
          <cell r="N9532"/>
          <cell r="R9532"/>
          <cell r="S9532"/>
          <cell r="T9532"/>
          <cell r="U9532"/>
          <cell r="V9532"/>
          <cell r="X9532"/>
          <cell r="Y9532"/>
          <cell r="Z9532"/>
          <cell r="AG9532"/>
        </row>
        <row r="9533">
          <cell r="D9533"/>
          <cell r="E9533"/>
          <cell r="I9533"/>
          <cell r="J9533"/>
          <cell r="K9533"/>
          <cell r="L9533"/>
          <cell r="N9533"/>
          <cell r="R9533"/>
          <cell r="S9533"/>
          <cell r="T9533"/>
          <cell r="U9533"/>
          <cell r="V9533"/>
          <cell r="X9533"/>
          <cell r="Y9533"/>
          <cell r="Z9533"/>
          <cell r="AG9533"/>
        </row>
        <row r="9534">
          <cell r="D9534"/>
          <cell r="E9534"/>
          <cell r="I9534"/>
          <cell r="J9534"/>
          <cell r="K9534"/>
          <cell r="L9534"/>
          <cell r="N9534"/>
          <cell r="R9534"/>
          <cell r="S9534"/>
          <cell r="T9534"/>
          <cell r="U9534"/>
          <cell r="V9534"/>
          <cell r="X9534"/>
          <cell r="Y9534"/>
          <cell r="Z9534"/>
          <cell r="AG9534"/>
        </row>
        <row r="9535">
          <cell r="D9535"/>
          <cell r="E9535"/>
          <cell r="I9535"/>
          <cell r="J9535"/>
          <cell r="K9535"/>
          <cell r="L9535"/>
          <cell r="N9535"/>
          <cell r="R9535"/>
          <cell r="S9535"/>
          <cell r="T9535"/>
          <cell r="U9535"/>
          <cell r="V9535"/>
          <cell r="X9535"/>
          <cell r="Y9535"/>
          <cell r="Z9535"/>
          <cell r="AG9535"/>
        </row>
        <row r="9536">
          <cell r="D9536"/>
          <cell r="E9536"/>
          <cell r="I9536"/>
          <cell r="J9536"/>
          <cell r="K9536"/>
          <cell r="L9536"/>
          <cell r="N9536"/>
          <cell r="R9536"/>
          <cell r="S9536"/>
          <cell r="T9536"/>
          <cell r="U9536"/>
          <cell r="V9536"/>
          <cell r="X9536"/>
          <cell r="Y9536"/>
          <cell r="Z9536"/>
          <cell r="AG9536"/>
        </row>
        <row r="9537">
          <cell r="D9537"/>
          <cell r="E9537"/>
          <cell r="I9537"/>
          <cell r="J9537"/>
          <cell r="K9537"/>
          <cell r="L9537"/>
          <cell r="N9537"/>
          <cell r="R9537"/>
          <cell r="S9537"/>
          <cell r="T9537"/>
          <cell r="U9537"/>
          <cell r="V9537"/>
          <cell r="X9537"/>
          <cell r="Y9537"/>
          <cell r="Z9537"/>
          <cell r="AG9537"/>
        </row>
        <row r="9538">
          <cell r="D9538"/>
          <cell r="E9538"/>
          <cell r="I9538"/>
          <cell r="J9538"/>
          <cell r="K9538"/>
          <cell r="L9538"/>
          <cell r="N9538"/>
          <cell r="R9538"/>
          <cell r="S9538"/>
          <cell r="T9538"/>
          <cell r="U9538"/>
          <cell r="V9538"/>
          <cell r="X9538"/>
          <cell r="Y9538"/>
          <cell r="Z9538"/>
          <cell r="AG9538"/>
        </row>
        <row r="9539">
          <cell r="D9539"/>
          <cell r="E9539"/>
          <cell r="I9539"/>
          <cell r="J9539"/>
          <cell r="K9539"/>
          <cell r="L9539"/>
          <cell r="N9539"/>
          <cell r="R9539"/>
          <cell r="S9539"/>
          <cell r="T9539"/>
          <cell r="U9539"/>
          <cell r="V9539"/>
          <cell r="X9539"/>
          <cell r="Y9539"/>
          <cell r="Z9539"/>
          <cell r="AG9539"/>
        </row>
        <row r="9540">
          <cell r="D9540"/>
          <cell r="E9540"/>
          <cell r="I9540"/>
          <cell r="J9540"/>
          <cell r="K9540"/>
          <cell r="L9540"/>
          <cell r="N9540"/>
          <cell r="R9540"/>
          <cell r="S9540"/>
          <cell r="T9540"/>
          <cell r="U9540"/>
          <cell r="V9540"/>
          <cell r="X9540"/>
          <cell r="Y9540"/>
          <cell r="Z9540"/>
          <cell r="AG9540"/>
        </row>
        <row r="9541">
          <cell r="D9541"/>
          <cell r="E9541"/>
          <cell r="I9541"/>
          <cell r="J9541"/>
          <cell r="K9541"/>
          <cell r="L9541"/>
          <cell r="N9541"/>
          <cell r="R9541"/>
          <cell r="S9541"/>
          <cell r="T9541"/>
          <cell r="U9541"/>
          <cell r="V9541"/>
          <cell r="X9541"/>
          <cell r="Y9541"/>
          <cell r="Z9541"/>
          <cell r="AG9541"/>
        </row>
        <row r="9542">
          <cell r="D9542"/>
          <cell r="E9542"/>
          <cell r="I9542"/>
          <cell r="J9542"/>
          <cell r="K9542"/>
          <cell r="L9542"/>
          <cell r="N9542"/>
          <cell r="R9542"/>
          <cell r="S9542"/>
          <cell r="T9542"/>
          <cell r="U9542"/>
          <cell r="V9542"/>
          <cell r="X9542"/>
          <cell r="Y9542"/>
          <cell r="Z9542"/>
          <cell r="AG9542"/>
        </row>
        <row r="9543">
          <cell r="D9543"/>
          <cell r="E9543"/>
          <cell r="I9543"/>
          <cell r="J9543"/>
          <cell r="K9543"/>
          <cell r="L9543"/>
          <cell r="N9543"/>
          <cell r="R9543"/>
          <cell r="S9543"/>
          <cell r="T9543"/>
          <cell r="U9543"/>
          <cell r="V9543"/>
          <cell r="X9543"/>
          <cell r="Y9543"/>
          <cell r="Z9543"/>
          <cell r="AG9543"/>
        </row>
        <row r="9544">
          <cell r="D9544"/>
          <cell r="E9544"/>
          <cell r="I9544"/>
          <cell r="J9544"/>
          <cell r="K9544"/>
          <cell r="L9544"/>
          <cell r="N9544"/>
          <cell r="R9544"/>
          <cell r="S9544"/>
          <cell r="T9544"/>
          <cell r="U9544"/>
          <cell r="V9544"/>
          <cell r="X9544"/>
          <cell r="Y9544"/>
          <cell r="Z9544"/>
          <cell r="AG9544"/>
        </row>
        <row r="9545">
          <cell r="D9545"/>
          <cell r="E9545"/>
          <cell r="I9545"/>
          <cell r="J9545"/>
          <cell r="K9545"/>
          <cell r="L9545"/>
          <cell r="N9545"/>
          <cell r="R9545"/>
          <cell r="S9545"/>
          <cell r="T9545"/>
          <cell r="U9545"/>
          <cell r="V9545"/>
          <cell r="X9545"/>
          <cell r="Y9545"/>
          <cell r="Z9545"/>
          <cell r="AG9545"/>
        </row>
        <row r="9546">
          <cell r="D9546"/>
          <cell r="E9546"/>
          <cell r="I9546"/>
          <cell r="J9546"/>
          <cell r="K9546"/>
          <cell r="L9546"/>
          <cell r="N9546"/>
          <cell r="R9546"/>
          <cell r="S9546"/>
          <cell r="T9546"/>
          <cell r="U9546"/>
          <cell r="V9546"/>
          <cell r="X9546"/>
          <cell r="Y9546"/>
          <cell r="Z9546"/>
          <cell r="AG9546"/>
        </row>
        <row r="9547">
          <cell r="D9547"/>
          <cell r="E9547"/>
          <cell r="I9547"/>
          <cell r="J9547"/>
          <cell r="K9547"/>
          <cell r="L9547"/>
          <cell r="N9547"/>
          <cell r="R9547"/>
          <cell r="S9547"/>
          <cell r="T9547"/>
          <cell r="U9547"/>
          <cell r="V9547"/>
          <cell r="X9547"/>
          <cell r="Y9547"/>
          <cell r="Z9547"/>
          <cell r="AG9547"/>
        </row>
        <row r="9548">
          <cell r="D9548"/>
          <cell r="E9548"/>
          <cell r="I9548"/>
          <cell r="J9548"/>
          <cell r="K9548"/>
          <cell r="L9548"/>
          <cell r="N9548"/>
          <cell r="R9548"/>
          <cell r="S9548"/>
          <cell r="T9548"/>
          <cell r="U9548"/>
          <cell r="V9548"/>
          <cell r="X9548"/>
          <cell r="Y9548"/>
          <cell r="Z9548"/>
          <cell r="AG9548"/>
        </row>
        <row r="9549">
          <cell r="D9549"/>
          <cell r="E9549"/>
          <cell r="I9549"/>
          <cell r="J9549"/>
          <cell r="K9549"/>
          <cell r="L9549"/>
          <cell r="N9549"/>
          <cell r="R9549"/>
          <cell r="S9549"/>
          <cell r="T9549"/>
          <cell r="U9549"/>
          <cell r="V9549"/>
          <cell r="X9549"/>
          <cell r="Y9549"/>
          <cell r="Z9549"/>
          <cell r="AG9549"/>
        </row>
        <row r="9550">
          <cell r="D9550"/>
          <cell r="E9550"/>
          <cell r="I9550"/>
          <cell r="J9550"/>
          <cell r="K9550"/>
          <cell r="L9550"/>
          <cell r="N9550"/>
          <cell r="R9550"/>
          <cell r="S9550"/>
          <cell r="T9550"/>
          <cell r="U9550"/>
          <cell r="V9550"/>
          <cell r="X9550"/>
          <cell r="Y9550"/>
          <cell r="Z9550"/>
          <cell r="AG9550"/>
        </row>
        <row r="9551">
          <cell r="D9551"/>
          <cell r="E9551"/>
          <cell r="I9551"/>
          <cell r="J9551"/>
          <cell r="K9551"/>
          <cell r="L9551"/>
          <cell r="N9551"/>
          <cell r="R9551"/>
          <cell r="S9551"/>
          <cell r="T9551"/>
          <cell r="U9551"/>
          <cell r="V9551"/>
          <cell r="X9551"/>
          <cell r="Y9551"/>
          <cell r="Z9551"/>
          <cell r="AG9551"/>
        </row>
        <row r="9552">
          <cell r="D9552"/>
          <cell r="E9552"/>
          <cell r="I9552"/>
          <cell r="J9552"/>
          <cell r="K9552"/>
          <cell r="L9552"/>
          <cell r="N9552"/>
          <cell r="R9552"/>
          <cell r="S9552"/>
          <cell r="T9552"/>
          <cell r="U9552"/>
          <cell r="V9552"/>
          <cell r="X9552"/>
          <cell r="Y9552"/>
          <cell r="Z9552"/>
          <cell r="AG9552"/>
        </row>
        <row r="9553">
          <cell r="D9553"/>
          <cell r="E9553"/>
          <cell r="I9553"/>
          <cell r="J9553"/>
          <cell r="K9553"/>
          <cell r="L9553"/>
          <cell r="N9553"/>
          <cell r="R9553"/>
          <cell r="S9553"/>
          <cell r="T9553"/>
          <cell r="U9553"/>
          <cell r="V9553"/>
          <cell r="X9553"/>
          <cell r="Y9553"/>
          <cell r="Z9553"/>
          <cell r="AG9553"/>
        </row>
        <row r="9554">
          <cell r="D9554"/>
          <cell r="E9554"/>
          <cell r="I9554"/>
          <cell r="J9554"/>
          <cell r="K9554"/>
          <cell r="L9554"/>
          <cell r="N9554"/>
          <cell r="R9554"/>
          <cell r="S9554"/>
          <cell r="T9554"/>
          <cell r="U9554"/>
          <cell r="V9554"/>
          <cell r="X9554"/>
          <cell r="Y9554"/>
          <cell r="Z9554"/>
          <cell r="AG9554"/>
        </row>
        <row r="9555">
          <cell r="D9555"/>
          <cell r="E9555"/>
          <cell r="I9555"/>
          <cell r="J9555"/>
          <cell r="K9555"/>
          <cell r="L9555"/>
          <cell r="N9555"/>
          <cell r="R9555"/>
          <cell r="S9555"/>
          <cell r="T9555"/>
          <cell r="U9555"/>
          <cell r="V9555"/>
          <cell r="X9555"/>
          <cell r="Y9555"/>
          <cell r="Z9555"/>
          <cell r="AG9555"/>
        </row>
        <row r="9556">
          <cell r="D9556"/>
          <cell r="E9556"/>
          <cell r="I9556"/>
          <cell r="J9556"/>
          <cell r="K9556"/>
          <cell r="L9556"/>
          <cell r="N9556"/>
          <cell r="R9556"/>
          <cell r="S9556"/>
          <cell r="T9556"/>
          <cell r="U9556"/>
          <cell r="V9556"/>
          <cell r="X9556"/>
          <cell r="Y9556"/>
          <cell r="Z9556"/>
          <cell r="AG9556"/>
        </row>
        <row r="9557">
          <cell r="D9557"/>
          <cell r="E9557"/>
          <cell r="I9557"/>
          <cell r="J9557"/>
          <cell r="K9557"/>
          <cell r="L9557"/>
          <cell r="N9557"/>
          <cell r="R9557"/>
          <cell r="S9557"/>
          <cell r="T9557"/>
          <cell r="U9557"/>
          <cell r="V9557"/>
          <cell r="X9557"/>
          <cell r="Y9557"/>
          <cell r="Z9557"/>
          <cell r="AG9557"/>
        </row>
        <row r="9558">
          <cell r="D9558"/>
          <cell r="E9558"/>
          <cell r="I9558"/>
          <cell r="J9558"/>
          <cell r="K9558"/>
          <cell r="L9558"/>
          <cell r="N9558"/>
          <cell r="R9558"/>
          <cell r="S9558"/>
          <cell r="T9558"/>
          <cell r="U9558"/>
          <cell r="V9558"/>
          <cell r="X9558"/>
          <cell r="Y9558"/>
          <cell r="Z9558"/>
          <cell r="AG9558"/>
        </row>
        <row r="9559">
          <cell r="D9559"/>
          <cell r="E9559"/>
          <cell r="I9559"/>
          <cell r="J9559"/>
          <cell r="K9559"/>
          <cell r="L9559"/>
          <cell r="N9559"/>
          <cell r="R9559"/>
          <cell r="S9559"/>
          <cell r="T9559"/>
          <cell r="U9559"/>
          <cell r="V9559"/>
          <cell r="X9559"/>
          <cell r="Y9559"/>
          <cell r="Z9559"/>
          <cell r="AG9559"/>
        </row>
        <row r="9560">
          <cell r="D9560"/>
          <cell r="E9560"/>
          <cell r="I9560"/>
          <cell r="J9560"/>
          <cell r="K9560"/>
          <cell r="L9560"/>
          <cell r="N9560"/>
          <cell r="R9560"/>
          <cell r="S9560"/>
          <cell r="T9560"/>
          <cell r="U9560"/>
          <cell r="V9560"/>
          <cell r="X9560"/>
          <cell r="Y9560"/>
          <cell r="Z9560"/>
          <cell r="AG9560"/>
        </row>
        <row r="9561">
          <cell r="D9561"/>
          <cell r="E9561"/>
          <cell r="I9561"/>
          <cell r="J9561"/>
          <cell r="K9561"/>
          <cell r="L9561"/>
          <cell r="N9561"/>
          <cell r="R9561"/>
          <cell r="S9561"/>
          <cell r="T9561"/>
          <cell r="U9561"/>
          <cell r="V9561"/>
          <cell r="X9561"/>
          <cell r="Y9561"/>
          <cell r="Z9561"/>
          <cell r="AG9561"/>
        </row>
        <row r="9562">
          <cell r="D9562"/>
          <cell r="E9562"/>
          <cell r="I9562"/>
          <cell r="J9562"/>
          <cell r="K9562"/>
          <cell r="L9562"/>
          <cell r="N9562"/>
          <cell r="R9562"/>
          <cell r="S9562"/>
          <cell r="T9562"/>
          <cell r="U9562"/>
          <cell r="V9562"/>
          <cell r="X9562"/>
          <cell r="Y9562"/>
          <cell r="Z9562"/>
          <cell r="AG9562"/>
        </row>
        <row r="9563">
          <cell r="D9563"/>
          <cell r="E9563"/>
          <cell r="I9563"/>
          <cell r="J9563"/>
          <cell r="K9563"/>
          <cell r="L9563"/>
          <cell r="N9563"/>
          <cell r="R9563"/>
          <cell r="S9563"/>
          <cell r="T9563"/>
          <cell r="U9563"/>
          <cell r="V9563"/>
          <cell r="X9563"/>
          <cell r="Y9563"/>
          <cell r="Z9563"/>
          <cell r="AG9563"/>
        </row>
        <row r="9564">
          <cell r="D9564"/>
          <cell r="E9564"/>
          <cell r="I9564"/>
          <cell r="J9564"/>
          <cell r="K9564"/>
          <cell r="L9564"/>
          <cell r="N9564"/>
          <cell r="R9564"/>
          <cell r="S9564"/>
          <cell r="T9564"/>
          <cell r="U9564"/>
          <cell r="V9564"/>
          <cell r="X9564"/>
          <cell r="Y9564"/>
          <cell r="Z9564"/>
          <cell r="AG9564"/>
        </row>
        <row r="9565">
          <cell r="D9565"/>
          <cell r="E9565"/>
          <cell r="I9565"/>
          <cell r="J9565"/>
          <cell r="K9565"/>
          <cell r="L9565"/>
          <cell r="N9565"/>
          <cell r="R9565"/>
          <cell r="S9565"/>
          <cell r="T9565"/>
          <cell r="U9565"/>
          <cell r="V9565"/>
          <cell r="X9565"/>
          <cell r="Y9565"/>
          <cell r="Z9565"/>
          <cell r="AG9565"/>
        </row>
        <row r="9566">
          <cell r="D9566"/>
          <cell r="E9566"/>
          <cell r="I9566"/>
          <cell r="J9566"/>
          <cell r="K9566"/>
          <cell r="L9566"/>
          <cell r="N9566"/>
          <cell r="R9566"/>
          <cell r="S9566"/>
          <cell r="T9566"/>
          <cell r="U9566"/>
          <cell r="V9566"/>
          <cell r="X9566"/>
          <cell r="Y9566"/>
          <cell r="Z9566"/>
          <cell r="AG9566"/>
        </row>
        <row r="9567">
          <cell r="D9567"/>
          <cell r="E9567"/>
          <cell r="I9567"/>
          <cell r="J9567"/>
          <cell r="K9567"/>
          <cell r="L9567"/>
          <cell r="N9567"/>
          <cell r="R9567"/>
          <cell r="S9567"/>
          <cell r="T9567"/>
          <cell r="U9567"/>
          <cell r="V9567"/>
          <cell r="X9567"/>
          <cell r="Y9567"/>
          <cell r="Z9567"/>
          <cell r="AG9567"/>
        </row>
        <row r="9568">
          <cell r="D9568"/>
          <cell r="E9568"/>
          <cell r="I9568"/>
          <cell r="J9568"/>
          <cell r="K9568"/>
          <cell r="L9568"/>
          <cell r="N9568"/>
          <cell r="R9568"/>
          <cell r="S9568"/>
          <cell r="T9568"/>
          <cell r="U9568"/>
          <cell r="V9568"/>
          <cell r="X9568"/>
          <cell r="Y9568"/>
          <cell r="Z9568"/>
          <cell r="AG9568"/>
        </row>
        <row r="9569">
          <cell r="D9569"/>
          <cell r="E9569"/>
          <cell r="I9569"/>
          <cell r="J9569"/>
          <cell r="K9569"/>
          <cell r="L9569"/>
          <cell r="N9569"/>
          <cell r="R9569"/>
          <cell r="S9569"/>
          <cell r="T9569"/>
          <cell r="U9569"/>
          <cell r="V9569"/>
          <cell r="X9569"/>
          <cell r="Y9569"/>
          <cell r="Z9569"/>
          <cell r="AG9569"/>
        </row>
        <row r="9570">
          <cell r="D9570"/>
          <cell r="E9570"/>
          <cell r="I9570"/>
          <cell r="J9570"/>
          <cell r="K9570"/>
          <cell r="L9570"/>
          <cell r="N9570"/>
          <cell r="R9570"/>
          <cell r="S9570"/>
          <cell r="T9570"/>
          <cell r="U9570"/>
          <cell r="V9570"/>
          <cell r="X9570"/>
          <cell r="Y9570"/>
          <cell r="Z9570"/>
          <cell r="AG9570"/>
        </row>
        <row r="9571">
          <cell r="D9571"/>
          <cell r="E9571"/>
          <cell r="I9571"/>
          <cell r="J9571"/>
          <cell r="K9571"/>
          <cell r="L9571"/>
          <cell r="N9571"/>
          <cell r="R9571"/>
          <cell r="S9571"/>
          <cell r="T9571"/>
          <cell r="U9571"/>
          <cell r="V9571"/>
          <cell r="X9571"/>
          <cell r="Y9571"/>
          <cell r="Z9571"/>
          <cell r="AG9571"/>
        </row>
        <row r="9572">
          <cell r="D9572"/>
          <cell r="E9572"/>
          <cell r="I9572"/>
          <cell r="J9572"/>
          <cell r="K9572"/>
          <cell r="L9572"/>
          <cell r="N9572"/>
          <cell r="R9572"/>
          <cell r="S9572"/>
          <cell r="T9572"/>
          <cell r="U9572"/>
          <cell r="V9572"/>
          <cell r="X9572"/>
          <cell r="Y9572"/>
          <cell r="Z9572"/>
          <cell r="AG9572"/>
        </row>
        <row r="9573">
          <cell r="D9573"/>
          <cell r="E9573"/>
          <cell r="I9573"/>
          <cell r="J9573"/>
          <cell r="K9573"/>
          <cell r="L9573"/>
          <cell r="N9573"/>
          <cell r="R9573"/>
          <cell r="S9573"/>
          <cell r="T9573"/>
          <cell r="U9573"/>
          <cell r="V9573"/>
          <cell r="X9573"/>
          <cell r="Y9573"/>
          <cell r="Z9573"/>
          <cell r="AG9573"/>
        </row>
        <row r="9574">
          <cell r="D9574"/>
          <cell r="E9574"/>
          <cell r="I9574"/>
          <cell r="J9574"/>
          <cell r="K9574"/>
          <cell r="L9574"/>
          <cell r="N9574"/>
          <cell r="R9574"/>
          <cell r="S9574"/>
          <cell r="T9574"/>
          <cell r="U9574"/>
          <cell r="V9574"/>
          <cell r="X9574"/>
          <cell r="Y9574"/>
          <cell r="Z9574"/>
          <cell r="AG9574"/>
        </row>
        <row r="9575">
          <cell r="D9575"/>
          <cell r="E9575"/>
          <cell r="I9575"/>
          <cell r="J9575"/>
          <cell r="K9575"/>
          <cell r="L9575"/>
          <cell r="N9575"/>
          <cell r="R9575"/>
          <cell r="S9575"/>
          <cell r="T9575"/>
          <cell r="U9575"/>
          <cell r="V9575"/>
          <cell r="X9575"/>
          <cell r="Y9575"/>
          <cell r="Z9575"/>
          <cell r="AG9575"/>
        </row>
        <row r="9576">
          <cell r="D9576"/>
          <cell r="E9576"/>
          <cell r="I9576"/>
          <cell r="J9576"/>
          <cell r="K9576"/>
          <cell r="L9576"/>
          <cell r="N9576"/>
          <cell r="R9576"/>
          <cell r="S9576"/>
          <cell r="T9576"/>
          <cell r="U9576"/>
          <cell r="V9576"/>
          <cell r="X9576"/>
          <cell r="Y9576"/>
          <cell r="Z9576"/>
          <cell r="AG9576"/>
        </row>
        <row r="9577">
          <cell r="D9577"/>
          <cell r="E9577"/>
          <cell r="I9577"/>
          <cell r="J9577"/>
          <cell r="K9577"/>
          <cell r="L9577"/>
          <cell r="N9577"/>
          <cell r="R9577"/>
          <cell r="S9577"/>
          <cell r="T9577"/>
          <cell r="U9577"/>
          <cell r="V9577"/>
          <cell r="X9577"/>
          <cell r="Y9577"/>
          <cell r="Z9577"/>
          <cell r="AG9577"/>
        </row>
        <row r="9578">
          <cell r="D9578"/>
          <cell r="E9578"/>
          <cell r="I9578"/>
          <cell r="J9578"/>
          <cell r="K9578"/>
          <cell r="L9578"/>
          <cell r="N9578"/>
          <cell r="R9578"/>
          <cell r="S9578"/>
          <cell r="T9578"/>
          <cell r="U9578"/>
          <cell r="V9578"/>
          <cell r="X9578"/>
          <cell r="Y9578"/>
          <cell r="Z9578"/>
          <cell r="AG9578"/>
        </row>
        <row r="9579">
          <cell r="D9579"/>
          <cell r="E9579"/>
          <cell r="I9579"/>
          <cell r="J9579"/>
          <cell r="K9579"/>
          <cell r="L9579"/>
          <cell r="N9579"/>
          <cell r="R9579"/>
          <cell r="S9579"/>
          <cell r="T9579"/>
          <cell r="U9579"/>
          <cell r="V9579"/>
          <cell r="X9579"/>
          <cell r="Y9579"/>
          <cell r="Z9579"/>
          <cell r="AG9579"/>
        </row>
        <row r="9580">
          <cell r="D9580"/>
          <cell r="E9580"/>
          <cell r="I9580"/>
          <cell r="J9580"/>
          <cell r="K9580"/>
          <cell r="L9580"/>
          <cell r="N9580"/>
          <cell r="R9580"/>
          <cell r="S9580"/>
          <cell r="T9580"/>
          <cell r="U9580"/>
          <cell r="V9580"/>
          <cell r="X9580"/>
          <cell r="Y9580"/>
          <cell r="Z9580"/>
          <cell r="AG9580"/>
        </row>
        <row r="9581">
          <cell r="D9581"/>
          <cell r="E9581"/>
          <cell r="I9581"/>
          <cell r="J9581"/>
          <cell r="K9581"/>
          <cell r="L9581"/>
          <cell r="N9581"/>
          <cell r="R9581"/>
          <cell r="S9581"/>
          <cell r="T9581"/>
          <cell r="U9581"/>
          <cell r="V9581"/>
          <cell r="X9581"/>
          <cell r="Y9581"/>
          <cell r="Z9581"/>
          <cell r="AG9581"/>
        </row>
        <row r="9582">
          <cell r="D9582"/>
          <cell r="E9582"/>
          <cell r="I9582"/>
          <cell r="J9582"/>
          <cell r="K9582"/>
          <cell r="L9582"/>
          <cell r="N9582"/>
          <cell r="R9582"/>
          <cell r="S9582"/>
          <cell r="T9582"/>
          <cell r="U9582"/>
          <cell r="V9582"/>
          <cell r="X9582"/>
          <cell r="Y9582"/>
          <cell r="Z9582"/>
          <cell r="AG9582"/>
        </row>
        <row r="9583">
          <cell r="D9583"/>
          <cell r="E9583"/>
          <cell r="I9583"/>
          <cell r="J9583"/>
          <cell r="K9583"/>
          <cell r="L9583"/>
          <cell r="N9583"/>
          <cell r="R9583"/>
          <cell r="S9583"/>
          <cell r="T9583"/>
          <cell r="U9583"/>
          <cell r="V9583"/>
          <cell r="X9583"/>
          <cell r="Y9583"/>
          <cell r="Z9583"/>
          <cell r="AG9583"/>
        </row>
        <row r="9584">
          <cell r="D9584"/>
          <cell r="E9584"/>
          <cell r="I9584"/>
          <cell r="J9584"/>
          <cell r="K9584"/>
          <cell r="L9584"/>
          <cell r="N9584"/>
          <cell r="R9584"/>
          <cell r="S9584"/>
          <cell r="T9584"/>
          <cell r="U9584"/>
          <cell r="V9584"/>
          <cell r="X9584"/>
          <cell r="Y9584"/>
          <cell r="Z9584"/>
          <cell r="AG9584"/>
        </row>
        <row r="9585">
          <cell r="D9585"/>
          <cell r="E9585"/>
          <cell r="I9585"/>
          <cell r="J9585"/>
          <cell r="K9585"/>
          <cell r="L9585"/>
          <cell r="N9585"/>
          <cell r="R9585"/>
          <cell r="S9585"/>
          <cell r="T9585"/>
          <cell r="U9585"/>
          <cell r="V9585"/>
          <cell r="X9585"/>
          <cell r="Y9585"/>
          <cell r="Z9585"/>
          <cell r="AG9585"/>
        </row>
        <row r="9586">
          <cell r="D9586"/>
          <cell r="E9586"/>
          <cell r="I9586"/>
          <cell r="J9586"/>
          <cell r="K9586"/>
          <cell r="L9586"/>
          <cell r="N9586"/>
          <cell r="R9586"/>
          <cell r="S9586"/>
          <cell r="T9586"/>
          <cell r="U9586"/>
          <cell r="V9586"/>
          <cell r="X9586"/>
          <cell r="Y9586"/>
          <cell r="Z9586"/>
          <cell r="AG9586"/>
        </row>
        <row r="9587">
          <cell r="D9587"/>
          <cell r="E9587"/>
          <cell r="I9587"/>
          <cell r="J9587"/>
          <cell r="K9587"/>
          <cell r="L9587"/>
          <cell r="N9587"/>
          <cell r="R9587"/>
          <cell r="S9587"/>
          <cell r="T9587"/>
          <cell r="U9587"/>
          <cell r="V9587"/>
          <cell r="X9587"/>
          <cell r="Y9587"/>
          <cell r="Z9587"/>
          <cell r="AG9587"/>
        </row>
        <row r="9588">
          <cell r="D9588"/>
          <cell r="E9588"/>
          <cell r="I9588"/>
          <cell r="J9588"/>
          <cell r="K9588"/>
          <cell r="L9588"/>
          <cell r="N9588"/>
          <cell r="R9588"/>
          <cell r="S9588"/>
          <cell r="T9588"/>
          <cell r="U9588"/>
          <cell r="V9588"/>
          <cell r="X9588"/>
          <cell r="Y9588"/>
          <cell r="Z9588"/>
          <cell r="AG9588"/>
        </row>
        <row r="9589">
          <cell r="D9589"/>
          <cell r="E9589"/>
          <cell r="I9589"/>
          <cell r="J9589"/>
          <cell r="K9589"/>
          <cell r="L9589"/>
          <cell r="N9589"/>
          <cell r="R9589"/>
          <cell r="S9589"/>
          <cell r="T9589"/>
          <cell r="U9589"/>
          <cell r="V9589"/>
          <cell r="X9589"/>
          <cell r="Y9589"/>
          <cell r="Z9589"/>
          <cell r="AG9589"/>
        </row>
        <row r="9590">
          <cell r="D9590"/>
          <cell r="E9590"/>
          <cell r="I9590"/>
          <cell r="J9590"/>
          <cell r="K9590"/>
          <cell r="L9590"/>
          <cell r="N9590"/>
          <cell r="R9590"/>
          <cell r="S9590"/>
          <cell r="T9590"/>
          <cell r="U9590"/>
          <cell r="V9590"/>
          <cell r="X9590"/>
          <cell r="Y9590"/>
          <cell r="Z9590"/>
          <cell r="AG9590"/>
        </row>
        <row r="9591">
          <cell r="D9591"/>
          <cell r="E9591"/>
          <cell r="I9591"/>
          <cell r="J9591"/>
          <cell r="K9591"/>
          <cell r="L9591"/>
          <cell r="N9591"/>
          <cell r="R9591"/>
          <cell r="S9591"/>
          <cell r="T9591"/>
          <cell r="U9591"/>
          <cell r="V9591"/>
          <cell r="X9591"/>
          <cell r="Y9591"/>
          <cell r="Z9591"/>
          <cell r="AG9591"/>
        </row>
        <row r="9592">
          <cell r="D9592"/>
          <cell r="E9592"/>
          <cell r="I9592"/>
          <cell r="J9592"/>
          <cell r="K9592"/>
          <cell r="L9592"/>
          <cell r="N9592"/>
          <cell r="R9592"/>
          <cell r="S9592"/>
          <cell r="T9592"/>
          <cell r="U9592"/>
          <cell r="V9592"/>
          <cell r="X9592"/>
          <cell r="Y9592"/>
          <cell r="Z9592"/>
          <cell r="AG9592"/>
        </row>
        <row r="9593">
          <cell r="D9593"/>
          <cell r="E9593"/>
          <cell r="I9593"/>
          <cell r="J9593"/>
          <cell r="K9593"/>
          <cell r="L9593"/>
          <cell r="N9593"/>
          <cell r="R9593"/>
          <cell r="S9593"/>
          <cell r="T9593"/>
          <cell r="U9593"/>
          <cell r="V9593"/>
          <cell r="X9593"/>
          <cell r="Y9593"/>
          <cell r="Z9593"/>
          <cell r="AG9593"/>
        </row>
        <row r="9594">
          <cell r="D9594"/>
          <cell r="E9594"/>
          <cell r="I9594"/>
          <cell r="J9594"/>
          <cell r="K9594"/>
          <cell r="L9594"/>
          <cell r="N9594"/>
          <cell r="R9594"/>
          <cell r="S9594"/>
          <cell r="T9594"/>
          <cell r="U9594"/>
          <cell r="V9594"/>
          <cell r="X9594"/>
          <cell r="Y9594"/>
          <cell r="Z9594"/>
          <cell r="AG9594"/>
        </row>
        <row r="9595">
          <cell r="D9595"/>
          <cell r="E9595"/>
          <cell r="I9595"/>
          <cell r="J9595"/>
          <cell r="K9595"/>
          <cell r="L9595"/>
          <cell r="N9595"/>
          <cell r="R9595"/>
          <cell r="S9595"/>
          <cell r="T9595"/>
          <cell r="U9595"/>
          <cell r="V9595"/>
          <cell r="X9595"/>
          <cell r="Y9595"/>
          <cell r="Z9595"/>
          <cell r="AG9595"/>
        </row>
        <row r="9596">
          <cell r="D9596"/>
          <cell r="E9596"/>
          <cell r="I9596"/>
          <cell r="J9596"/>
          <cell r="K9596"/>
          <cell r="L9596"/>
          <cell r="N9596"/>
          <cell r="R9596"/>
          <cell r="S9596"/>
          <cell r="T9596"/>
          <cell r="U9596"/>
          <cell r="V9596"/>
          <cell r="X9596"/>
          <cell r="Y9596"/>
          <cell r="Z9596"/>
          <cell r="AG9596"/>
        </row>
        <row r="9597">
          <cell r="D9597"/>
          <cell r="E9597"/>
          <cell r="I9597"/>
          <cell r="J9597"/>
          <cell r="K9597"/>
          <cell r="L9597"/>
          <cell r="N9597"/>
          <cell r="R9597"/>
          <cell r="S9597"/>
          <cell r="T9597"/>
          <cell r="U9597"/>
          <cell r="V9597"/>
          <cell r="X9597"/>
          <cell r="Y9597"/>
          <cell r="Z9597"/>
          <cell r="AG9597"/>
        </row>
        <row r="9598">
          <cell r="D9598"/>
          <cell r="E9598"/>
          <cell r="I9598"/>
          <cell r="J9598"/>
          <cell r="K9598"/>
          <cell r="L9598"/>
          <cell r="N9598"/>
          <cell r="R9598"/>
          <cell r="S9598"/>
          <cell r="T9598"/>
          <cell r="U9598"/>
          <cell r="V9598"/>
          <cell r="X9598"/>
          <cell r="Y9598"/>
          <cell r="Z9598"/>
          <cell r="AG9598"/>
        </row>
        <row r="9599">
          <cell r="D9599"/>
          <cell r="E9599"/>
          <cell r="I9599"/>
          <cell r="J9599"/>
          <cell r="K9599"/>
          <cell r="L9599"/>
          <cell r="N9599"/>
          <cell r="R9599"/>
          <cell r="S9599"/>
          <cell r="T9599"/>
          <cell r="U9599"/>
          <cell r="V9599"/>
          <cell r="X9599"/>
          <cell r="Y9599"/>
          <cell r="Z9599"/>
          <cell r="AG9599"/>
        </row>
        <row r="9600">
          <cell r="D9600"/>
          <cell r="E9600"/>
          <cell r="I9600"/>
          <cell r="J9600"/>
          <cell r="K9600"/>
          <cell r="L9600"/>
          <cell r="N9600"/>
          <cell r="R9600"/>
          <cell r="S9600"/>
          <cell r="T9600"/>
          <cell r="U9600"/>
          <cell r="V9600"/>
          <cell r="X9600"/>
          <cell r="Y9600"/>
          <cell r="Z9600"/>
          <cell r="AG9600"/>
        </row>
        <row r="9601">
          <cell r="D9601"/>
          <cell r="E9601"/>
          <cell r="I9601"/>
          <cell r="J9601"/>
          <cell r="K9601"/>
          <cell r="L9601"/>
          <cell r="N9601"/>
          <cell r="R9601"/>
          <cell r="S9601"/>
          <cell r="T9601"/>
          <cell r="U9601"/>
          <cell r="V9601"/>
          <cell r="X9601"/>
          <cell r="Y9601"/>
          <cell r="Z9601"/>
          <cell r="AG9601"/>
        </row>
        <row r="9602">
          <cell r="D9602"/>
          <cell r="E9602"/>
          <cell r="I9602"/>
          <cell r="J9602"/>
          <cell r="K9602"/>
          <cell r="L9602"/>
          <cell r="N9602"/>
          <cell r="R9602"/>
          <cell r="S9602"/>
          <cell r="T9602"/>
          <cell r="U9602"/>
          <cell r="V9602"/>
          <cell r="X9602"/>
          <cell r="Y9602"/>
          <cell r="Z9602"/>
          <cell r="AG9602"/>
        </row>
        <row r="9603">
          <cell r="D9603"/>
          <cell r="E9603"/>
          <cell r="I9603"/>
          <cell r="J9603"/>
          <cell r="K9603"/>
          <cell r="L9603"/>
          <cell r="N9603"/>
          <cell r="R9603"/>
          <cell r="S9603"/>
          <cell r="T9603"/>
          <cell r="U9603"/>
          <cell r="V9603"/>
          <cell r="X9603"/>
          <cell r="Y9603"/>
          <cell r="Z9603"/>
          <cell r="AG9603"/>
        </row>
        <row r="9604">
          <cell r="D9604"/>
          <cell r="E9604"/>
          <cell r="I9604"/>
          <cell r="J9604"/>
          <cell r="K9604"/>
          <cell r="L9604"/>
          <cell r="N9604"/>
          <cell r="R9604"/>
          <cell r="S9604"/>
          <cell r="T9604"/>
          <cell r="U9604"/>
          <cell r="V9604"/>
          <cell r="X9604"/>
          <cell r="Y9604"/>
          <cell r="Z9604"/>
          <cell r="AG9604"/>
        </row>
        <row r="9605">
          <cell r="D9605"/>
          <cell r="E9605"/>
          <cell r="I9605"/>
          <cell r="J9605"/>
          <cell r="K9605"/>
          <cell r="L9605"/>
          <cell r="N9605"/>
          <cell r="R9605"/>
          <cell r="S9605"/>
          <cell r="T9605"/>
          <cell r="U9605"/>
          <cell r="V9605"/>
          <cell r="X9605"/>
          <cell r="Y9605"/>
          <cell r="Z9605"/>
          <cell r="AG9605"/>
        </row>
        <row r="9606">
          <cell r="D9606"/>
          <cell r="E9606"/>
          <cell r="I9606"/>
          <cell r="J9606"/>
          <cell r="K9606"/>
          <cell r="L9606"/>
          <cell r="N9606"/>
          <cell r="R9606"/>
          <cell r="S9606"/>
          <cell r="T9606"/>
          <cell r="U9606"/>
          <cell r="V9606"/>
          <cell r="X9606"/>
          <cell r="Y9606"/>
          <cell r="Z9606"/>
          <cell r="AG9606"/>
        </row>
        <row r="9607">
          <cell r="D9607"/>
          <cell r="E9607"/>
          <cell r="I9607"/>
          <cell r="J9607"/>
          <cell r="K9607"/>
          <cell r="L9607"/>
          <cell r="N9607"/>
          <cell r="R9607"/>
          <cell r="S9607"/>
          <cell r="T9607"/>
          <cell r="U9607"/>
          <cell r="V9607"/>
          <cell r="X9607"/>
          <cell r="Y9607"/>
          <cell r="Z9607"/>
          <cell r="AG9607"/>
        </row>
        <row r="9608">
          <cell r="D9608"/>
          <cell r="E9608"/>
          <cell r="I9608"/>
          <cell r="J9608"/>
          <cell r="K9608"/>
          <cell r="L9608"/>
          <cell r="N9608"/>
          <cell r="R9608"/>
          <cell r="S9608"/>
          <cell r="T9608"/>
          <cell r="U9608"/>
          <cell r="V9608"/>
          <cell r="X9608"/>
          <cell r="Y9608"/>
          <cell r="Z9608"/>
          <cell r="AG9608"/>
        </row>
        <row r="9609">
          <cell r="D9609"/>
          <cell r="E9609"/>
          <cell r="I9609"/>
          <cell r="J9609"/>
          <cell r="K9609"/>
          <cell r="L9609"/>
          <cell r="N9609"/>
          <cell r="R9609"/>
          <cell r="S9609"/>
          <cell r="T9609"/>
          <cell r="U9609"/>
          <cell r="V9609"/>
          <cell r="X9609"/>
          <cell r="Y9609"/>
          <cell r="Z9609"/>
          <cell r="AG9609"/>
        </row>
        <row r="9610">
          <cell r="D9610"/>
          <cell r="E9610"/>
          <cell r="I9610"/>
          <cell r="J9610"/>
          <cell r="K9610"/>
          <cell r="L9610"/>
          <cell r="N9610"/>
          <cell r="R9610"/>
          <cell r="S9610"/>
          <cell r="T9610"/>
          <cell r="U9610"/>
          <cell r="V9610"/>
          <cell r="X9610"/>
          <cell r="Y9610"/>
          <cell r="Z9610"/>
          <cell r="AG9610"/>
        </row>
        <row r="9611">
          <cell r="D9611"/>
          <cell r="E9611"/>
          <cell r="I9611"/>
          <cell r="J9611"/>
          <cell r="K9611"/>
          <cell r="L9611"/>
          <cell r="N9611"/>
          <cell r="R9611"/>
          <cell r="S9611"/>
          <cell r="T9611"/>
          <cell r="U9611"/>
          <cell r="V9611"/>
          <cell r="X9611"/>
          <cell r="Y9611"/>
          <cell r="Z9611"/>
          <cell r="AG9611"/>
        </row>
        <row r="9612">
          <cell r="D9612"/>
          <cell r="E9612"/>
          <cell r="I9612"/>
          <cell r="J9612"/>
          <cell r="K9612"/>
          <cell r="L9612"/>
          <cell r="N9612"/>
          <cell r="R9612"/>
          <cell r="S9612"/>
          <cell r="T9612"/>
          <cell r="U9612"/>
          <cell r="V9612"/>
          <cell r="X9612"/>
          <cell r="Y9612"/>
          <cell r="Z9612"/>
          <cell r="AG9612"/>
        </row>
        <row r="9613">
          <cell r="D9613"/>
          <cell r="E9613"/>
          <cell r="I9613"/>
          <cell r="J9613"/>
          <cell r="K9613"/>
          <cell r="L9613"/>
          <cell r="N9613"/>
          <cell r="R9613"/>
          <cell r="S9613"/>
          <cell r="T9613"/>
          <cell r="U9613"/>
          <cell r="V9613"/>
          <cell r="X9613"/>
          <cell r="Y9613"/>
          <cell r="Z9613"/>
          <cell r="AG9613"/>
        </row>
        <row r="9614">
          <cell r="D9614"/>
          <cell r="E9614"/>
          <cell r="I9614"/>
          <cell r="J9614"/>
          <cell r="K9614"/>
          <cell r="L9614"/>
          <cell r="N9614"/>
          <cell r="R9614"/>
          <cell r="S9614"/>
          <cell r="T9614"/>
          <cell r="U9614"/>
          <cell r="V9614"/>
          <cell r="X9614"/>
          <cell r="Y9614"/>
          <cell r="Z9614"/>
          <cell r="AG9614"/>
        </row>
        <row r="9615">
          <cell r="D9615"/>
          <cell r="E9615"/>
          <cell r="I9615"/>
          <cell r="J9615"/>
          <cell r="K9615"/>
          <cell r="L9615"/>
          <cell r="N9615"/>
          <cell r="R9615"/>
          <cell r="S9615"/>
          <cell r="T9615"/>
          <cell r="U9615"/>
          <cell r="V9615"/>
          <cell r="X9615"/>
          <cell r="Y9615"/>
          <cell r="Z9615"/>
          <cell r="AG9615"/>
        </row>
        <row r="9616">
          <cell r="D9616"/>
          <cell r="E9616"/>
          <cell r="I9616"/>
          <cell r="J9616"/>
          <cell r="K9616"/>
          <cell r="L9616"/>
          <cell r="N9616"/>
          <cell r="R9616"/>
          <cell r="S9616"/>
          <cell r="T9616"/>
          <cell r="U9616"/>
          <cell r="V9616"/>
          <cell r="X9616"/>
          <cell r="Y9616"/>
          <cell r="Z9616"/>
          <cell r="AG9616"/>
        </row>
        <row r="9617">
          <cell r="D9617"/>
          <cell r="E9617"/>
          <cell r="I9617"/>
          <cell r="J9617"/>
          <cell r="K9617"/>
          <cell r="L9617"/>
          <cell r="N9617"/>
          <cell r="R9617"/>
          <cell r="S9617"/>
          <cell r="T9617"/>
          <cell r="U9617"/>
          <cell r="V9617"/>
          <cell r="X9617"/>
          <cell r="Y9617"/>
          <cell r="Z9617"/>
          <cell r="AG9617"/>
        </row>
        <row r="9618">
          <cell r="D9618"/>
          <cell r="E9618"/>
          <cell r="I9618"/>
          <cell r="J9618"/>
          <cell r="K9618"/>
          <cell r="L9618"/>
          <cell r="N9618"/>
          <cell r="R9618"/>
          <cell r="S9618"/>
          <cell r="T9618"/>
          <cell r="U9618"/>
          <cell r="V9618"/>
          <cell r="X9618"/>
          <cell r="Y9618"/>
          <cell r="Z9618"/>
          <cell r="AG9618"/>
        </row>
        <row r="9619">
          <cell r="D9619"/>
          <cell r="E9619"/>
          <cell r="I9619"/>
          <cell r="J9619"/>
          <cell r="K9619"/>
          <cell r="L9619"/>
          <cell r="N9619"/>
          <cell r="R9619"/>
          <cell r="S9619"/>
          <cell r="T9619"/>
          <cell r="U9619"/>
          <cell r="V9619"/>
          <cell r="X9619"/>
          <cell r="Y9619"/>
          <cell r="Z9619"/>
          <cell r="AG9619"/>
        </row>
        <row r="9620">
          <cell r="D9620"/>
          <cell r="E9620"/>
          <cell r="I9620"/>
          <cell r="J9620"/>
          <cell r="K9620"/>
          <cell r="L9620"/>
          <cell r="N9620"/>
          <cell r="R9620"/>
          <cell r="S9620"/>
          <cell r="T9620"/>
          <cell r="U9620"/>
          <cell r="V9620"/>
          <cell r="X9620"/>
          <cell r="Y9620"/>
          <cell r="Z9620"/>
          <cell r="AG9620"/>
        </row>
        <row r="9621">
          <cell r="D9621"/>
          <cell r="E9621"/>
          <cell r="I9621"/>
          <cell r="J9621"/>
          <cell r="K9621"/>
          <cell r="L9621"/>
          <cell r="N9621"/>
          <cell r="R9621"/>
          <cell r="S9621"/>
          <cell r="T9621"/>
          <cell r="U9621"/>
          <cell r="V9621"/>
          <cell r="X9621"/>
          <cell r="Y9621"/>
          <cell r="Z9621"/>
          <cell r="AG9621"/>
        </row>
        <row r="9622">
          <cell r="D9622"/>
          <cell r="E9622"/>
          <cell r="I9622"/>
          <cell r="J9622"/>
          <cell r="K9622"/>
          <cell r="L9622"/>
          <cell r="N9622"/>
          <cell r="R9622"/>
          <cell r="S9622"/>
          <cell r="T9622"/>
          <cell r="U9622"/>
          <cell r="V9622"/>
          <cell r="X9622"/>
          <cell r="Y9622"/>
          <cell r="Z9622"/>
          <cell r="AG9622"/>
        </row>
        <row r="9623">
          <cell r="D9623"/>
          <cell r="E9623"/>
          <cell r="I9623"/>
          <cell r="J9623"/>
          <cell r="K9623"/>
          <cell r="L9623"/>
          <cell r="N9623"/>
          <cell r="R9623"/>
          <cell r="S9623"/>
          <cell r="T9623"/>
          <cell r="U9623"/>
          <cell r="V9623"/>
          <cell r="X9623"/>
          <cell r="Y9623"/>
          <cell r="Z9623"/>
          <cell r="AG9623"/>
        </row>
        <row r="9624">
          <cell r="D9624"/>
          <cell r="E9624"/>
          <cell r="I9624"/>
          <cell r="J9624"/>
          <cell r="K9624"/>
          <cell r="L9624"/>
          <cell r="N9624"/>
          <cell r="R9624"/>
          <cell r="S9624"/>
          <cell r="T9624"/>
          <cell r="U9624"/>
          <cell r="V9624"/>
          <cell r="X9624"/>
          <cell r="Y9624"/>
          <cell r="Z9624"/>
          <cell r="AG9624"/>
        </row>
        <row r="9625">
          <cell r="D9625"/>
          <cell r="E9625"/>
          <cell r="I9625"/>
          <cell r="J9625"/>
          <cell r="K9625"/>
          <cell r="L9625"/>
          <cell r="N9625"/>
          <cell r="R9625"/>
          <cell r="S9625"/>
          <cell r="T9625"/>
          <cell r="U9625"/>
          <cell r="V9625"/>
          <cell r="X9625"/>
          <cell r="Y9625"/>
          <cell r="Z9625"/>
          <cell r="AG9625"/>
        </row>
        <row r="9626">
          <cell r="D9626"/>
          <cell r="E9626"/>
          <cell r="I9626"/>
          <cell r="J9626"/>
          <cell r="K9626"/>
          <cell r="L9626"/>
          <cell r="N9626"/>
          <cell r="R9626"/>
          <cell r="S9626"/>
          <cell r="T9626"/>
          <cell r="U9626"/>
          <cell r="V9626"/>
          <cell r="X9626"/>
          <cell r="Y9626"/>
          <cell r="Z9626"/>
          <cell r="AG9626"/>
        </row>
        <row r="9627">
          <cell r="D9627"/>
          <cell r="E9627"/>
          <cell r="I9627"/>
          <cell r="J9627"/>
          <cell r="K9627"/>
          <cell r="L9627"/>
          <cell r="N9627"/>
          <cell r="R9627"/>
          <cell r="S9627"/>
          <cell r="T9627"/>
          <cell r="U9627"/>
          <cell r="V9627"/>
          <cell r="X9627"/>
          <cell r="Y9627"/>
          <cell r="Z9627"/>
          <cell r="AG9627"/>
        </row>
        <row r="9628">
          <cell r="D9628"/>
          <cell r="E9628"/>
          <cell r="I9628"/>
          <cell r="J9628"/>
          <cell r="K9628"/>
          <cell r="L9628"/>
          <cell r="N9628"/>
          <cell r="R9628"/>
          <cell r="S9628"/>
          <cell r="T9628"/>
          <cell r="U9628"/>
          <cell r="V9628"/>
          <cell r="X9628"/>
          <cell r="Y9628"/>
          <cell r="Z9628"/>
          <cell r="AG9628"/>
        </row>
        <row r="9629">
          <cell r="D9629"/>
          <cell r="E9629"/>
          <cell r="I9629"/>
          <cell r="J9629"/>
          <cell r="K9629"/>
          <cell r="L9629"/>
          <cell r="N9629"/>
          <cell r="R9629"/>
          <cell r="S9629"/>
          <cell r="T9629"/>
          <cell r="U9629"/>
          <cell r="V9629"/>
          <cell r="X9629"/>
          <cell r="Y9629"/>
          <cell r="Z9629"/>
          <cell r="AG9629"/>
        </row>
        <row r="9630">
          <cell r="D9630"/>
          <cell r="E9630"/>
          <cell r="I9630"/>
          <cell r="J9630"/>
          <cell r="K9630"/>
          <cell r="L9630"/>
          <cell r="N9630"/>
          <cell r="R9630"/>
          <cell r="S9630"/>
          <cell r="T9630"/>
          <cell r="U9630"/>
          <cell r="V9630"/>
          <cell r="X9630"/>
          <cell r="Y9630"/>
          <cell r="Z9630"/>
          <cell r="AG9630"/>
        </row>
        <row r="9631">
          <cell r="D9631"/>
          <cell r="E9631"/>
          <cell r="I9631"/>
          <cell r="J9631"/>
          <cell r="K9631"/>
          <cell r="L9631"/>
          <cell r="N9631"/>
          <cell r="R9631"/>
          <cell r="S9631"/>
          <cell r="T9631"/>
          <cell r="U9631"/>
          <cell r="V9631"/>
          <cell r="X9631"/>
          <cell r="Y9631"/>
          <cell r="Z9631"/>
          <cell r="AG9631"/>
        </row>
        <row r="9632">
          <cell r="D9632"/>
          <cell r="E9632"/>
          <cell r="I9632"/>
          <cell r="J9632"/>
          <cell r="K9632"/>
          <cell r="L9632"/>
          <cell r="N9632"/>
          <cell r="R9632"/>
          <cell r="S9632"/>
          <cell r="T9632"/>
          <cell r="U9632"/>
          <cell r="V9632"/>
          <cell r="X9632"/>
          <cell r="Y9632"/>
          <cell r="Z9632"/>
          <cell r="AG9632"/>
        </row>
        <row r="9633">
          <cell r="D9633"/>
          <cell r="E9633"/>
          <cell r="I9633"/>
          <cell r="J9633"/>
          <cell r="K9633"/>
          <cell r="L9633"/>
          <cell r="N9633"/>
          <cell r="R9633"/>
          <cell r="S9633"/>
          <cell r="T9633"/>
          <cell r="U9633"/>
          <cell r="V9633"/>
          <cell r="X9633"/>
          <cell r="Y9633"/>
          <cell r="Z9633"/>
          <cell r="AG9633"/>
        </row>
        <row r="9634">
          <cell r="D9634"/>
          <cell r="E9634"/>
          <cell r="I9634"/>
          <cell r="J9634"/>
          <cell r="K9634"/>
          <cell r="L9634"/>
          <cell r="N9634"/>
          <cell r="R9634"/>
          <cell r="S9634"/>
          <cell r="T9634"/>
          <cell r="U9634"/>
          <cell r="V9634"/>
          <cell r="X9634"/>
          <cell r="Y9634"/>
          <cell r="Z9634"/>
          <cell r="AG9634"/>
        </row>
        <row r="9635">
          <cell r="D9635"/>
          <cell r="E9635"/>
          <cell r="I9635"/>
          <cell r="J9635"/>
          <cell r="K9635"/>
          <cell r="L9635"/>
          <cell r="N9635"/>
          <cell r="R9635"/>
          <cell r="S9635"/>
          <cell r="T9635"/>
          <cell r="U9635"/>
          <cell r="V9635"/>
          <cell r="X9635"/>
          <cell r="Y9635"/>
          <cell r="Z9635"/>
          <cell r="AG9635"/>
        </row>
        <row r="9636">
          <cell r="D9636"/>
          <cell r="E9636"/>
          <cell r="I9636"/>
          <cell r="J9636"/>
          <cell r="K9636"/>
          <cell r="L9636"/>
          <cell r="N9636"/>
          <cell r="R9636"/>
          <cell r="S9636"/>
          <cell r="T9636"/>
          <cell r="U9636"/>
          <cell r="V9636"/>
          <cell r="X9636"/>
          <cell r="Y9636"/>
          <cell r="Z9636"/>
          <cell r="AG9636"/>
        </row>
        <row r="9637">
          <cell r="D9637"/>
          <cell r="E9637"/>
          <cell r="I9637"/>
          <cell r="J9637"/>
          <cell r="K9637"/>
          <cell r="L9637"/>
          <cell r="N9637"/>
          <cell r="R9637"/>
          <cell r="S9637"/>
          <cell r="T9637"/>
          <cell r="U9637"/>
          <cell r="V9637"/>
          <cell r="X9637"/>
          <cell r="Y9637"/>
          <cell r="Z9637"/>
          <cell r="AG9637"/>
        </row>
        <row r="9638">
          <cell r="D9638"/>
          <cell r="E9638"/>
          <cell r="I9638"/>
          <cell r="J9638"/>
          <cell r="K9638"/>
          <cell r="L9638"/>
          <cell r="N9638"/>
          <cell r="R9638"/>
          <cell r="S9638"/>
          <cell r="T9638"/>
          <cell r="U9638"/>
          <cell r="V9638"/>
          <cell r="X9638"/>
          <cell r="Y9638"/>
          <cell r="Z9638"/>
          <cell r="AG9638"/>
        </row>
        <row r="9639">
          <cell r="D9639"/>
          <cell r="E9639"/>
          <cell r="I9639"/>
          <cell r="J9639"/>
          <cell r="K9639"/>
          <cell r="L9639"/>
          <cell r="N9639"/>
          <cell r="R9639"/>
          <cell r="S9639"/>
          <cell r="T9639"/>
          <cell r="U9639"/>
          <cell r="V9639"/>
          <cell r="X9639"/>
          <cell r="Y9639"/>
          <cell r="Z9639"/>
          <cell r="AG9639"/>
        </row>
        <row r="9640">
          <cell r="D9640"/>
          <cell r="E9640"/>
          <cell r="I9640"/>
          <cell r="J9640"/>
          <cell r="K9640"/>
          <cell r="L9640"/>
          <cell r="N9640"/>
          <cell r="R9640"/>
          <cell r="S9640"/>
          <cell r="T9640"/>
          <cell r="U9640"/>
          <cell r="V9640"/>
          <cell r="X9640"/>
          <cell r="Y9640"/>
          <cell r="Z9640"/>
          <cell r="AG9640"/>
        </row>
        <row r="9641">
          <cell r="D9641"/>
          <cell r="E9641"/>
          <cell r="I9641"/>
          <cell r="J9641"/>
          <cell r="K9641"/>
          <cell r="L9641"/>
          <cell r="N9641"/>
          <cell r="R9641"/>
          <cell r="S9641"/>
          <cell r="T9641"/>
          <cell r="U9641"/>
          <cell r="V9641"/>
          <cell r="X9641"/>
          <cell r="Y9641"/>
          <cell r="Z9641"/>
          <cell r="AG9641"/>
        </row>
        <row r="9642">
          <cell r="D9642"/>
          <cell r="E9642"/>
          <cell r="I9642"/>
          <cell r="J9642"/>
          <cell r="K9642"/>
          <cell r="L9642"/>
          <cell r="N9642"/>
          <cell r="R9642"/>
          <cell r="S9642"/>
          <cell r="T9642"/>
          <cell r="U9642"/>
          <cell r="V9642"/>
          <cell r="X9642"/>
          <cell r="Y9642"/>
          <cell r="Z9642"/>
          <cell r="AG9642"/>
        </row>
        <row r="9643">
          <cell r="D9643"/>
          <cell r="E9643"/>
          <cell r="I9643"/>
          <cell r="J9643"/>
          <cell r="K9643"/>
          <cell r="L9643"/>
          <cell r="N9643"/>
          <cell r="R9643"/>
          <cell r="S9643"/>
          <cell r="T9643"/>
          <cell r="U9643"/>
          <cell r="V9643"/>
          <cell r="X9643"/>
          <cell r="Y9643"/>
          <cell r="Z9643"/>
          <cell r="AG9643"/>
        </row>
        <row r="9644">
          <cell r="D9644"/>
          <cell r="E9644"/>
          <cell r="I9644"/>
          <cell r="J9644"/>
          <cell r="K9644"/>
          <cell r="L9644"/>
          <cell r="N9644"/>
          <cell r="R9644"/>
          <cell r="S9644"/>
          <cell r="T9644"/>
          <cell r="U9644"/>
          <cell r="V9644"/>
          <cell r="X9644"/>
          <cell r="Y9644"/>
          <cell r="Z9644"/>
          <cell r="AG9644"/>
        </row>
        <row r="9645">
          <cell r="D9645"/>
          <cell r="E9645"/>
          <cell r="I9645"/>
          <cell r="J9645"/>
          <cell r="K9645"/>
          <cell r="L9645"/>
          <cell r="N9645"/>
          <cell r="R9645"/>
          <cell r="S9645"/>
          <cell r="T9645"/>
          <cell r="U9645"/>
          <cell r="V9645"/>
          <cell r="X9645"/>
          <cell r="Y9645"/>
          <cell r="Z9645"/>
          <cell r="AG9645"/>
        </row>
        <row r="9646">
          <cell r="D9646"/>
          <cell r="E9646"/>
          <cell r="I9646"/>
          <cell r="J9646"/>
          <cell r="K9646"/>
          <cell r="L9646"/>
          <cell r="N9646"/>
          <cell r="R9646"/>
          <cell r="S9646"/>
          <cell r="T9646"/>
          <cell r="U9646"/>
          <cell r="V9646"/>
          <cell r="X9646"/>
          <cell r="Y9646"/>
          <cell r="Z9646"/>
          <cell r="AG9646"/>
        </row>
        <row r="9647">
          <cell r="D9647"/>
          <cell r="E9647"/>
          <cell r="I9647"/>
          <cell r="J9647"/>
          <cell r="K9647"/>
          <cell r="L9647"/>
          <cell r="N9647"/>
          <cell r="R9647"/>
          <cell r="S9647"/>
          <cell r="T9647"/>
          <cell r="U9647"/>
          <cell r="V9647"/>
          <cell r="X9647"/>
          <cell r="Y9647"/>
          <cell r="Z9647"/>
          <cell r="AG9647"/>
        </row>
        <row r="9648">
          <cell r="D9648"/>
          <cell r="E9648"/>
          <cell r="I9648"/>
          <cell r="J9648"/>
          <cell r="K9648"/>
          <cell r="L9648"/>
          <cell r="N9648"/>
          <cell r="R9648"/>
          <cell r="S9648"/>
          <cell r="T9648"/>
          <cell r="U9648"/>
          <cell r="V9648"/>
          <cell r="X9648"/>
          <cell r="Y9648"/>
          <cell r="Z9648"/>
          <cell r="AG9648"/>
        </row>
        <row r="9649">
          <cell r="D9649"/>
          <cell r="E9649"/>
          <cell r="I9649"/>
          <cell r="J9649"/>
          <cell r="K9649"/>
          <cell r="L9649"/>
          <cell r="N9649"/>
          <cell r="R9649"/>
          <cell r="S9649"/>
          <cell r="T9649"/>
          <cell r="U9649"/>
          <cell r="V9649"/>
          <cell r="X9649"/>
          <cell r="Y9649"/>
          <cell r="Z9649"/>
          <cell r="AG9649"/>
        </row>
        <row r="9650">
          <cell r="D9650"/>
          <cell r="E9650"/>
          <cell r="I9650"/>
          <cell r="J9650"/>
          <cell r="K9650"/>
          <cell r="L9650"/>
          <cell r="N9650"/>
          <cell r="R9650"/>
          <cell r="S9650"/>
          <cell r="T9650"/>
          <cell r="U9650"/>
          <cell r="V9650"/>
          <cell r="X9650"/>
          <cell r="Y9650"/>
          <cell r="Z9650"/>
          <cell r="AG9650"/>
        </row>
        <row r="9651">
          <cell r="D9651"/>
          <cell r="E9651"/>
          <cell r="I9651"/>
          <cell r="J9651"/>
          <cell r="K9651"/>
          <cell r="L9651"/>
          <cell r="N9651"/>
          <cell r="R9651"/>
          <cell r="S9651"/>
          <cell r="T9651"/>
          <cell r="U9651"/>
          <cell r="V9651"/>
          <cell r="X9651"/>
          <cell r="Y9651"/>
          <cell r="Z9651"/>
          <cell r="AG9651"/>
        </row>
        <row r="9652">
          <cell r="D9652"/>
          <cell r="E9652"/>
          <cell r="I9652"/>
          <cell r="J9652"/>
          <cell r="K9652"/>
          <cell r="L9652"/>
          <cell r="N9652"/>
          <cell r="R9652"/>
          <cell r="S9652"/>
          <cell r="T9652"/>
          <cell r="U9652"/>
          <cell r="V9652"/>
          <cell r="X9652"/>
          <cell r="Y9652"/>
          <cell r="Z9652"/>
          <cell r="AG9652"/>
        </row>
        <row r="9653">
          <cell r="D9653"/>
          <cell r="E9653"/>
          <cell r="I9653"/>
          <cell r="J9653"/>
          <cell r="K9653"/>
          <cell r="L9653"/>
          <cell r="N9653"/>
          <cell r="R9653"/>
          <cell r="S9653"/>
          <cell r="T9653"/>
          <cell r="U9653"/>
          <cell r="V9653"/>
          <cell r="X9653"/>
          <cell r="Y9653"/>
          <cell r="Z9653"/>
          <cell r="AG9653"/>
        </row>
        <row r="9654">
          <cell r="D9654"/>
          <cell r="E9654"/>
          <cell r="I9654"/>
          <cell r="J9654"/>
          <cell r="K9654"/>
          <cell r="L9654"/>
          <cell r="N9654"/>
          <cell r="R9654"/>
          <cell r="S9654"/>
          <cell r="T9654"/>
          <cell r="U9654"/>
          <cell r="V9654"/>
          <cell r="X9654"/>
          <cell r="Y9654"/>
          <cell r="Z9654"/>
          <cell r="AG9654"/>
        </row>
        <row r="9655">
          <cell r="D9655"/>
          <cell r="E9655"/>
          <cell r="I9655"/>
          <cell r="J9655"/>
          <cell r="K9655"/>
          <cell r="L9655"/>
          <cell r="N9655"/>
          <cell r="R9655"/>
          <cell r="S9655"/>
          <cell r="T9655"/>
          <cell r="U9655"/>
          <cell r="V9655"/>
          <cell r="X9655"/>
          <cell r="Y9655"/>
          <cell r="Z9655"/>
          <cell r="AG9655"/>
        </row>
        <row r="9656">
          <cell r="D9656"/>
          <cell r="E9656"/>
          <cell r="I9656"/>
          <cell r="J9656"/>
          <cell r="K9656"/>
          <cell r="L9656"/>
          <cell r="N9656"/>
          <cell r="R9656"/>
          <cell r="S9656"/>
          <cell r="T9656"/>
          <cell r="U9656"/>
          <cell r="V9656"/>
          <cell r="X9656"/>
          <cell r="Y9656"/>
          <cell r="Z9656"/>
          <cell r="AG9656"/>
        </row>
        <row r="9657">
          <cell r="D9657"/>
          <cell r="E9657"/>
          <cell r="I9657"/>
          <cell r="J9657"/>
          <cell r="K9657"/>
          <cell r="L9657"/>
          <cell r="N9657"/>
          <cell r="R9657"/>
          <cell r="S9657"/>
          <cell r="T9657"/>
          <cell r="U9657"/>
          <cell r="V9657"/>
          <cell r="X9657"/>
          <cell r="Y9657"/>
          <cell r="Z9657"/>
          <cell r="AG9657"/>
        </row>
        <row r="9658">
          <cell r="D9658"/>
          <cell r="E9658"/>
          <cell r="I9658"/>
          <cell r="J9658"/>
          <cell r="K9658"/>
          <cell r="L9658"/>
          <cell r="N9658"/>
          <cell r="R9658"/>
          <cell r="S9658"/>
          <cell r="T9658"/>
          <cell r="U9658"/>
          <cell r="V9658"/>
          <cell r="X9658"/>
          <cell r="Y9658"/>
          <cell r="Z9658"/>
          <cell r="AG9658"/>
        </row>
        <row r="9659">
          <cell r="D9659"/>
          <cell r="E9659"/>
          <cell r="I9659"/>
          <cell r="J9659"/>
          <cell r="K9659"/>
          <cell r="L9659"/>
          <cell r="N9659"/>
          <cell r="R9659"/>
          <cell r="S9659"/>
          <cell r="T9659"/>
          <cell r="U9659"/>
          <cell r="V9659"/>
          <cell r="X9659"/>
          <cell r="Y9659"/>
          <cell r="Z9659"/>
          <cell r="AG9659"/>
        </row>
        <row r="9660">
          <cell r="D9660"/>
          <cell r="E9660"/>
          <cell r="I9660"/>
          <cell r="J9660"/>
          <cell r="K9660"/>
          <cell r="L9660"/>
          <cell r="N9660"/>
          <cell r="R9660"/>
          <cell r="S9660"/>
          <cell r="T9660"/>
          <cell r="U9660"/>
          <cell r="V9660"/>
          <cell r="X9660"/>
          <cell r="Y9660"/>
          <cell r="Z9660"/>
          <cell r="AG9660"/>
        </row>
        <row r="9661">
          <cell r="D9661"/>
          <cell r="E9661"/>
          <cell r="I9661"/>
          <cell r="J9661"/>
          <cell r="K9661"/>
          <cell r="L9661"/>
          <cell r="N9661"/>
          <cell r="R9661"/>
          <cell r="S9661"/>
          <cell r="T9661"/>
          <cell r="U9661"/>
          <cell r="V9661"/>
          <cell r="X9661"/>
          <cell r="Y9661"/>
          <cell r="Z9661"/>
          <cell r="AG9661"/>
        </row>
        <row r="9662">
          <cell r="D9662"/>
          <cell r="E9662"/>
          <cell r="I9662"/>
          <cell r="J9662"/>
          <cell r="K9662"/>
          <cell r="L9662"/>
          <cell r="N9662"/>
          <cell r="R9662"/>
          <cell r="S9662"/>
          <cell r="T9662"/>
          <cell r="U9662"/>
          <cell r="V9662"/>
          <cell r="X9662"/>
          <cell r="Y9662"/>
          <cell r="Z9662"/>
          <cell r="AG9662"/>
        </row>
        <row r="9663">
          <cell r="D9663"/>
          <cell r="E9663"/>
          <cell r="I9663"/>
          <cell r="J9663"/>
          <cell r="K9663"/>
          <cell r="L9663"/>
          <cell r="N9663"/>
          <cell r="R9663"/>
          <cell r="S9663"/>
          <cell r="T9663"/>
          <cell r="U9663"/>
          <cell r="V9663"/>
          <cell r="X9663"/>
          <cell r="Y9663"/>
          <cell r="Z9663"/>
          <cell r="AG9663"/>
        </row>
        <row r="9664">
          <cell r="D9664"/>
          <cell r="E9664"/>
          <cell r="I9664"/>
          <cell r="J9664"/>
          <cell r="K9664"/>
          <cell r="L9664"/>
          <cell r="N9664"/>
          <cell r="R9664"/>
          <cell r="S9664"/>
          <cell r="T9664"/>
          <cell r="U9664"/>
          <cell r="V9664"/>
          <cell r="X9664"/>
          <cell r="Y9664"/>
          <cell r="Z9664"/>
          <cell r="AG9664"/>
        </row>
        <row r="9665">
          <cell r="D9665"/>
          <cell r="E9665"/>
          <cell r="I9665"/>
          <cell r="J9665"/>
          <cell r="K9665"/>
          <cell r="L9665"/>
          <cell r="N9665"/>
          <cell r="R9665"/>
          <cell r="S9665"/>
          <cell r="T9665"/>
          <cell r="U9665"/>
          <cell r="V9665"/>
          <cell r="X9665"/>
          <cell r="Y9665"/>
          <cell r="Z9665"/>
          <cell r="AG9665"/>
        </row>
        <row r="9666">
          <cell r="D9666"/>
          <cell r="E9666"/>
          <cell r="I9666"/>
          <cell r="J9666"/>
          <cell r="K9666"/>
          <cell r="L9666"/>
          <cell r="N9666"/>
          <cell r="R9666"/>
          <cell r="S9666"/>
          <cell r="T9666"/>
          <cell r="U9666"/>
          <cell r="V9666"/>
          <cell r="X9666"/>
          <cell r="Y9666"/>
          <cell r="Z9666"/>
          <cell r="AG9666"/>
        </row>
        <row r="9667">
          <cell r="D9667"/>
          <cell r="E9667"/>
          <cell r="I9667"/>
          <cell r="J9667"/>
          <cell r="K9667"/>
          <cell r="L9667"/>
          <cell r="N9667"/>
          <cell r="R9667"/>
          <cell r="S9667"/>
          <cell r="T9667"/>
          <cell r="U9667"/>
          <cell r="V9667"/>
          <cell r="X9667"/>
          <cell r="Y9667"/>
          <cell r="Z9667"/>
          <cell r="AG9667"/>
        </row>
        <row r="9668">
          <cell r="D9668"/>
          <cell r="E9668"/>
          <cell r="I9668"/>
          <cell r="J9668"/>
          <cell r="K9668"/>
          <cell r="L9668"/>
          <cell r="N9668"/>
          <cell r="R9668"/>
          <cell r="S9668"/>
          <cell r="T9668"/>
          <cell r="U9668"/>
          <cell r="V9668"/>
          <cell r="X9668"/>
          <cell r="Y9668"/>
          <cell r="Z9668"/>
          <cell r="AG9668"/>
        </row>
        <row r="9669">
          <cell r="D9669"/>
          <cell r="E9669"/>
          <cell r="I9669"/>
          <cell r="J9669"/>
          <cell r="K9669"/>
          <cell r="L9669"/>
          <cell r="N9669"/>
          <cell r="R9669"/>
          <cell r="S9669"/>
          <cell r="T9669"/>
          <cell r="U9669"/>
          <cell r="V9669"/>
          <cell r="X9669"/>
          <cell r="Y9669"/>
          <cell r="Z9669"/>
          <cell r="AG9669"/>
        </row>
        <row r="9670">
          <cell r="D9670"/>
          <cell r="E9670"/>
          <cell r="I9670"/>
          <cell r="J9670"/>
          <cell r="K9670"/>
          <cell r="L9670"/>
          <cell r="N9670"/>
          <cell r="R9670"/>
          <cell r="S9670"/>
          <cell r="T9670"/>
          <cell r="U9670"/>
          <cell r="V9670"/>
          <cell r="X9670"/>
          <cell r="Y9670"/>
          <cell r="Z9670"/>
          <cell r="AG9670"/>
        </row>
        <row r="9671">
          <cell r="D9671"/>
          <cell r="E9671"/>
          <cell r="I9671"/>
          <cell r="J9671"/>
          <cell r="K9671"/>
          <cell r="L9671"/>
          <cell r="N9671"/>
          <cell r="R9671"/>
          <cell r="S9671"/>
          <cell r="T9671"/>
          <cell r="U9671"/>
          <cell r="V9671"/>
          <cell r="X9671"/>
          <cell r="Y9671"/>
          <cell r="Z9671"/>
          <cell r="AG9671"/>
        </row>
        <row r="9672">
          <cell r="D9672"/>
          <cell r="E9672"/>
          <cell r="I9672"/>
          <cell r="J9672"/>
          <cell r="K9672"/>
          <cell r="L9672"/>
          <cell r="N9672"/>
          <cell r="R9672"/>
          <cell r="S9672"/>
          <cell r="T9672"/>
          <cell r="U9672"/>
          <cell r="V9672"/>
          <cell r="X9672"/>
          <cell r="Y9672"/>
          <cell r="Z9672"/>
          <cell r="AG9672"/>
        </row>
        <row r="9673">
          <cell r="D9673"/>
          <cell r="E9673"/>
          <cell r="I9673"/>
          <cell r="J9673"/>
          <cell r="K9673"/>
          <cell r="L9673"/>
          <cell r="N9673"/>
          <cell r="R9673"/>
          <cell r="S9673"/>
          <cell r="T9673"/>
          <cell r="U9673"/>
          <cell r="V9673"/>
          <cell r="X9673"/>
          <cell r="Y9673"/>
          <cell r="Z9673"/>
          <cell r="AG9673"/>
        </row>
        <row r="9674">
          <cell r="D9674"/>
          <cell r="E9674"/>
          <cell r="I9674"/>
          <cell r="J9674"/>
          <cell r="K9674"/>
          <cell r="L9674"/>
          <cell r="N9674"/>
          <cell r="R9674"/>
          <cell r="S9674"/>
          <cell r="T9674"/>
          <cell r="U9674"/>
          <cell r="V9674"/>
          <cell r="X9674"/>
          <cell r="Y9674"/>
          <cell r="Z9674"/>
          <cell r="AG9674"/>
        </row>
        <row r="9675">
          <cell r="D9675"/>
          <cell r="E9675"/>
          <cell r="I9675"/>
          <cell r="J9675"/>
          <cell r="K9675"/>
          <cell r="L9675"/>
          <cell r="N9675"/>
          <cell r="R9675"/>
          <cell r="S9675"/>
          <cell r="T9675"/>
          <cell r="U9675"/>
          <cell r="V9675"/>
          <cell r="X9675"/>
          <cell r="Y9675"/>
          <cell r="Z9675"/>
          <cell r="AG9675"/>
        </row>
        <row r="9676">
          <cell r="D9676"/>
          <cell r="E9676"/>
          <cell r="I9676"/>
          <cell r="J9676"/>
          <cell r="K9676"/>
          <cell r="L9676"/>
          <cell r="N9676"/>
          <cell r="R9676"/>
          <cell r="S9676"/>
          <cell r="T9676"/>
          <cell r="U9676"/>
          <cell r="V9676"/>
          <cell r="X9676"/>
          <cell r="Y9676"/>
          <cell r="Z9676"/>
          <cell r="AG9676"/>
        </row>
        <row r="9677">
          <cell r="D9677"/>
          <cell r="E9677"/>
          <cell r="I9677"/>
          <cell r="J9677"/>
          <cell r="K9677"/>
          <cell r="L9677"/>
          <cell r="N9677"/>
          <cell r="R9677"/>
          <cell r="S9677"/>
          <cell r="T9677"/>
          <cell r="U9677"/>
          <cell r="V9677"/>
          <cell r="X9677"/>
          <cell r="Y9677"/>
          <cell r="Z9677"/>
          <cell r="AG9677"/>
        </row>
        <row r="9678">
          <cell r="D9678"/>
          <cell r="E9678"/>
          <cell r="I9678"/>
          <cell r="J9678"/>
          <cell r="K9678"/>
          <cell r="L9678"/>
          <cell r="N9678"/>
          <cell r="R9678"/>
          <cell r="S9678"/>
          <cell r="T9678"/>
          <cell r="U9678"/>
          <cell r="V9678"/>
          <cell r="X9678"/>
          <cell r="Y9678"/>
          <cell r="Z9678"/>
          <cell r="AG9678"/>
        </row>
        <row r="9679">
          <cell r="D9679"/>
          <cell r="E9679"/>
          <cell r="I9679"/>
          <cell r="J9679"/>
          <cell r="K9679"/>
          <cell r="L9679"/>
          <cell r="N9679"/>
          <cell r="R9679"/>
          <cell r="S9679"/>
          <cell r="T9679"/>
          <cell r="U9679"/>
          <cell r="V9679"/>
          <cell r="X9679"/>
          <cell r="Y9679"/>
          <cell r="Z9679"/>
          <cell r="AG9679"/>
        </row>
        <row r="9680">
          <cell r="D9680"/>
          <cell r="E9680"/>
          <cell r="I9680"/>
          <cell r="J9680"/>
          <cell r="K9680"/>
          <cell r="L9680"/>
          <cell r="N9680"/>
          <cell r="R9680"/>
          <cell r="S9680"/>
          <cell r="T9680"/>
          <cell r="U9680"/>
          <cell r="V9680"/>
          <cell r="X9680"/>
          <cell r="Y9680"/>
          <cell r="Z9680"/>
          <cell r="AG9680"/>
        </row>
        <row r="9681">
          <cell r="D9681"/>
          <cell r="E9681"/>
          <cell r="I9681"/>
          <cell r="J9681"/>
          <cell r="K9681"/>
          <cell r="L9681"/>
          <cell r="N9681"/>
          <cell r="R9681"/>
          <cell r="S9681"/>
          <cell r="T9681"/>
          <cell r="U9681"/>
          <cell r="V9681"/>
          <cell r="X9681"/>
          <cell r="Y9681"/>
          <cell r="Z9681"/>
          <cell r="AG9681"/>
        </row>
        <row r="9682">
          <cell r="D9682"/>
          <cell r="E9682"/>
          <cell r="I9682"/>
          <cell r="J9682"/>
          <cell r="K9682"/>
          <cell r="L9682"/>
          <cell r="N9682"/>
          <cell r="R9682"/>
          <cell r="S9682"/>
          <cell r="T9682"/>
          <cell r="U9682"/>
          <cell r="V9682"/>
          <cell r="X9682"/>
          <cell r="Y9682"/>
          <cell r="Z9682"/>
          <cell r="AG9682"/>
        </row>
        <row r="9683">
          <cell r="D9683"/>
          <cell r="E9683"/>
          <cell r="I9683"/>
          <cell r="J9683"/>
          <cell r="K9683"/>
          <cell r="L9683"/>
          <cell r="N9683"/>
          <cell r="R9683"/>
          <cell r="S9683"/>
          <cell r="T9683"/>
          <cell r="U9683"/>
          <cell r="V9683"/>
          <cell r="X9683"/>
          <cell r="Y9683"/>
          <cell r="Z9683"/>
          <cell r="AG9683"/>
        </row>
        <row r="9684">
          <cell r="D9684"/>
          <cell r="E9684"/>
          <cell r="I9684"/>
          <cell r="J9684"/>
          <cell r="K9684"/>
          <cell r="L9684"/>
          <cell r="N9684"/>
          <cell r="R9684"/>
          <cell r="S9684"/>
          <cell r="T9684"/>
          <cell r="U9684"/>
          <cell r="V9684"/>
          <cell r="X9684"/>
          <cell r="Y9684"/>
          <cell r="Z9684"/>
          <cell r="AG9684"/>
        </row>
        <row r="9685">
          <cell r="D9685"/>
          <cell r="E9685"/>
          <cell r="I9685"/>
          <cell r="J9685"/>
          <cell r="K9685"/>
          <cell r="L9685"/>
          <cell r="N9685"/>
          <cell r="R9685"/>
          <cell r="S9685"/>
          <cell r="T9685"/>
          <cell r="U9685"/>
          <cell r="V9685"/>
          <cell r="X9685"/>
          <cell r="Y9685"/>
          <cell r="Z9685"/>
          <cell r="AG9685"/>
        </row>
        <row r="9686">
          <cell r="D9686"/>
          <cell r="E9686"/>
          <cell r="I9686"/>
          <cell r="J9686"/>
          <cell r="K9686"/>
          <cell r="L9686"/>
          <cell r="N9686"/>
          <cell r="R9686"/>
          <cell r="S9686"/>
          <cell r="T9686"/>
          <cell r="U9686"/>
          <cell r="V9686"/>
          <cell r="X9686"/>
          <cell r="Y9686"/>
          <cell r="Z9686"/>
          <cell r="AG9686"/>
        </row>
        <row r="9687">
          <cell r="D9687"/>
          <cell r="E9687"/>
          <cell r="I9687"/>
          <cell r="J9687"/>
          <cell r="K9687"/>
          <cell r="L9687"/>
          <cell r="N9687"/>
          <cell r="R9687"/>
          <cell r="S9687"/>
          <cell r="T9687"/>
          <cell r="U9687"/>
          <cell r="V9687"/>
          <cell r="X9687"/>
          <cell r="Y9687"/>
          <cell r="Z9687"/>
          <cell r="AG9687"/>
        </row>
        <row r="9688">
          <cell r="D9688"/>
          <cell r="E9688"/>
          <cell r="I9688"/>
          <cell r="J9688"/>
          <cell r="K9688"/>
          <cell r="L9688"/>
          <cell r="N9688"/>
          <cell r="R9688"/>
          <cell r="S9688"/>
          <cell r="T9688"/>
          <cell r="U9688"/>
          <cell r="V9688"/>
          <cell r="X9688"/>
          <cell r="Y9688"/>
          <cell r="Z9688"/>
          <cell r="AG9688"/>
        </row>
        <row r="9689">
          <cell r="D9689"/>
          <cell r="E9689"/>
          <cell r="I9689"/>
          <cell r="J9689"/>
          <cell r="K9689"/>
          <cell r="L9689"/>
          <cell r="N9689"/>
          <cell r="R9689"/>
          <cell r="S9689"/>
          <cell r="T9689"/>
          <cell r="U9689"/>
          <cell r="V9689"/>
          <cell r="X9689"/>
          <cell r="Y9689"/>
          <cell r="Z9689"/>
          <cell r="AG9689"/>
        </row>
        <row r="9690">
          <cell r="D9690"/>
          <cell r="E9690"/>
          <cell r="I9690"/>
          <cell r="J9690"/>
          <cell r="K9690"/>
          <cell r="L9690"/>
          <cell r="N9690"/>
          <cell r="R9690"/>
          <cell r="S9690"/>
          <cell r="T9690"/>
          <cell r="U9690"/>
          <cell r="V9690"/>
          <cell r="X9690"/>
          <cell r="Y9690"/>
          <cell r="Z9690"/>
          <cell r="AG9690"/>
        </row>
        <row r="9691">
          <cell r="D9691"/>
          <cell r="E9691"/>
          <cell r="I9691"/>
          <cell r="J9691"/>
          <cell r="K9691"/>
          <cell r="L9691"/>
          <cell r="N9691"/>
          <cell r="R9691"/>
          <cell r="S9691"/>
          <cell r="T9691"/>
          <cell r="U9691"/>
          <cell r="V9691"/>
          <cell r="X9691"/>
          <cell r="Y9691"/>
          <cell r="Z9691"/>
          <cell r="AG9691"/>
        </row>
        <row r="9692">
          <cell r="D9692"/>
          <cell r="E9692"/>
          <cell r="I9692"/>
          <cell r="J9692"/>
          <cell r="K9692"/>
          <cell r="L9692"/>
          <cell r="N9692"/>
          <cell r="R9692"/>
          <cell r="S9692"/>
          <cell r="T9692"/>
          <cell r="U9692"/>
          <cell r="V9692"/>
          <cell r="X9692"/>
          <cell r="Y9692"/>
          <cell r="Z9692"/>
          <cell r="AG9692"/>
        </row>
        <row r="9693">
          <cell r="D9693"/>
          <cell r="E9693"/>
          <cell r="I9693"/>
          <cell r="J9693"/>
          <cell r="K9693"/>
          <cell r="L9693"/>
          <cell r="N9693"/>
          <cell r="R9693"/>
          <cell r="S9693"/>
          <cell r="T9693"/>
          <cell r="U9693"/>
          <cell r="V9693"/>
          <cell r="X9693"/>
          <cell r="Y9693"/>
          <cell r="Z9693"/>
          <cell r="AG9693"/>
        </row>
        <row r="9694">
          <cell r="D9694"/>
          <cell r="E9694"/>
          <cell r="I9694"/>
          <cell r="J9694"/>
          <cell r="K9694"/>
          <cell r="L9694"/>
          <cell r="N9694"/>
          <cell r="R9694"/>
          <cell r="S9694"/>
          <cell r="T9694"/>
          <cell r="U9694"/>
          <cell r="V9694"/>
          <cell r="X9694"/>
          <cell r="Y9694"/>
          <cell r="Z9694"/>
          <cell r="AG9694"/>
        </row>
        <row r="9695">
          <cell r="D9695"/>
          <cell r="E9695"/>
          <cell r="I9695"/>
          <cell r="J9695"/>
          <cell r="K9695"/>
          <cell r="L9695"/>
          <cell r="N9695"/>
          <cell r="R9695"/>
          <cell r="S9695"/>
          <cell r="T9695"/>
          <cell r="U9695"/>
          <cell r="V9695"/>
          <cell r="X9695"/>
          <cell r="Y9695"/>
          <cell r="Z9695"/>
          <cell r="AG9695"/>
        </row>
        <row r="9696">
          <cell r="D9696"/>
          <cell r="E9696"/>
          <cell r="I9696"/>
          <cell r="J9696"/>
          <cell r="K9696"/>
          <cell r="L9696"/>
          <cell r="N9696"/>
          <cell r="R9696"/>
          <cell r="S9696"/>
          <cell r="T9696"/>
          <cell r="U9696"/>
          <cell r="V9696"/>
          <cell r="X9696"/>
          <cell r="Y9696"/>
          <cell r="Z9696"/>
          <cell r="AG9696"/>
        </row>
        <row r="9697">
          <cell r="D9697"/>
          <cell r="E9697"/>
          <cell r="I9697"/>
          <cell r="J9697"/>
          <cell r="K9697"/>
          <cell r="L9697"/>
          <cell r="N9697"/>
          <cell r="R9697"/>
          <cell r="S9697"/>
          <cell r="T9697"/>
          <cell r="U9697"/>
          <cell r="V9697"/>
          <cell r="X9697"/>
          <cell r="Y9697"/>
          <cell r="Z9697"/>
          <cell r="AG9697"/>
        </row>
        <row r="9698">
          <cell r="D9698"/>
          <cell r="E9698"/>
          <cell r="I9698"/>
          <cell r="J9698"/>
          <cell r="K9698"/>
          <cell r="L9698"/>
          <cell r="N9698"/>
          <cell r="R9698"/>
          <cell r="S9698"/>
          <cell r="T9698"/>
          <cell r="U9698"/>
          <cell r="V9698"/>
          <cell r="X9698"/>
          <cell r="Y9698"/>
          <cell r="Z9698"/>
          <cell r="AG9698"/>
        </row>
        <row r="9699">
          <cell r="D9699"/>
          <cell r="E9699"/>
          <cell r="I9699"/>
          <cell r="J9699"/>
          <cell r="K9699"/>
          <cell r="L9699"/>
          <cell r="N9699"/>
          <cell r="R9699"/>
          <cell r="S9699"/>
          <cell r="T9699"/>
          <cell r="U9699"/>
          <cell r="V9699"/>
          <cell r="X9699"/>
          <cell r="Y9699"/>
          <cell r="Z9699"/>
          <cell r="AG9699"/>
        </row>
        <row r="9700">
          <cell r="D9700"/>
          <cell r="E9700"/>
          <cell r="I9700"/>
          <cell r="J9700"/>
          <cell r="K9700"/>
          <cell r="L9700"/>
          <cell r="N9700"/>
          <cell r="R9700"/>
          <cell r="S9700"/>
          <cell r="T9700"/>
          <cell r="U9700"/>
          <cell r="V9700"/>
          <cell r="X9700"/>
          <cell r="Y9700"/>
          <cell r="Z9700"/>
          <cell r="AG9700"/>
        </row>
        <row r="9701">
          <cell r="D9701"/>
          <cell r="E9701"/>
          <cell r="I9701"/>
          <cell r="J9701"/>
          <cell r="K9701"/>
          <cell r="L9701"/>
          <cell r="N9701"/>
          <cell r="R9701"/>
          <cell r="S9701"/>
          <cell r="T9701"/>
          <cell r="U9701"/>
          <cell r="V9701"/>
          <cell r="X9701"/>
          <cell r="Y9701"/>
          <cell r="Z9701"/>
          <cell r="AG9701"/>
        </row>
        <row r="9702">
          <cell r="D9702"/>
          <cell r="E9702"/>
          <cell r="I9702"/>
          <cell r="J9702"/>
          <cell r="K9702"/>
          <cell r="L9702"/>
          <cell r="N9702"/>
          <cell r="R9702"/>
          <cell r="S9702"/>
          <cell r="T9702"/>
          <cell r="U9702"/>
          <cell r="V9702"/>
          <cell r="X9702"/>
          <cell r="Y9702"/>
          <cell r="Z9702"/>
          <cell r="AG9702"/>
        </row>
        <row r="9703">
          <cell r="D9703"/>
          <cell r="E9703"/>
          <cell r="I9703"/>
          <cell r="J9703"/>
          <cell r="K9703"/>
          <cell r="L9703"/>
          <cell r="N9703"/>
          <cell r="R9703"/>
          <cell r="S9703"/>
          <cell r="T9703"/>
          <cell r="U9703"/>
          <cell r="V9703"/>
          <cell r="X9703"/>
          <cell r="Y9703"/>
          <cell r="Z9703"/>
          <cell r="AG9703"/>
        </row>
        <row r="9704">
          <cell r="D9704"/>
          <cell r="E9704"/>
          <cell r="I9704"/>
          <cell r="J9704"/>
          <cell r="K9704"/>
          <cell r="L9704"/>
          <cell r="N9704"/>
          <cell r="R9704"/>
          <cell r="S9704"/>
          <cell r="T9704"/>
          <cell r="U9704"/>
          <cell r="V9704"/>
          <cell r="X9704"/>
          <cell r="Y9704"/>
          <cell r="Z9704"/>
          <cell r="AG9704"/>
        </row>
        <row r="9705">
          <cell r="D9705"/>
          <cell r="E9705"/>
          <cell r="I9705"/>
          <cell r="J9705"/>
          <cell r="K9705"/>
          <cell r="L9705"/>
          <cell r="N9705"/>
          <cell r="R9705"/>
          <cell r="S9705"/>
          <cell r="T9705"/>
          <cell r="U9705"/>
          <cell r="V9705"/>
          <cell r="X9705"/>
          <cell r="Y9705"/>
          <cell r="Z9705"/>
          <cell r="AG9705"/>
        </row>
        <row r="9706">
          <cell r="D9706"/>
          <cell r="E9706"/>
          <cell r="I9706"/>
          <cell r="J9706"/>
          <cell r="K9706"/>
          <cell r="L9706"/>
          <cell r="N9706"/>
          <cell r="R9706"/>
          <cell r="S9706"/>
          <cell r="T9706"/>
          <cell r="U9706"/>
          <cell r="V9706"/>
          <cell r="X9706"/>
          <cell r="Y9706"/>
          <cell r="Z9706"/>
          <cell r="AG9706"/>
        </row>
        <row r="9707">
          <cell r="D9707"/>
          <cell r="E9707"/>
          <cell r="I9707"/>
          <cell r="J9707"/>
          <cell r="K9707"/>
          <cell r="L9707"/>
          <cell r="N9707"/>
          <cell r="R9707"/>
          <cell r="S9707"/>
          <cell r="T9707"/>
          <cell r="U9707"/>
          <cell r="V9707"/>
          <cell r="X9707"/>
          <cell r="Y9707"/>
          <cell r="Z9707"/>
          <cell r="AG9707"/>
        </row>
        <row r="9708">
          <cell r="D9708"/>
          <cell r="E9708"/>
          <cell r="I9708"/>
          <cell r="J9708"/>
          <cell r="K9708"/>
          <cell r="L9708"/>
          <cell r="N9708"/>
          <cell r="R9708"/>
          <cell r="S9708"/>
          <cell r="T9708"/>
          <cell r="U9708"/>
          <cell r="V9708"/>
          <cell r="X9708"/>
          <cell r="Y9708"/>
          <cell r="Z9708"/>
          <cell r="AG9708"/>
        </row>
        <row r="9709">
          <cell r="D9709"/>
          <cell r="E9709"/>
          <cell r="I9709"/>
          <cell r="J9709"/>
          <cell r="K9709"/>
          <cell r="L9709"/>
          <cell r="N9709"/>
          <cell r="R9709"/>
          <cell r="S9709"/>
          <cell r="T9709"/>
          <cell r="U9709"/>
          <cell r="V9709"/>
          <cell r="X9709"/>
          <cell r="Y9709"/>
          <cell r="Z9709"/>
          <cell r="AG9709"/>
        </row>
        <row r="9710">
          <cell r="D9710"/>
          <cell r="E9710"/>
          <cell r="I9710"/>
          <cell r="J9710"/>
          <cell r="K9710"/>
          <cell r="L9710"/>
          <cell r="N9710"/>
          <cell r="R9710"/>
          <cell r="S9710"/>
          <cell r="T9710"/>
          <cell r="U9710"/>
          <cell r="V9710"/>
          <cell r="X9710"/>
          <cell r="Y9710"/>
          <cell r="Z9710"/>
          <cell r="AG9710"/>
        </row>
        <row r="9711">
          <cell r="D9711"/>
          <cell r="E9711"/>
          <cell r="I9711"/>
          <cell r="J9711"/>
          <cell r="K9711"/>
          <cell r="L9711"/>
          <cell r="N9711"/>
          <cell r="R9711"/>
          <cell r="S9711"/>
          <cell r="T9711"/>
          <cell r="U9711"/>
          <cell r="V9711"/>
          <cell r="X9711"/>
          <cell r="Y9711"/>
          <cell r="Z9711"/>
          <cell r="AG9711"/>
        </row>
        <row r="9712">
          <cell r="D9712"/>
          <cell r="E9712"/>
          <cell r="I9712"/>
          <cell r="J9712"/>
          <cell r="K9712"/>
          <cell r="L9712"/>
          <cell r="N9712"/>
          <cell r="R9712"/>
          <cell r="S9712"/>
          <cell r="T9712"/>
          <cell r="U9712"/>
          <cell r="V9712"/>
          <cell r="X9712"/>
          <cell r="Y9712"/>
          <cell r="Z9712"/>
          <cell r="AG9712"/>
        </row>
        <row r="9713">
          <cell r="D9713"/>
          <cell r="E9713"/>
          <cell r="I9713"/>
          <cell r="J9713"/>
          <cell r="K9713"/>
          <cell r="L9713"/>
          <cell r="N9713"/>
          <cell r="R9713"/>
          <cell r="S9713"/>
          <cell r="T9713"/>
          <cell r="U9713"/>
          <cell r="V9713"/>
          <cell r="X9713"/>
          <cell r="Y9713"/>
          <cell r="Z9713"/>
          <cell r="AG9713"/>
        </row>
        <row r="9714">
          <cell r="D9714"/>
          <cell r="E9714"/>
          <cell r="I9714"/>
          <cell r="J9714"/>
          <cell r="K9714"/>
          <cell r="L9714"/>
          <cell r="N9714"/>
          <cell r="R9714"/>
          <cell r="S9714"/>
          <cell r="T9714"/>
          <cell r="U9714"/>
          <cell r="V9714"/>
          <cell r="X9714"/>
          <cell r="Y9714"/>
          <cell r="Z9714"/>
          <cell r="AG9714"/>
        </row>
        <row r="9715">
          <cell r="D9715"/>
          <cell r="E9715"/>
          <cell r="I9715"/>
          <cell r="J9715"/>
          <cell r="K9715"/>
          <cell r="L9715"/>
          <cell r="N9715"/>
          <cell r="R9715"/>
          <cell r="S9715"/>
          <cell r="T9715"/>
          <cell r="U9715"/>
          <cell r="V9715"/>
          <cell r="X9715"/>
          <cell r="Y9715"/>
          <cell r="Z9715"/>
          <cell r="AG9715"/>
        </row>
        <row r="9716">
          <cell r="D9716"/>
          <cell r="E9716"/>
          <cell r="I9716"/>
          <cell r="J9716"/>
          <cell r="K9716"/>
          <cell r="L9716"/>
          <cell r="N9716"/>
          <cell r="R9716"/>
          <cell r="S9716"/>
          <cell r="T9716"/>
          <cell r="U9716"/>
          <cell r="V9716"/>
          <cell r="X9716"/>
          <cell r="Y9716"/>
          <cell r="Z9716"/>
          <cell r="AG9716"/>
        </row>
        <row r="9717">
          <cell r="D9717"/>
          <cell r="E9717"/>
          <cell r="I9717"/>
          <cell r="J9717"/>
          <cell r="K9717"/>
          <cell r="L9717"/>
          <cell r="N9717"/>
          <cell r="R9717"/>
          <cell r="S9717"/>
          <cell r="T9717"/>
          <cell r="U9717"/>
          <cell r="V9717"/>
          <cell r="X9717"/>
          <cell r="Y9717"/>
          <cell r="Z9717"/>
          <cell r="AG9717"/>
        </row>
        <row r="9718">
          <cell r="D9718"/>
          <cell r="E9718"/>
          <cell r="I9718"/>
          <cell r="J9718"/>
          <cell r="K9718"/>
          <cell r="L9718"/>
          <cell r="N9718"/>
          <cell r="R9718"/>
          <cell r="S9718"/>
          <cell r="T9718"/>
          <cell r="U9718"/>
          <cell r="V9718"/>
          <cell r="X9718"/>
          <cell r="Y9718"/>
          <cell r="Z9718"/>
          <cell r="AG9718"/>
        </row>
        <row r="9719">
          <cell r="D9719"/>
          <cell r="E9719"/>
          <cell r="I9719"/>
          <cell r="J9719"/>
          <cell r="K9719"/>
          <cell r="L9719"/>
          <cell r="N9719"/>
          <cell r="R9719"/>
          <cell r="S9719"/>
          <cell r="T9719"/>
          <cell r="U9719"/>
          <cell r="V9719"/>
          <cell r="X9719"/>
          <cell r="Y9719"/>
          <cell r="Z9719"/>
          <cell r="AG9719"/>
        </row>
        <row r="9720">
          <cell r="D9720"/>
          <cell r="E9720"/>
          <cell r="I9720"/>
          <cell r="J9720"/>
          <cell r="K9720"/>
          <cell r="L9720"/>
          <cell r="N9720"/>
          <cell r="R9720"/>
          <cell r="S9720"/>
          <cell r="T9720"/>
          <cell r="U9720"/>
          <cell r="V9720"/>
          <cell r="X9720"/>
          <cell r="Y9720"/>
          <cell r="Z9720"/>
          <cell r="AG9720"/>
        </row>
        <row r="9721">
          <cell r="D9721"/>
          <cell r="E9721"/>
          <cell r="I9721"/>
          <cell r="J9721"/>
          <cell r="K9721"/>
          <cell r="L9721"/>
          <cell r="N9721"/>
          <cell r="R9721"/>
          <cell r="S9721"/>
          <cell r="T9721"/>
          <cell r="U9721"/>
          <cell r="V9721"/>
          <cell r="X9721"/>
          <cell r="Y9721"/>
          <cell r="Z9721"/>
          <cell r="AG9721"/>
        </row>
        <row r="9722">
          <cell r="D9722"/>
          <cell r="E9722"/>
          <cell r="I9722"/>
          <cell r="J9722"/>
          <cell r="K9722"/>
          <cell r="L9722"/>
          <cell r="N9722"/>
          <cell r="R9722"/>
          <cell r="S9722"/>
          <cell r="T9722"/>
          <cell r="U9722"/>
          <cell r="V9722"/>
          <cell r="X9722"/>
          <cell r="Y9722"/>
          <cell r="Z9722"/>
          <cell r="AG9722"/>
        </row>
        <row r="9723">
          <cell r="D9723"/>
          <cell r="E9723"/>
          <cell r="I9723"/>
          <cell r="J9723"/>
          <cell r="K9723"/>
          <cell r="L9723"/>
          <cell r="N9723"/>
          <cell r="R9723"/>
          <cell r="S9723"/>
          <cell r="T9723"/>
          <cell r="U9723"/>
          <cell r="V9723"/>
          <cell r="X9723"/>
          <cell r="Y9723"/>
          <cell r="Z9723"/>
          <cell r="AG9723"/>
        </row>
        <row r="9724">
          <cell r="D9724"/>
          <cell r="E9724"/>
          <cell r="I9724"/>
          <cell r="J9724"/>
          <cell r="K9724"/>
          <cell r="L9724"/>
          <cell r="N9724"/>
          <cell r="R9724"/>
          <cell r="S9724"/>
          <cell r="T9724"/>
          <cell r="U9724"/>
          <cell r="V9724"/>
          <cell r="X9724"/>
          <cell r="Y9724"/>
          <cell r="Z9724"/>
          <cell r="AG9724"/>
        </row>
        <row r="9725">
          <cell r="D9725"/>
          <cell r="E9725"/>
          <cell r="I9725"/>
          <cell r="J9725"/>
          <cell r="K9725"/>
          <cell r="L9725"/>
          <cell r="N9725"/>
          <cell r="R9725"/>
          <cell r="S9725"/>
          <cell r="T9725"/>
          <cell r="U9725"/>
          <cell r="V9725"/>
          <cell r="X9725"/>
          <cell r="Y9725"/>
          <cell r="Z9725"/>
          <cell r="AG9725"/>
        </row>
        <row r="9726">
          <cell r="D9726"/>
          <cell r="E9726"/>
          <cell r="I9726"/>
          <cell r="J9726"/>
          <cell r="K9726"/>
          <cell r="L9726"/>
          <cell r="N9726"/>
          <cell r="R9726"/>
          <cell r="S9726"/>
          <cell r="T9726"/>
          <cell r="U9726"/>
          <cell r="V9726"/>
          <cell r="X9726"/>
          <cell r="Y9726"/>
          <cell r="Z9726"/>
          <cell r="AG9726"/>
        </row>
        <row r="9727">
          <cell r="D9727"/>
          <cell r="E9727"/>
          <cell r="I9727"/>
          <cell r="J9727"/>
          <cell r="K9727"/>
          <cell r="L9727"/>
          <cell r="N9727"/>
          <cell r="R9727"/>
          <cell r="S9727"/>
          <cell r="T9727"/>
          <cell r="U9727"/>
          <cell r="V9727"/>
          <cell r="X9727"/>
          <cell r="Y9727"/>
          <cell r="Z9727"/>
          <cell r="AG9727"/>
        </row>
        <row r="9728">
          <cell r="D9728"/>
          <cell r="E9728"/>
          <cell r="I9728"/>
          <cell r="J9728"/>
          <cell r="K9728"/>
          <cell r="L9728"/>
          <cell r="N9728"/>
          <cell r="R9728"/>
          <cell r="S9728"/>
          <cell r="T9728"/>
          <cell r="U9728"/>
          <cell r="V9728"/>
          <cell r="X9728"/>
          <cell r="Y9728"/>
          <cell r="Z9728"/>
          <cell r="AG9728"/>
        </row>
        <row r="9729">
          <cell r="D9729"/>
          <cell r="E9729"/>
          <cell r="I9729"/>
          <cell r="J9729"/>
          <cell r="K9729"/>
          <cell r="L9729"/>
          <cell r="N9729"/>
          <cell r="R9729"/>
          <cell r="S9729"/>
          <cell r="T9729"/>
          <cell r="U9729"/>
          <cell r="V9729"/>
          <cell r="X9729"/>
          <cell r="Y9729"/>
          <cell r="Z9729"/>
          <cell r="AG9729"/>
        </row>
        <row r="9730">
          <cell r="D9730"/>
          <cell r="E9730"/>
          <cell r="I9730"/>
          <cell r="J9730"/>
          <cell r="K9730"/>
          <cell r="L9730"/>
          <cell r="N9730"/>
          <cell r="R9730"/>
          <cell r="S9730"/>
          <cell r="T9730"/>
          <cell r="U9730"/>
          <cell r="V9730"/>
          <cell r="X9730"/>
          <cell r="Y9730"/>
          <cell r="Z9730"/>
          <cell r="AG9730"/>
        </row>
        <row r="9731">
          <cell r="D9731"/>
          <cell r="E9731"/>
          <cell r="I9731"/>
          <cell r="J9731"/>
          <cell r="K9731"/>
          <cell r="L9731"/>
          <cell r="N9731"/>
          <cell r="R9731"/>
          <cell r="S9731"/>
          <cell r="T9731"/>
          <cell r="U9731"/>
          <cell r="V9731"/>
          <cell r="X9731"/>
          <cell r="Y9731"/>
          <cell r="Z9731"/>
          <cell r="AG9731"/>
        </row>
        <row r="9732">
          <cell r="D9732"/>
          <cell r="E9732"/>
          <cell r="I9732"/>
          <cell r="J9732"/>
          <cell r="K9732"/>
          <cell r="L9732"/>
          <cell r="N9732"/>
          <cell r="R9732"/>
          <cell r="S9732"/>
          <cell r="T9732"/>
          <cell r="U9732"/>
          <cell r="V9732"/>
          <cell r="X9732"/>
          <cell r="Y9732"/>
          <cell r="Z9732"/>
          <cell r="AG9732"/>
        </row>
        <row r="9733">
          <cell r="D9733"/>
          <cell r="E9733"/>
          <cell r="I9733"/>
          <cell r="J9733"/>
          <cell r="K9733"/>
          <cell r="L9733"/>
          <cell r="N9733"/>
          <cell r="R9733"/>
          <cell r="S9733"/>
          <cell r="T9733"/>
          <cell r="U9733"/>
          <cell r="V9733"/>
          <cell r="X9733"/>
          <cell r="Y9733"/>
          <cell r="Z9733"/>
          <cell r="AG9733"/>
        </row>
        <row r="9734">
          <cell r="D9734"/>
          <cell r="E9734"/>
          <cell r="I9734"/>
          <cell r="J9734"/>
          <cell r="K9734"/>
          <cell r="L9734"/>
          <cell r="N9734"/>
          <cell r="R9734"/>
          <cell r="S9734"/>
          <cell r="T9734"/>
          <cell r="U9734"/>
          <cell r="V9734"/>
          <cell r="X9734"/>
          <cell r="Y9734"/>
          <cell r="Z9734"/>
          <cell r="AG9734"/>
        </row>
        <row r="9735">
          <cell r="D9735"/>
          <cell r="E9735"/>
          <cell r="I9735"/>
          <cell r="J9735"/>
          <cell r="K9735"/>
          <cell r="L9735"/>
          <cell r="N9735"/>
          <cell r="R9735"/>
          <cell r="S9735"/>
          <cell r="T9735"/>
          <cell r="U9735"/>
          <cell r="V9735"/>
          <cell r="X9735"/>
          <cell r="Y9735"/>
          <cell r="Z9735"/>
          <cell r="AG9735"/>
        </row>
        <row r="9736">
          <cell r="D9736"/>
          <cell r="E9736"/>
          <cell r="I9736"/>
          <cell r="J9736"/>
          <cell r="K9736"/>
          <cell r="L9736"/>
          <cell r="N9736"/>
          <cell r="R9736"/>
          <cell r="S9736"/>
          <cell r="T9736"/>
          <cell r="U9736"/>
          <cell r="V9736"/>
          <cell r="X9736"/>
          <cell r="Y9736"/>
          <cell r="Z9736"/>
          <cell r="AG9736"/>
        </row>
        <row r="9737">
          <cell r="D9737"/>
          <cell r="E9737"/>
          <cell r="I9737"/>
          <cell r="J9737"/>
          <cell r="K9737"/>
          <cell r="L9737"/>
          <cell r="N9737"/>
          <cell r="R9737"/>
          <cell r="S9737"/>
          <cell r="T9737"/>
          <cell r="U9737"/>
          <cell r="V9737"/>
          <cell r="X9737"/>
          <cell r="Y9737"/>
          <cell r="Z9737"/>
          <cell r="AG9737"/>
        </row>
        <row r="9738">
          <cell r="D9738"/>
          <cell r="E9738"/>
          <cell r="I9738"/>
          <cell r="J9738"/>
          <cell r="K9738"/>
          <cell r="L9738"/>
          <cell r="N9738"/>
          <cell r="R9738"/>
          <cell r="S9738"/>
          <cell r="T9738"/>
          <cell r="U9738"/>
          <cell r="V9738"/>
          <cell r="X9738"/>
          <cell r="Y9738"/>
          <cell r="Z9738"/>
          <cell r="AG9738"/>
        </row>
        <row r="9739">
          <cell r="D9739"/>
          <cell r="E9739"/>
          <cell r="I9739"/>
          <cell r="J9739"/>
          <cell r="K9739"/>
          <cell r="L9739"/>
          <cell r="N9739"/>
          <cell r="R9739"/>
          <cell r="S9739"/>
          <cell r="T9739"/>
          <cell r="U9739"/>
          <cell r="V9739"/>
          <cell r="X9739"/>
          <cell r="Y9739"/>
          <cell r="Z9739"/>
          <cell r="AG9739"/>
        </row>
        <row r="9740">
          <cell r="D9740"/>
          <cell r="E9740"/>
          <cell r="I9740"/>
          <cell r="J9740"/>
          <cell r="K9740"/>
          <cell r="L9740"/>
          <cell r="N9740"/>
          <cell r="R9740"/>
          <cell r="S9740"/>
          <cell r="T9740"/>
          <cell r="U9740"/>
          <cell r="V9740"/>
          <cell r="X9740"/>
          <cell r="Y9740"/>
          <cell r="Z9740"/>
          <cell r="AG9740"/>
        </row>
        <row r="9741">
          <cell r="D9741"/>
          <cell r="E9741"/>
          <cell r="I9741"/>
          <cell r="J9741"/>
          <cell r="K9741"/>
          <cell r="L9741"/>
          <cell r="N9741"/>
          <cell r="R9741"/>
          <cell r="S9741"/>
          <cell r="T9741"/>
          <cell r="U9741"/>
          <cell r="V9741"/>
          <cell r="X9741"/>
          <cell r="Y9741"/>
          <cell r="Z9741"/>
          <cell r="AG9741"/>
        </row>
        <row r="9742">
          <cell r="D9742"/>
          <cell r="E9742"/>
          <cell r="I9742"/>
          <cell r="J9742"/>
          <cell r="K9742"/>
          <cell r="L9742"/>
          <cell r="N9742"/>
          <cell r="R9742"/>
          <cell r="S9742"/>
          <cell r="T9742"/>
          <cell r="U9742"/>
          <cell r="V9742"/>
          <cell r="X9742"/>
          <cell r="Y9742"/>
          <cell r="Z9742"/>
          <cell r="AG9742"/>
        </row>
        <row r="9743">
          <cell r="D9743"/>
          <cell r="E9743"/>
          <cell r="I9743"/>
          <cell r="J9743"/>
          <cell r="K9743"/>
          <cell r="L9743"/>
          <cell r="N9743"/>
          <cell r="R9743"/>
          <cell r="S9743"/>
          <cell r="T9743"/>
          <cell r="U9743"/>
          <cell r="V9743"/>
          <cell r="X9743"/>
          <cell r="Y9743"/>
          <cell r="Z9743"/>
          <cell r="AG9743"/>
        </row>
        <row r="9744">
          <cell r="D9744"/>
          <cell r="E9744"/>
          <cell r="I9744"/>
          <cell r="J9744"/>
          <cell r="K9744"/>
          <cell r="L9744"/>
          <cell r="N9744"/>
          <cell r="R9744"/>
          <cell r="S9744"/>
          <cell r="T9744"/>
          <cell r="U9744"/>
          <cell r="V9744"/>
          <cell r="X9744"/>
          <cell r="Y9744"/>
          <cell r="Z9744"/>
          <cell r="AG9744"/>
        </row>
        <row r="9745">
          <cell r="D9745"/>
          <cell r="E9745"/>
          <cell r="I9745"/>
          <cell r="J9745"/>
          <cell r="K9745"/>
          <cell r="L9745"/>
          <cell r="N9745"/>
          <cell r="R9745"/>
          <cell r="S9745"/>
          <cell r="T9745"/>
          <cell r="U9745"/>
          <cell r="V9745"/>
          <cell r="X9745"/>
          <cell r="Y9745"/>
          <cell r="Z9745"/>
          <cell r="AG9745"/>
        </row>
        <row r="9746">
          <cell r="D9746"/>
          <cell r="E9746"/>
          <cell r="I9746"/>
          <cell r="J9746"/>
          <cell r="K9746"/>
          <cell r="L9746"/>
          <cell r="N9746"/>
          <cell r="R9746"/>
          <cell r="S9746"/>
          <cell r="T9746"/>
          <cell r="U9746"/>
          <cell r="V9746"/>
          <cell r="X9746"/>
          <cell r="Y9746"/>
          <cell r="Z9746"/>
          <cell r="AG9746"/>
        </row>
        <row r="9747">
          <cell r="D9747"/>
          <cell r="E9747"/>
          <cell r="I9747"/>
          <cell r="J9747"/>
          <cell r="K9747"/>
          <cell r="L9747"/>
          <cell r="N9747"/>
          <cell r="R9747"/>
          <cell r="S9747"/>
          <cell r="T9747"/>
          <cell r="U9747"/>
          <cell r="V9747"/>
          <cell r="X9747"/>
          <cell r="Y9747"/>
          <cell r="Z9747"/>
          <cell r="AG9747"/>
        </row>
        <row r="9748">
          <cell r="D9748"/>
          <cell r="E9748"/>
          <cell r="I9748"/>
          <cell r="J9748"/>
          <cell r="K9748"/>
          <cell r="L9748"/>
          <cell r="N9748"/>
          <cell r="R9748"/>
          <cell r="S9748"/>
          <cell r="T9748"/>
          <cell r="U9748"/>
          <cell r="V9748"/>
          <cell r="X9748"/>
          <cell r="Y9748"/>
          <cell r="Z9748"/>
          <cell r="AG9748"/>
        </row>
        <row r="9749">
          <cell r="D9749"/>
          <cell r="E9749"/>
          <cell r="I9749"/>
          <cell r="J9749"/>
          <cell r="K9749"/>
          <cell r="L9749"/>
          <cell r="N9749"/>
          <cell r="R9749"/>
          <cell r="S9749"/>
          <cell r="T9749"/>
          <cell r="U9749"/>
          <cell r="V9749"/>
          <cell r="X9749"/>
          <cell r="Y9749"/>
          <cell r="Z9749"/>
          <cell r="AG9749"/>
        </row>
        <row r="9750">
          <cell r="D9750"/>
          <cell r="E9750"/>
          <cell r="I9750"/>
          <cell r="J9750"/>
          <cell r="K9750"/>
          <cell r="L9750"/>
          <cell r="N9750"/>
          <cell r="R9750"/>
          <cell r="S9750"/>
          <cell r="T9750"/>
          <cell r="U9750"/>
          <cell r="V9750"/>
          <cell r="X9750"/>
          <cell r="Y9750"/>
          <cell r="Z9750"/>
          <cell r="AG9750"/>
        </row>
        <row r="9751">
          <cell r="D9751"/>
          <cell r="E9751"/>
          <cell r="I9751"/>
          <cell r="J9751"/>
          <cell r="K9751"/>
          <cell r="L9751"/>
          <cell r="N9751"/>
          <cell r="R9751"/>
          <cell r="S9751"/>
          <cell r="T9751"/>
          <cell r="U9751"/>
          <cell r="V9751"/>
          <cell r="X9751"/>
          <cell r="Y9751"/>
          <cell r="Z9751"/>
          <cell r="AG9751"/>
        </row>
        <row r="9752">
          <cell r="D9752"/>
          <cell r="E9752"/>
          <cell r="I9752"/>
          <cell r="J9752"/>
          <cell r="K9752"/>
          <cell r="L9752"/>
          <cell r="N9752"/>
          <cell r="R9752"/>
          <cell r="S9752"/>
          <cell r="T9752"/>
          <cell r="U9752"/>
          <cell r="V9752"/>
          <cell r="X9752"/>
          <cell r="Y9752"/>
          <cell r="Z9752"/>
          <cell r="AG9752"/>
        </row>
        <row r="9753">
          <cell r="D9753"/>
          <cell r="E9753"/>
          <cell r="I9753"/>
          <cell r="J9753"/>
          <cell r="K9753"/>
          <cell r="L9753"/>
          <cell r="N9753"/>
          <cell r="R9753"/>
          <cell r="S9753"/>
          <cell r="T9753"/>
          <cell r="U9753"/>
          <cell r="V9753"/>
          <cell r="X9753"/>
          <cell r="Y9753"/>
          <cell r="Z9753"/>
          <cell r="AG9753"/>
        </row>
        <row r="9754">
          <cell r="D9754"/>
          <cell r="E9754"/>
          <cell r="I9754"/>
          <cell r="J9754"/>
          <cell r="K9754"/>
          <cell r="L9754"/>
          <cell r="N9754"/>
          <cell r="R9754"/>
          <cell r="S9754"/>
          <cell r="T9754"/>
          <cell r="U9754"/>
          <cell r="V9754"/>
          <cell r="X9754"/>
          <cell r="Y9754"/>
          <cell r="Z9754"/>
          <cell r="AG9754"/>
        </row>
        <row r="9755">
          <cell r="D9755"/>
          <cell r="E9755"/>
          <cell r="I9755"/>
          <cell r="J9755"/>
          <cell r="K9755"/>
          <cell r="L9755"/>
          <cell r="N9755"/>
          <cell r="R9755"/>
          <cell r="S9755"/>
          <cell r="T9755"/>
          <cell r="U9755"/>
          <cell r="V9755"/>
          <cell r="X9755"/>
          <cell r="Y9755"/>
          <cell r="Z9755"/>
          <cell r="AG9755"/>
        </row>
        <row r="9756">
          <cell r="D9756"/>
          <cell r="E9756"/>
          <cell r="I9756"/>
          <cell r="J9756"/>
          <cell r="K9756"/>
          <cell r="L9756"/>
          <cell r="N9756"/>
          <cell r="R9756"/>
          <cell r="S9756"/>
          <cell r="T9756"/>
          <cell r="U9756"/>
          <cell r="V9756"/>
          <cell r="X9756"/>
          <cell r="Y9756"/>
          <cell r="Z9756"/>
          <cell r="AG9756"/>
        </row>
        <row r="9757">
          <cell r="D9757"/>
          <cell r="E9757"/>
          <cell r="I9757"/>
          <cell r="J9757"/>
          <cell r="K9757"/>
          <cell r="L9757"/>
          <cell r="N9757"/>
          <cell r="R9757"/>
          <cell r="S9757"/>
          <cell r="T9757"/>
          <cell r="U9757"/>
          <cell r="V9757"/>
          <cell r="X9757"/>
          <cell r="Y9757"/>
          <cell r="Z9757"/>
          <cell r="AG9757"/>
        </row>
        <row r="9758">
          <cell r="D9758"/>
          <cell r="E9758"/>
          <cell r="I9758"/>
          <cell r="J9758"/>
          <cell r="K9758"/>
          <cell r="L9758"/>
          <cell r="N9758"/>
          <cell r="R9758"/>
          <cell r="S9758"/>
          <cell r="T9758"/>
          <cell r="U9758"/>
          <cell r="V9758"/>
          <cell r="X9758"/>
          <cell r="Y9758"/>
          <cell r="Z9758"/>
          <cell r="AG9758"/>
        </row>
        <row r="9759">
          <cell r="D9759"/>
          <cell r="E9759"/>
          <cell r="I9759"/>
          <cell r="J9759"/>
          <cell r="K9759"/>
          <cell r="L9759"/>
          <cell r="N9759"/>
          <cell r="R9759"/>
          <cell r="S9759"/>
          <cell r="T9759"/>
          <cell r="U9759"/>
          <cell r="V9759"/>
          <cell r="X9759"/>
          <cell r="Y9759"/>
          <cell r="Z9759"/>
          <cell r="AG9759"/>
        </row>
        <row r="9760">
          <cell r="D9760"/>
          <cell r="E9760"/>
          <cell r="I9760"/>
          <cell r="J9760"/>
          <cell r="K9760"/>
          <cell r="L9760"/>
          <cell r="N9760"/>
          <cell r="R9760"/>
          <cell r="S9760"/>
          <cell r="T9760"/>
          <cell r="U9760"/>
          <cell r="V9760"/>
          <cell r="X9760"/>
          <cell r="Y9760"/>
          <cell r="Z9760"/>
          <cell r="AG9760"/>
        </row>
        <row r="9761">
          <cell r="D9761"/>
          <cell r="E9761"/>
          <cell r="I9761"/>
          <cell r="J9761"/>
          <cell r="K9761"/>
          <cell r="L9761"/>
          <cell r="N9761"/>
          <cell r="R9761"/>
          <cell r="S9761"/>
          <cell r="T9761"/>
          <cell r="U9761"/>
          <cell r="V9761"/>
          <cell r="X9761"/>
          <cell r="Y9761"/>
          <cell r="Z9761"/>
          <cell r="AG9761"/>
        </row>
        <row r="9762">
          <cell r="D9762"/>
          <cell r="E9762"/>
          <cell r="I9762"/>
          <cell r="J9762"/>
          <cell r="K9762"/>
          <cell r="L9762"/>
          <cell r="N9762"/>
          <cell r="R9762"/>
          <cell r="S9762"/>
          <cell r="T9762"/>
          <cell r="U9762"/>
          <cell r="V9762"/>
          <cell r="X9762"/>
          <cell r="Y9762"/>
          <cell r="Z9762"/>
          <cell r="AG9762"/>
        </row>
        <row r="9763">
          <cell r="D9763"/>
          <cell r="E9763"/>
          <cell r="I9763"/>
          <cell r="J9763"/>
          <cell r="K9763"/>
          <cell r="L9763"/>
          <cell r="N9763"/>
          <cell r="R9763"/>
          <cell r="S9763"/>
          <cell r="T9763"/>
          <cell r="U9763"/>
          <cell r="V9763"/>
          <cell r="X9763"/>
          <cell r="Y9763"/>
          <cell r="Z9763"/>
          <cell r="AG9763"/>
        </row>
        <row r="9764">
          <cell r="D9764"/>
          <cell r="E9764"/>
          <cell r="I9764"/>
          <cell r="J9764"/>
          <cell r="K9764"/>
          <cell r="L9764"/>
          <cell r="N9764"/>
          <cell r="R9764"/>
          <cell r="S9764"/>
          <cell r="T9764"/>
          <cell r="U9764"/>
          <cell r="V9764"/>
          <cell r="X9764"/>
          <cell r="Y9764"/>
          <cell r="Z9764"/>
          <cell r="AG9764"/>
        </row>
        <row r="9765">
          <cell r="D9765"/>
          <cell r="E9765"/>
          <cell r="I9765"/>
          <cell r="J9765"/>
          <cell r="K9765"/>
          <cell r="L9765"/>
          <cell r="N9765"/>
          <cell r="R9765"/>
          <cell r="S9765"/>
          <cell r="T9765"/>
          <cell r="U9765"/>
          <cell r="V9765"/>
          <cell r="X9765"/>
          <cell r="Y9765"/>
          <cell r="Z9765"/>
          <cell r="AG9765"/>
        </row>
        <row r="9766">
          <cell r="D9766"/>
          <cell r="E9766"/>
          <cell r="I9766"/>
          <cell r="J9766"/>
          <cell r="K9766"/>
          <cell r="L9766"/>
          <cell r="N9766"/>
          <cell r="R9766"/>
          <cell r="S9766"/>
          <cell r="T9766"/>
          <cell r="U9766"/>
          <cell r="V9766"/>
          <cell r="X9766"/>
          <cell r="Y9766"/>
          <cell r="Z9766"/>
          <cell r="AG9766"/>
        </row>
        <row r="9767">
          <cell r="D9767"/>
          <cell r="E9767"/>
          <cell r="I9767"/>
          <cell r="J9767"/>
          <cell r="K9767"/>
          <cell r="L9767"/>
          <cell r="N9767"/>
          <cell r="R9767"/>
          <cell r="S9767"/>
          <cell r="T9767"/>
          <cell r="U9767"/>
          <cell r="V9767"/>
          <cell r="X9767"/>
          <cell r="Y9767"/>
          <cell r="Z9767"/>
          <cell r="AG9767"/>
        </row>
        <row r="9768">
          <cell r="D9768"/>
          <cell r="E9768"/>
          <cell r="I9768"/>
          <cell r="J9768"/>
          <cell r="K9768"/>
          <cell r="L9768"/>
          <cell r="N9768"/>
          <cell r="R9768"/>
          <cell r="S9768"/>
          <cell r="T9768"/>
          <cell r="U9768"/>
          <cell r="V9768"/>
          <cell r="X9768"/>
          <cell r="Y9768"/>
          <cell r="Z9768"/>
          <cell r="AG9768"/>
        </row>
        <row r="9769">
          <cell r="D9769"/>
          <cell r="E9769"/>
          <cell r="I9769"/>
          <cell r="J9769"/>
          <cell r="K9769"/>
          <cell r="L9769"/>
          <cell r="N9769"/>
          <cell r="R9769"/>
          <cell r="S9769"/>
          <cell r="T9769"/>
          <cell r="U9769"/>
          <cell r="V9769"/>
          <cell r="X9769"/>
          <cell r="Y9769"/>
          <cell r="Z9769"/>
          <cell r="AG9769"/>
        </row>
        <row r="9770">
          <cell r="D9770"/>
          <cell r="E9770"/>
          <cell r="I9770"/>
          <cell r="J9770"/>
          <cell r="K9770"/>
          <cell r="L9770"/>
          <cell r="N9770"/>
          <cell r="R9770"/>
          <cell r="S9770"/>
          <cell r="T9770"/>
          <cell r="U9770"/>
          <cell r="V9770"/>
          <cell r="X9770"/>
          <cell r="Y9770"/>
          <cell r="Z9770"/>
          <cell r="AG9770"/>
        </row>
        <row r="9771">
          <cell r="D9771"/>
          <cell r="E9771"/>
          <cell r="I9771"/>
          <cell r="J9771"/>
          <cell r="K9771"/>
          <cell r="L9771"/>
          <cell r="N9771"/>
          <cell r="R9771"/>
          <cell r="S9771"/>
          <cell r="T9771"/>
          <cell r="U9771"/>
          <cell r="V9771"/>
          <cell r="X9771"/>
          <cell r="Y9771"/>
          <cell r="Z9771"/>
          <cell r="AG9771"/>
        </row>
        <row r="9772">
          <cell r="D9772"/>
          <cell r="E9772"/>
          <cell r="I9772"/>
          <cell r="J9772"/>
          <cell r="K9772"/>
          <cell r="L9772"/>
          <cell r="N9772"/>
          <cell r="R9772"/>
          <cell r="S9772"/>
          <cell r="T9772"/>
          <cell r="U9772"/>
          <cell r="V9772"/>
          <cell r="X9772"/>
          <cell r="Y9772"/>
          <cell r="Z9772"/>
          <cell r="AG9772"/>
        </row>
        <row r="9773">
          <cell r="D9773"/>
          <cell r="E9773"/>
          <cell r="I9773"/>
          <cell r="J9773"/>
          <cell r="K9773"/>
          <cell r="L9773"/>
          <cell r="N9773"/>
          <cell r="R9773"/>
          <cell r="S9773"/>
          <cell r="T9773"/>
          <cell r="U9773"/>
          <cell r="V9773"/>
          <cell r="X9773"/>
          <cell r="Y9773"/>
          <cell r="Z9773"/>
          <cell r="AG9773"/>
        </row>
        <row r="9774">
          <cell r="D9774"/>
          <cell r="E9774"/>
          <cell r="I9774"/>
          <cell r="J9774"/>
          <cell r="K9774"/>
          <cell r="L9774"/>
          <cell r="N9774"/>
          <cell r="R9774"/>
          <cell r="S9774"/>
          <cell r="T9774"/>
          <cell r="U9774"/>
          <cell r="V9774"/>
          <cell r="X9774"/>
          <cell r="Y9774"/>
          <cell r="Z9774"/>
          <cell r="AG9774"/>
        </row>
        <row r="9775">
          <cell r="D9775"/>
          <cell r="E9775"/>
          <cell r="I9775"/>
          <cell r="J9775"/>
          <cell r="K9775"/>
          <cell r="L9775"/>
          <cell r="N9775"/>
          <cell r="R9775"/>
          <cell r="S9775"/>
          <cell r="T9775"/>
          <cell r="U9775"/>
          <cell r="V9775"/>
          <cell r="X9775"/>
          <cell r="Y9775"/>
          <cell r="Z9775"/>
          <cell r="AG9775"/>
        </row>
        <row r="9776">
          <cell r="D9776"/>
          <cell r="E9776"/>
          <cell r="I9776"/>
          <cell r="J9776"/>
          <cell r="K9776"/>
          <cell r="L9776"/>
          <cell r="N9776"/>
          <cell r="R9776"/>
          <cell r="S9776"/>
          <cell r="T9776"/>
          <cell r="U9776"/>
          <cell r="V9776"/>
          <cell r="X9776"/>
          <cell r="Y9776"/>
          <cell r="Z9776"/>
          <cell r="AG9776"/>
        </row>
        <row r="9777">
          <cell r="D9777"/>
          <cell r="E9777"/>
          <cell r="I9777"/>
          <cell r="J9777"/>
          <cell r="K9777"/>
          <cell r="L9777"/>
          <cell r="N9777"/>
          <cell r="R9777"/>
          <cell r="S9777"/>
          <cell r="T9777"/>
          <cell r="U9777"/>
          <cell r="V9777"/>
          <cell r="X9777"/>
          <cell r="Y9777"/>
          <cell r="Z9777"/>
          <cell r="AG9777"/>
        </row>
        <row r="9778">
          <cell r="D9778"/>
          <cell r="E9778"/>
          <cell r="I9778"/>
          <cell r="J9778"/>
          <cell r="K9778"/>
          <cell r="L9778"/>
          <cell r="N9778"/>
          <cell r="R9778"/>
          <cell r="S9778"/>
          <cell r="T9778"/>
          <cell r="U9778"/>
          <cell r="V9778"/>
          <cell r="X9778"/>
          <cell r="Y9778"/>
          <cell r="Z9778"/>
          <cell r="AG9778"/>
        </row>
        <row r="9779">
          <cell r="D9779"/>
          <cell r="E9779"/>
          <cell r="I9779"/>
          <cell r="J9779"/>
          <cell r="K9779"/>
          <cell r="L9779"/>
          <cell r="N9779"/>
          <cell r="R9779"/>
          <cell r="S9779"/>
          <cell r="T9779"/>
          <cell r="U9779"/>
          <cell r="V9779"/>
          <cell r="X9779"/>
          <cell r="Y9779"/>
          <cell r="Z9779"/>
          <cell r="AG9779"/>
        </row>
        <row r="9780">
          <cell r="D9780"/>
          <cell r="E9780"/>
          <cell r="I9780"/>
          <cell r="J9780"/>
          <cell r="K9780"/>
          <cell r="L9780"/>
          <cell r="N9780"/>
          <cell r="R9780"/>
          <cell r="S9780"/>
          <cell r="T9780"/>
          <cell r="U9780"/>
          <cell r="V9780"/>
          <cell r="X9780"/>
          <cell r="Y9780"/>
          <cell r="Z9780"/>
          <cell r="AG9780"/>
        </row>
        <row r="9781">
          <cell r="D9781"/>
          <cell r="E9781"/>
          <cell r="I9781"/>
          <cell r="J9781"/>
          <cell r="K9781"/>
          <cell r="L9781"/>
          <cell r="N9781"/>
          <cell r="R9781"/>
          <cell r="S9781"/>
          <cell r="T9781"/>
          <cell r="U9781"/>
          <cell r="V9781"/>
          <cell r="X9781"/>
          <cell r="Y9781"/>
          <cell r="Z9781"/>
          <cell r="AG9781"/>
        </row>
        <row r="9782">
          <cell r="D9782"/>
          <cell r="E9782"/>
          <cell r="I9782"/>
          <cell r="J9782"/>
          <cell r="K9782"/>
          <cell r="L9782"/>
          <cell r="N9782"/>
          <cell r="R9782"/>
          <cell r="S9782"/>
          <cell r="T9782"/>
          <cell r="U9782"/>
          <cell r="V9782"/>
          <cell r="X9782"/>
          <cell r="Y9782"/>
          <cell r="Z9782"/>
          <cell r="AG9782"/>
        </row>
        <row r="9783">
          <cell r="D9783"/>
          <cell r="E9783"/>
          <cell r="I9783"/>
          <cell r="J9783"/>
          <cell r="K9783"/>
          <cell r="L9783"/>
          <cell r="N9783"/>
          <cell r="R9783"/>
          <cell r="S9783"/>
          <cell r="T9783"/>
          <cell r="U9783"/>
          <cell r="V9783"/>
          <cell r="X9783"/>
          <cell r="Y9783"/>
          <cell r="Z9783"/>
          <cell r="AG9783"/>
        </row>
        <row r="9784">
          <cell r="D9784"/>
          <cell r="E9784"/>
          <cell r="I9784"/>
          <cell r="J9784"/>
          <cell r="K9784"/>
          <cell r="L9784"/>
          <cell r="N9784"/>
          <cell r="R9784"/>
          <cell r="S9784"/>
          <cell r="T9784"/>
          <cell r="U9784"/>
          <cell r="V9784"/>
          <cell r="X9784"/>
          <cell r="Y9784"/>
          <cell r="Z9784"/>
          <cell r="AG9784"/>
        </row>
        <row r="9785">
          <cell r="D9785"/>
          <cell r="E9785"/>
          <cell r="I9785"/>
          <cell r="J9785"/>
          <cell r="K9785"/>
          <cell r="L9785"/>
          <cell r="N9785"/>
          <cell r="R9785"/>
          <cell r="S9785"/>
          <cell r="T9785"/>
          <cell r="U9785"/>
          <cell r="V9785"/>
          <cell r="X9785"/>
          <cell r="Y9785"/>
          <cell r="Z9785"/>
          <cell r="AG9785"/>
        </row>
        <row r="9786">
          <cell r="D9786"/>
          <cell r="E9786"/>
          <cell r="I9786"/>
          <cell r="J9786"/>
          <cell r="K9786"/>
          <cell r="L9786"/>
          <cell r="N9786"/>
          <cell r="R9786"/>
          <cell r="S9786"/>
          <cell r="T9786"/>
          <cell r="U9786"/>
          <cell r="V9786"/>
          <cell r="X9786"/>
          <cell r="Y9786"/>
          <cell r="Z9786"/>
          <cell r="AG9786"/>
        </row>
        <row r="9787">
          <cell r="D9787"/>
          <cell r="E9787"/>
          <cell r="I9787"/>
          <cell r="J9787"/>
          <cell r="K9787"/>
          <cell r="L9787"/>
          <cell r="N9787"/>
          <cell r="R9787"/>
          <cell r="S9787"/>
          <cell r="T9787"/>
          <cell r="U9787"/>
          <cell r="V9787"/>
          <cell r="X9787"/>
          <cell r="Y9787"/>
          <cell r="Z9787"/>
          <cell r="AG9787"/>
        </row>
        <row r="9788">
          <cell r="D9788"/>
          <cell r="E9788"/>
          <cell r="I9788"/>
          <cell r="J9788"/>
          <cell r="K9788"/>
          <cell r="L9788"/>
          <cell r="N9788"/>
          <cell r="R9788"/>
          <cell r="S9788"/>
          <cell r="T9788"/>
          <cell r="U9788"/>
          <cell r="V9788"/>
          <cell r="X9788"/>
          <cell r="Y9788"/>
          <cell r="Z9788"/>
          <cell r="AG9788"/>
        </row>
        <row r="9789">
          <cell r="D9789"/>
          <cell r="E9789"/>
          <cell r="I9789"/>
          <cell r="J9789"/>
          <cell r="K9789"/>
          <cell r="L9789"/>
          <cell r="N9789"/>
          <cell r="R9789"/>
          <cell r="S9789"/>
          <cell r="T9789"/>
          <cell r="U9789"/>
          <cell r="V9789"/>
          <cell r="X9789"/>
          <cell r="Y9789"/>
          <cell r="Z9789"/>
          <cell r="AG9789"/>
        </row>
        <row r="9790">
          <cell r="D9790"/>
          <cell r="E9790"/>
          <cell r="I9790"/>
          <cell r="J9790"/>
          <cell r="K9790"/>
          <cell r="L9790"/>
          <cell r="N9790"/>
          <cell r="R9790"/>
          <cell r="S9790"/>
          <cell r="T9790"/>
          <cell r="U9790"/>
          <cell r="V9790"/>
          <cell r="X9790"/>
          <cell r="Y9790"/>
          <cell r="Z9790"/>
          <cell r="AG9790"/>
        </row>
        <row r="9791">
          <cell r="D9791"/>
          <cell r="E9791"/>
          <cell r="I9791"/>
          <cell r="J9791"/>
          <cell r="K9791"/>
          <cell r="L9791"/>
          <cell r="N9791"/>
          <cell r="R9791"/>
          <cell r="S9791"/>
          <cell r="T9791"/>
          <cell r="U9791"/>
          <cell r="V9791"/>
          <cell r="X9791"/>
          <cell r="Y9791"/>
          <cell r="Z9791"/>
          <cell r="AG9791"/>
        </row>
        <row r="9792">
          <cell r="D9792"/>
          <cell r="E9792"/>
          <cell r="I9792"/>
          <cell r="J9792"/>
          <cell r="K9792"/>
          <cell r="L9792"/>
          <cell r="N9792"/>
          <cell r="R9792"/>
          <cell r="S9792"/>
          <cell r="T9792"/>
          <cell r="U9792"/>
          <cell r="V9792"/>
          <cell r="X9792"/>
          <cell r="Y9792"/>
          <cell r="Z9792"/>
          <cell r="AG9792"/>
        </row>
        <row r="9793">
          <cell r="D9793"/>
          <cell r="E9793"/>
          <cell r="I9793"/>
          <cell r="J9793"/>
          <cell r="K9793"/>
          <cell r="L9793"/>
          <cell r="N9793"/>
          <cell r="R9793"/>
          <cell r="S9793"/>
          <cell r="T9793"/>
          <cell r="U9793"/>
          <cell r="V9793"/>
          <cell r="X9793"/>
          <cell r="Y9793"/>
          <cell r="Z9793"/>
          <cell r="AG9793"/>
        </row>
        <row r="9794">
          <cell r="D9794"/>
          <cell r="E9794"/>
          <cell r="I9794"/>
          <cell r="J9794"/>
          <cell r="K9794"/>
          <cell r="L9794"/>
          <cell r="N9794"/>
          <cell r="R9794"/>
          <cell r="S9794"/>
          <cell r="T9794"/>
          <cell r="U9794"/>
          <cell r="V9794"/>
          <cell r="X9794"/>
          <cell r="Y9794"/>
          <cell r="Z9794"/>
          <cell r="AG9794"/>
        </row>
        <row r="9795">
          <cell r="D9795"/>
          <cell r="E9795"/>
          <cell r="I9795"/>
          <cell r="J9795"/>
          <cell r="K9795"/>
          <cell r="L9795"/>
          <cell r="N9795"/>
          <cell r="R9795"/>
          <cell r="S9795"/>
          <cell r="T9795"/>
          <cell r="U9795"/>
          <cell r="V9795"/>
          <cell r="X9795"/>
          <cell r="Y9795"/>
          <cell r="Z9795"/>
          <cell r="AG9795"/>
        </row>
        <row r="9796">
          <cell r="D9796"/>
          <cell r="E9796"/>
          <cell r="I9796"/>
          <cell r="J9796"/>
          <cell r="K9796"/>
          <cell r="L9796"/>
          <cell r="N9796"/>
          <cell r="R9796"/>
          <cell r="S9796"/>
          <cell r="T9796"/>
          <cell r="U9796"/>
          <cell r="V9796"/>
          <cell r="X9796"/>
          <cell r="Y9796"/>
          <cell r="Z9796"/>
          <cell r="AG9796"/>
        </row>
        <row r="9797">
          <cell r="D9797"/>
          <cell r="E9797"/>
          <cell r="I9797"/>
          <cell r="J9797"/>
          <cell r="K9797"/>
          <cell r="L9797"/>
          <cell r="N9797"/>
          <cell r="R9797"/>
          <cell r="S9797"/>
          <cell r="T9797"/>
          <cell r="U9797"/>
          <cell r="V9797"/>
          <cell r="X9797"/>
          <cell r="Y9797"/>
          <cell r="Z9797"/>
          <cell r="AG9797"/>
        </row>
        <row r="9798">
          <cell r="D9798"/>
          <cell r="E9798"/>
          <cell r="I9798"/>
          <cell r="J9798"/>
          <cell r="K9798"/>
          <cell r="L9798"/>
          <cell r="N9798"/>
          <cell r="R9798"/>
          <cell r="S9798"/>
          <cell r="T9798"/>
          <cell r="U9798"/>
          <cell r="V9798"/>
          <cell r="X9798"/>
          <cell r="Y9798"/>
          <cell r="Z9798"/>
          <cell r="AG9798"/>
        </row>
        <row r="9799">
          <cell r="D9799"/>
          <cell r="E9799"/>
          <cell r="I9799"/>
          <cell r="J9799"/>
          <cell r="K9799"/>
          <cell r="L9799"/>
          <cell r="N9799"/>
          <cell r="R9799"/>
          <cell r="S9799"/>
          <cell r="T9799"/>
          <cell r="U9799"/>
          <cell r="V9799"/>
          <cell r="X9799"/>
          <cell r="Y9799"/>
          <cell r="Z9799"/>
          <cell r="AG9799"/>
        </row>
        <row r="9800">
          <cell r="D9800"/>
          <cell r="E9800"/>
          <cell r="I9800"/>
          <cell r="J9800"/>
          <cell r="K9800"/>
          <cell r="L9800"/>
          <cell r="N9800"/>
          <cell r="R9800"/>
          <cell r="S9800"/>
          <cell r="T9800"/>
          <cell r="U9800"/>
          <cell r="V9800"/>
          <cell r="X9800"/>
          <cell r="Y9800"/>
          <cell r="Z9800"/>
          <cell r="AG9800"/>
        </row>
        <row r="9801">
          <cell r="D9801"/>
          <cell r="E9801"/>
          <cell r="I9801"/>
          <cell r="J9801"/>
          <cell r="K9801"/>
          <cell r="L9801"/>
          <cell r="N9801"/>
          <cell r="R9801"/>
          <cell r="S9801"/>
          <cell r="T9801"/>
          <cell r="U9801"/>
          <cell r="V9801"/>
          <cell r="X9801"/>
          <cell r="Y9801"/>
          <cell r="Z9801"/>
          <cell r="AG9801"/>
        </row>
        <row r="9802">
          <cell r="D9802"/>
          <cell r="E9802"/>
          <cell r="I9802"/>
          <cell r="J9802"/>
          <cell r="K9802"/>
          <cell r="L9802"/>
          <cell r="N9802"/>
          <cell r="R9802"/>
          <cell r="S9802"/>
          <cell r="T9802"/>
          <cell r="U9802"/>
          <cell r="V9802"/>
          <cell r="X9802"/>
          <cell r="Y9802"/>
          <cell r="Z9802"/>
          <cell r="AG9802"/>
        </row>
        <row r="9803">
          <cell r="D9803"/>
          <cell r="E9803"/>
          <cell r="I9803"/>
          <cell r="J9803"/>
          <cell r="K9803"/>
          <cell r="L9803"/>
          <cell r="N9803"/>
          <cell r="R9803"/>
          <cell r="S9803"/>
          <cell r="T9803"/>
          <cell r="U9803"/>
          <cell r="V9803"/>
          <cell r="X9803"/>
          <cell r="Y9803"/>
          <cell r="Z9803"/>
          <cell r="AG9803"/>
        </row>
        <row r="9804">
          <cell r="D9804"/>
          <cell r="E9804"/>
          <cell r="I9804"/>
          <cell r="J9804"/>
          <cell r="K9804"/>
          <cell r="L9804"/>
          <cell r="N9804"/>
          <cell r="R9804"/>
          <cell r="S9804"/>
          <cell r="T9804"/>
          <cell r="U9804"/>
          <cell r="V9804"/>
          <cell r="X9804"/>
          <cell r="Y9804"/>
          <cell r="Z9804"/>
          <cell r="AG9804"/>
        </row>
        <row r="9805">
          <cell r="D9805"/>
          <cell r="E9805"/>
          <cell r="I9805"/>
          <cell r="J9805"/>
          <cell r="K9805"/>
          <cell r="L9805"/>
          <cell r="N9805"/>
          <cell r="R9805"/>
          <cell r="S9805"/>
          <cell r="T9805"/>
          <cell r="U9805"/>
          <cell r="V9805"/>
          <cell r="X9805"/>
          <cell r="Y9805"/>
          <cell r="Z9805"/>
          <cell r="AG9805"/>
        </row>
        <row r="9806">
          <cell r="D9806"/>
          <cell r="E9806"/>
          <cell r="I9806"/>
          <cell r="J9806"/>
          <cell r="K9806"/>
          <cell r="L9806"/>
          <cell r="N9806"/>
          <cell r="R9806"/>
          <cell r="S9806"/>
          <cell r="T9806"/>
          <cell r="U9806"/>
          <cell r="V9806"/>
          <cell r="X9806"/>
          <cell r="Y9806"/>
          <cell r="Z9806"/>
          <cell r="AG9806"/>
        </row>
        <row r="9807">
          <cell r="D9807"/>
          <cell r="E9807"/>
          <cell r="I9807"/>
          <cell r="J9807"/>
          <cell r="K9807"/>
          <cell r="L9807"/>
          <cell r="N9807"/>
          <cell r="R9807"/>
          <cell r="S9807"/>
          <cell r="T9807"/>
          <cell r="U9807"/>
          <cell r="V9807"/>
          <cell r="X9807"/>
          <cell r="Y9807"/>
          <cell r="Z9807"/>
          <cell r="AG9807"/>
        </row>
        <row r="9808">
          <cell r="D9808"/>
          <cell r="E9808"/>
          <cell r="I9808"/>
          <cell r="J9808"/>
          <cell r="K9808"/>
          <cell r="L9808"/>
          <cell r="N9808"/>
          <cell r="R9808"/>
          <cell r="S9808"/>
          <cell r="T9808"/>
          <cell r="U9808"/>
          <cell r="V9808"/>
          <cell r="X9808"/>
          <cell r="Y9808"/>
          <cell r="Z9808"/>
          <cell r="AG9808"/>
        </row>
        <row r="9809">
          <cell r="D9809"/>
          <cell r="E9809"/>
          <cell r="I9809"/>
          <cell r="J9809"/>
          <cell r="K9809"/>
          <cell r="L9809"/>
          <cell r="N9809"/>
          <cell r="R9809"/>
          <cell r="S9809"/>
          <cell r="T9809"/>
          <cell r="U9809"/>
          <cell r="V9809"/>
          <cell r="X9809"/>
          <cell r="Y9809"/>
          <cell r="Z9809"/>
          <cell r="AG9809"/>
        </row>
        <row r="9810">
          <cell r="D9810"/>
          <cell r="E9810"/>
          <cell r="I9810"/>
          <cell r="J9810"/>
          <cell r="K9810"/>
          <cell r="L9810"/>
          <cell r="N9810"/>
          <cell r="R9810"/>
          <cell r="S9810"/>
          <cell r="T9810"/>
          <cell r="U9810"/>
          <cell r="V9810"/>
          <cell r="X9810"/>
          <cell r="Y9810"/>
          <cell r="Z9810"/>
          <cell r="AG9810"/>
        </row>
        <row r="9811">
          <cell r="D9811"/>
          <cell r="E9811"/>
          <cell r="I9811"/>
          <cell r="J9811"/>
          <cell r="K9811"/>
          <cell r="L9811"/>
          <cell r="N9811"/>
          <cell r="R9811"/>
          <cell r="S9811"/>
          <cell r="T9811"/>
          <cell r="U9811"/>
          <cell r="V9811"/>
          <cell r="X9811"/>
          <cell r="Y9811"/>
          <cell r="Z9811"/>
          <cell r="AG9811"/>
        </row>
        <row r="9812">
          <cell r="D9812"/>
          <cell r="E9812"/>
          <cell r="I9812"/>
          <cell r="J9812"/>
          <cell r="K9812"/>
          <cell r="L9812"/>
          <cell r="N9812"/>
          <cell r="R9812"/>
          <cell r="S9812"/>
          <cell r="T9812"/>
          <cell r="U9812"/>
          <cell r="V9812"/>
          <cell r="X9812"/>
          <cell r="Y9812"/>
          <cell r="Z9812"/>
          <cell r="AG9812"/>
        </row>
        <row r="9813">
          <cell r="D9813"/>
          <cell r="E9813"/>
          <cell r="I9813"/>
          <cell r="J9813"/>
          <cell r="K9813"/>
          <cell r="L9813"/>
          <cell r="N9813"/>
          <cell r="R9813"/>
          <cell r="S9813"/>
          <cell r="T9813"/>
          <cell r="U9813"/>
          <cell r="V9813"/>
          <cell r="X9813"/>
          <cell r="Y9813"/>
          <cell r="Z9813"/>
          <cell r="AG9813"/>
        </row>
        <row r="9814">
          <cell r="D9814"/>
          <cell r="E9814"/>
          <cell r="I9814"/>
          <cell r="J9814"/>
          <cell r="K9814"/>
          <cell r="L9814"/>
          <cell r="N9814"/>
          <cell r="R9814"/>
          <cell r="S9814"/>
          <cell r="T9814"/>
          <cell r="U9814"/>
          <cell r="V9814"/>
          <cell r="X9814"/>
          <cell r="Y9814"/>
          <cell r="Z9814"/>
          <cell r="AG9814"/>
        </row>
        <row r="9815">
          <cell r="D9815"/>
          <cell r="E9815"/>
          <cell r="I9815"/>
          <cell r="J9815"/>
          <cell r="K9815"/>
          <cell r="L9815"/>
          <cell r="N9815"/>
          <cell r="R9815"/>
          <cell r="S9815"/>
          <cell r="T9815"/>
          <cell r="U9815"/>
          <cell r="V9815"/>
          <cell r="X9815"/>
          <cell r="Y9815"/>
          <cell r="Z9815"/>
          <cell r="AG9815"/>
        </row>
        <row r="9816">
          <cell r="D9816"/>
          <cell r="E9816"/>
          <cell r="I9816"/>
          <cell r="J9816"/>
          <cell r="K9816"/>
          <cell r="L9816"/>
          <cell r="N9816"/>
          <cell r="R9816"/>
          <cell r="S9816"/>
          <cell r="T9816"/>
          <cell r="U9816"/>
          <cell r="V9816"/>
          <cell r="X9816"/>
          <cell r="Y9816"/>
          <cell r="Z9816"/>
          <cell r="AG9816"/>
        </row>
        <row r="9817">
          <cell r="D9817"/>
          <cell r="E9817"/>
          <cell r="I9817"/>
          <cell r="J9817"/>
          <cell r="K9817"/>
          <cell r="L9817"/>
          <cell r="N9817"/>
          <cell r="R9817"/>
          <cell r="S9817"/>
          <cell r="T9817"/>
          <cell r="U9817"/>
          <cell r="V9817"/>
          <cell r="X9817"/>
          <cell r="Y9817"/>
          <cell r="Z9817"/>
          <cell r="AG9817"/>
        </row>
        <row r="9818">
          <cell r="D9818"/>
          <cell r="E9818"/>
          <cell r="I9818"/>
          <cell r="J9818"/>
          <cell r="K9818"/>
          <cell r="L9818"/>
          <cell r="N9818"/>
          <cell r="R9818"/>
          <cell r="S9818"/>
          <cell r="T9818"/>
          <cell r="U9818"/>
          <cell r="V9818"/>
          <cell r="X9818"/>
          <cell r="Y9818"/>
          <cell r="Z9818"/>
          <cell r="AG9818"/>
        </row>
        <row r="9819">
          <cell r="D9819"/>
          <cell r="E9819"/>
          <cell r="I9819"/>
          <cell r="J9819"/>
          <cell r="K9819"/>
          <cell r="L9819"/>
          <cell r="N9819"/>
          <cell r="R9819"/>
          <cell r="S9819"/>
          <cell r="T9819"/>
          <cell r="U9819"/>
          <cell r="V9819"/>
          <cell r="X9819"/>
          <cell r="Y9819"/>
          <cell r="Z9819"/>
          <cell r="AG9819"/>
        </row>
        <row r="9820">
          <cell r="D9820"/>
          <cell r="E9820"/>
          <cell r="I9820"/>
          <cell r="J9820"/>
          <cell r="K9820"/>
          <cell r="L9820"/>
          <cell r="N9820"/>
          <cell r="R9820"/>
          <cell r="S9820"/>
          <cell r="T9820"/>
          <cell r="U9820"/>
          <cell r="V9820"/>
          <cell r="X9820"/>
          <cell r="Y9820"/>
          <cell r="Z9820"/>
          <cell r="AG9820"/>
        </row>
        <row r="9821">
          <cell r="D9821"/>
          <cell r="E9821"/>
          <cell r="I9821"/>
          <cell r="J9821"/>
          <cell r="K9821"/>
          <cell r="L9821"/>
          <cell r="N9821"/>
          <cell r="R9821"/>
          <cell r="S9821"/>
          <cell r="T9821"/>
          <cell r="U9821"/>
          <cell r="V9821"/>
          <cell r="X9821"/>
          <cell r="Y9821"/>
          <cell r="Z9821"/>
          <cell r="AG9821"/>
        </row>
        <row r="9822">
          <cell r="D9822"/>
          <cell r="E9822"/>
          <cell r="I9822"/>
          <cell r="J9822"/>
          <cell r="K9822"/>
          <cell r="L9822"/>
          <cell r="N9822"/>
          <cell r="R9822"/>
          <cell r="S9822"/>
          <cell r="T9822"/>
          <cell r="U9822"/>
          <cell r="V9822"/>
          <cell r="X9822"/>
          <cell r="Y9822"/>
          <cell r="Z9822"/>
          <cell r="AG9822"/>
        </row>
        <row r="9823">
          <cell r="D9823"/>
          <cell r="E9823"/>
          <cell r="I9823"/>
          <cell r="J9823"/>
          <cell r="K9823"/>
          <cell r="L9823"/>
          <cell r="N9823"/>
          <cell r="R9823"/>
          <cell r="S9823"/>
          <cell r="T9823"/>
          <cell r="U9823"/>
          <cell r="V9823"/>
          <cell r="X9823"/>
          <cell r="Y9823"/>
          <cell r="Z9823"/>
          <cell r="AG9823"/>
        </row>
        <row r="9824">
          <cell r="D9824"/>
          <cell r="E9824"/>
          <cell r="I9824"/>
          <cell r="J9824"/>
          <cell r="K9824"/>
          <cell r="L9824"/>
          <cell r="N9824"/>
          <cell r="R9824"/>
          <cell r="S9824"/>
          <cell r="T9824"/>
          <cell r="U9824"/>
          <cell r="V9824"/>
          <cell r="X9824"/>
          <cell r="Y9824"/>
          <cell r="Z9824"/>
          <cell r="AG9824"/>
        </row>
        <row r="9825">
          <cell r="D9825"/>
          <cell r="E9825"/>
          <cell r="I9825"/>
          <cell r="J9825"/>
          <cell r="K9825"/>
          <cell r="L9825"/>
          <cell r="N9825"/>
          <cell r="R9825"/>
          <cell r="S9825"/>
          <cell r="T9825"/>
          <cell r="U9825"/>
          <cell r="V9825"/>
          <cell r="X9825"/>
          <cell r="Y9825"/>
          <cell r="Z9825"/>
          <cell r="AG9825"/>
        </row>
        <row r="9826">
          <cell r="D9826"/>
          <cell r="E9826"/>
          <cell r="I9826"/>
          <cell r="J9826"/>
          <cell r="K9826"/>
          <cell r="L9826"/>
          <cell r="N9826"/>
          <cell r="R9826"/>
          <cell r="S9826"/>
          <cell r="T9826"/>
          <cell r="U9826"/>
          <cell r="V9826"/>
          <cell r="X9826"/>
          <cell r="Y9826"/>
          <cell r="Z9826"/>
          <cell r="AG9826"/>
        </row>
        <row r="9827">
          <cell r="D9827"/>
          <cell r="E9827"/>
          <cell r="I9827"/>
          <cell r="J9827"/>
          <cell r="K9827"/>
          <cell r="L9827"/>
          <cell r="N9827"/>
          <cell r="R9827"/>
          <cell r="S9827"/>
          <cell r="T9827"/>
          <cell r="U9827"/>
          <cell r="V9827"/>
          <cell r="X9827"/>
          <cell r="Y9827"/>
          <cell r="Z9827"/>
          <cell r="AG9827"/>
        </row>
        <row r="9828">
          <cell r="D9828"/>
          <cell r="E9828"/>
          <cell r="I9828"/>
          <cell r="J9828"/>
          <cell r="K9828"/>
          <cell r="L9828"/>
          <cell r="N9828"/>
          <cell r="R9828"/>
          <cell r="S9828"/>
          <cell r="T9828"/>
          <cell r="U9828"/>
          <cell r="V9828"/>
          <cell r="X9828"/>
          <cell r="Y9828"/>
          <cell r="Z9828"/>
          <cell r="AG9828"/>
        </row>
        <row r="9829">
          <cell r="D9829"/>
          <cell r="E9829"/>
          <cell r="I9829"/>
          <cell r="J9829"/>
          <cell r="K9829"/>
          <cell r="L9829"/>
          <cell r="N9829"/>
          <cell r="R9829"/>
          <cell r="S9829"/>
          <cell r="T9829"/>
          <cell r="U9829"/>
          <cell r="V9829"/>
          <cell r="X9829"/>
          <cell r="Y9829"/>
          <cell r="Z9829"/>
          <cell r="AG9829"/>
        </row>
        <row r="9830">
          <cell r="D9830"/>
          <cell r="E9830"/>
          <cell r="I9830"/>
          <cell r="J9830"/>
          <cell r="K9830"/>
          <cell r="L9830"/>
          <cell r="N9830"/>
          <cell r="R9830"/>
          <cell r="S9830"/>
          <cell r="T9830"/>
          <cell r="U9830"/>
          <cell r="V9830"/>
          <cell r="X9830"/>
          <cell r="Y9830"/>
          <cell r="Z9830"/>
          <cell r="AG9830"/>
        </row>
        <row r="9831">
          <cell r="D9831"/>
          <cell r="E9831"/>
          <cell r="I9831"/>
          <cell r="J9831"/>
          <cell r="K9831"/>
          <cell r="L9831"/>
          <cell r="N9831"/>
          <cell r="R9831"/>
          <cell r="S9831"/>
          <cell r="T9831"/>
          <cell r="U9831"/>
          <cell r="V9831"/>
          <cell r="X9831"/>
          <cell r="Y9831"/>
          <cell r="Z9831"/>
          <cell r="AG9831"/>
        </row>
        <row r="9832">
          <cell r="D9832"/>
          <cell r="E9832"/>
          <cell r="I9832"/>
          <cell r="J9832"/>
          <cell r="K9832"/>
          <cell r="L9832"/>
          <cell r="N9832"/>
          <cell r="R9832"/>
          <cell r="S9832"/>
          <cell r="T9832"/>
          <cell r="U9832"/>
          <cell r="V9832"/>
          <cell r="X9832"/>
          <cell r="Y9832"/>
          <cell r="Z9832"/>
          <cell r="AG9832"/>
        </row>
        <row r="9833">
          <cell r="D9833"/>
          <cell r="E9833"/>
          <cell r="I9833"/>
          <cell r="J9833"/>
          <cell r="K9833"/>
          <cell r="L9833"/>
          <cell r="N9833"/>
          <cell r="R9833"/>
          <cell r="S9833"/>
          <cell r="T9833"/>
          <cell r="U9833"/>
          <cell r="V9833"/>
          <cell r="X9833"/>
          <cell r="Y9833"/>
          <cell r="Z9833"/>
          <cell r="AG9833"/>
        </row>
        <row r="9834">
          <cell r="D9834"/>
          <cell r="E9834"/>
          <cell r="I9834"/>
          <cell r="J9834"/>
          <cell r="K9834"/>
          <cell r="L9834"/>
          <cell r="N9834"/>
          <cell r="R9834"/>
          <cell r="S9834"/>
          <cell r="T9834"/>
          <cell r="U9834"/>
          <cell r="V9834"/>
          <cell r="X9834"/>
          <cell r="Y9834"/>
          <cell r="Z9834"/>
          <cell r="AG9834"/>
        </row>
        <row r="9835">
          <cell r="D9835"/>
          <cell r="E9835"/>
          <cell r="I9835"/>
          <cell r="J9835"/>
          <cell r="K9835"/>
          <cell r="L9835"/>
          <cell r="N9835"/>
          <cell r="R9835"/>
          <cell r="S9835"/>
          <cell r="T9835"/>
          <cell r="U9835"/>
          <cell r="V9835"/>
          <cell r="X9835"/>
          <cell r="Y9835"/>
          <cell r="Z9835"/>
          <cell r="AG9835"/>
        </row>
        <row r="9836">
          <cell r="D9836"/>
          <cell r="E9836"/>
          <cell r="I9836"/>
          <cell r="J9836"/>
          <cell r="K9836"/>
          <cell r="L9836"/>
          <cell r="N9836"/>
          <cell r="R9836"/>
          <cell r="S9836"/>
          <cell r="T9836"/>
          <cell r="U9836"/>
          <cell r="V9836"/>
          <cell r="X9836"/>
          <cell r="Y9836"/>
          <cell r="Z9836"/>
          <cell r="AG9836"/>
        </row>
        <row r="9837">
          <cell r="D9837"/>
          <cell r="E9837"/>
          <cell r="I9837"/>
          <cell r="J9837"/>
          <cell r="K9837"/>
          <cell r="L9837"/>
          <cell r="N9837"/>
          <cell r="R9837"/>
          <cell r="S9837"/>
          <cell r="T9837"/>
          <cell r="U9837"/>
          <cell r="V9837"/>
          <cell r="X9837"/>
          <cell r="Y9837"/>
          <cell r="Z9837"/>
          <cell r="AG9837"/>
        </row>
        <row r="9838">
          <cell r="D9838"/>
          <cell r="E9838"/>
          <cell r="I9838"/>
          <cell r="J9838"/>
          <cell r="K9838"/>
          <cell r="L9838"/>
          <cell r="N9838"/>
          <cell r="R9838"/>
          <cell r="S9838"/>
          <cell r="T9838"/>
          <cell r="U9838"/>
          <cell r="V9838"/>
          <cell r="X9838"/>
          <cell r="Y9838"/>
          <cell r="Z9838"/>
          <cell r="AG9838"/>
        </row>
        <row r="9839">
          <cell r="D9839"/>
          <cell r="E9839"/>
          <cell r="I9839"/>
          <cell r="J9839"/>
          <cell r="K9839"/>
          <cell r="L9839"/>
          <cell r="N9839"/>
          <cell r="R9839"/>
          <cell r="S9839"/>
          <cell r="T9839"/>
          <cell r="U9839"/>
          <cell r="V9839"/>
          <cell r="X9839"/>
          <cell r="Y9839"/>
          <cell r="Z9839"/>
          <cell r="AG9839"/>
        </row>
        <row r="9840">
          <cell r="D9840"/>
          <cell r="E9840"/>
          <cell r="I9840"/>
          <cell r="J9840"/>
          <cell r="K9840"/>
          <cell r="L9840"/>
          <cell r="N9840"/>
          <cell r="R9840"/>
          <cell r="S9840"/>
          <cell r="T9840"/>
          <cell r="U9840"/>
          <cell r="V9840"/>
          <cell r="X9840"/>
          <cell r="Y9840"/>
          <cell r="Z9840"/>
          <cell r="AG9840"/>
        </row>
        <row r="9841">
          <cell r="D9841"/>
          <cell r="E9841"/>
          <cell r="I9841"/>
          <cell r="J9841"/>
          <cell r="K9841"/>
          <cell r="L9841"/>
          <cell r="N9841"/>
          <cell r="R9841"/>
          <cell r="S9841"/>
          <cell r="T9841"/>
          <cell r="U9841"/>
          <cell r="V9841"/>
          <cell r="X9841"/>
          <cell r="Y9841"/>
          <cell r="Z9841"/>
          <cell r="AG9841"/>
        </row>
        <row r="9842">
          <cell r="D9842"/>
          <cell r="E9842"/>
          <cell r="I9842"/>
          <cell r="J9842"/>
          <cell r="K9842"/>
          <cell r="L9842"/>
          <cell r="N9842"/>
          <cell r="R9842"/>
          <cell r="S9842"/>
          <cell r="T9842"/>
          <cell r="U9842"/>
          <cell r="V9842"/>
          <cell r="X9842"/>
          <cell r="Y9842"/>
          <cell r="Z9842"/>
          <cell r="AG9842"/>
        </row>
        <row r="9843">
          <cell r="D9843"/>
          <cell r="E9843"/>
          <cell r="I9843"/>
          <cell r="J9843"/>
          <cell r="K9843"/>
          <cell r="L9843"/>
          <cell r="N9843"/>
          <cell r="R9843"/>
          <cell r="S9843"/>
          <cell r="T9843"/>
          <cell r="U9843"/>
          <cell r="V9843"/>
          <cell r="X9843"/>
          <cell r="Y9843"/>
          <cell r="Z9843"/>
          <cell r="AG9843"/>
        </row>
        <row r="9844">
          <cell r="D9844"/>
          <cell r="E9844"/>
          <cell r="I9844"/>
          <cell r="J9844"/>
          <cell r="K9844"/>
          <cell r="L9844"/>
          <cell r="N9844"/>
          <cell r="R9844"/>
          <cell r="S9844"/>
          <cell r="T9844"/>
          <cell r="U9844"/>
          <cell r="V9844"/>
          <cell r="X9844"/>
          <cell r="Y9844"/>
          <cell r="Z9844"/>
          <cell r="AG9844"/>
        </row>
        <row r="9845">
          <cell r="D9845"/>
          <cell r="E9845"/>
          <cell r="I9845"/>
          <cell r="J9845"/>
          <cell r="K9845"/>
          <cell r="L9845"/>
          <cell r="N9845"/>
          <cell r="R9845"/>
          <cell r="S9845"/>
          <cell r="T9845"/>
          <cell r="U9845"/>
          <cell r="V9845"/>
          <cell r="X9845"/>
          <cell r="Y9845"/>
          <cell r="Z9845"/>
          <cell r="AG9845"/>
        </row>
        <row r="9846">
          <cell r="D9846"/>
          <cell r="E9846"/>
          <cell r="I9846"/>
          <cell r="J9846"/>
          <cell r="K9846"/>
          <cell r="L9846"/>
          <cell r="N9846"/>
          <cell r="R9846"/>
          <cell r="S9846"/>
          <cell r="T9846"/>
          <cell r="U9846"/>
          <cell r="V9846"/>
          <cell r="X9846"/>
          <cell r="Y9846"/>
          <cell r="Z9846"/>
          <cell r="AG9846"/>
        </row>
        <row r="9847">
          <cell r="D9847"/>
          <cell r="E9847"/>
          <cell r="I9847"/>
          <cell r="J9847"/>
          <cell r="K9847"/>
          <cell r="L9847"/>
          <cell r="N9847"/>
          <cell r="R9847"/>
          <cell r="S9847"/>
          <cell r="T9847"/>
          <cell r="U9847"/>
          <cell r="V9847"/>
          <cell r="X9847"/>
          <cell r="Y9847"/>
          <cell r="Z9847"/>
          <cell r="AG9847"/>
        </row>
        <row r="9848">
          <cell r="D9848"/>
          <cell r="E9848"/>
          <cell r="I9848"/>
          <cell r="J9848"/>
          <cell r="K9848"/>
          <cell r="L9848"/>
          <cell r="N9848"/>
          <cell r="R9848"/>
          <cell r="S9848"/>
          <cell r="T9848"/>
          <cell r="U9848"/>
          <cell r="V9848"/>
          <cell r="X9848"/>
          <cell r="Y9848"/>
          <cell r="Z9848"/>
          <cell r="AG9848"/>
        </row>
        <row r="9849">
          <cell r="D9849"/>
          <cell r="E9849"/>
          <cell r="I9849"/>
          <cell r="J9849"/>
          <cell r="K9849"/>
          <cell r="L9849"/>
          <cell r="N9849"/>
          <cell r="R9849"/>
          <cell r="S9849"/>
          <cell r="T9849"/>
          <cell r="U9849"/>
          <cell r="V9849"/>
          <cell r="X9849"/>
          <cell r="Y9849"/>
          <cell r="Z9849"/>
          <cell r="AG9849"/>
        </row>
        <row r="9850">
          <cell r="D9850"/>
          <cell r="E9850"/>
          <cell r="I9850"/>
          <cell r="J9850"/>
          <cell r="K9850"/>
          <cell r="L9850"/>
          <cell r="N9850"/>
          <cell r="R9850"/>
          <cell r="S9850"/>
          <cell r="T9850"/>
          <cell r="U9850"/>
          <cell r="V9850"/>
          <cell r="X9850"/>
          <cell r="Y9850"/>
          <cell r="Z9850"/>
          <cell r="AG9850"/>
        </row>
        <row r="9851">
          <cell r="D9851"/>
          <cell r="E9851"/>
          <cell r="I9851"/>
          <cell r="J9851"/>
          <cell r="K9851"/>
          <cell r="L9851"/>
          <cell r="N9851"/>
          <cell r="R9851"/>
          <cell r="S9851"/>
          <cell r="T9851"/>
          <cell r="U9851"/>
          <cell r="V9851"/>
          <cell r="X9851"/>
          <cell r="Y9851"/>
          <cell r="Z9851"/>
          <cell r="AG9851"/>
        </row>
        <row r="9852">
          <cell r="D9852"/>
          <cell r="E9852"/>
          <cell r="I9852"/>
          <cell r="J9852"/>
          <cell r="K9852"/>
          <cell r="L9852"/>
          <cell r="N9852"/>
          <cell r="R9852"/>
          <cell r="S9852"/>
          <cell r="T9852"/>
          <cell r="U9852"/>
          <cell r="V9852"/>
          <cell r="X9852"/>
          <cell r="Y9852"/>
          <cell r="Z9852"/>
          <cell r="AG9852"/>
        </row>
        <row r="9853">
          <cell r="D9853"/>
          <cell r="E9853"/>
          <cell r="I9853"/>
          <cell r="J9853"/>
          <cell r="K9853"/>
          <cell r="L9853"/>
          <cell r="N9853"/>
          <cell r="R9853"/>
          <cell r="S9853"/>
          <cell r="T9853"/>
          <cell r="U9853"/>
          <cell r="V9853"/>
          <cell r="X9853"/>
          <cell r="Y9853"/>
          <cell r="Z9853"/>
          <cell r="AG9853"/>
        </row>
        <row r="9854">
          <cell r="D9854"/>
          <cell r="E9854"/>
          <cell r="I9854"/>
          <cell r="J9854"/>
          <cell r="K9854"/>
          <cell r="L9854"/>
          <cell r="N9854"/>
          <cell r="R9854"/>
          <cell r="S9854"/>
          <cell r="T9854"/>
          <cell r="U9854"/>
          <cell r="V9854"/>
          <cell r="X9854"/>
          <cell r="Y9854"/>
          <cell r="Z9854"/>
          <cell r="AG9854"/>
        </row>
        <row r="9855">
          <cell r="D9855"/>
          <cell r="E9855"/>
          <cell r="I9855"/>
          <cell r="J9855"/>
          <cell r="K9855"/>
          <cell r="L9855"/>
          <cell r="N9855"/>
          <cell r="R9855"/>
          <cell r="S9855"/>
          <cell r="T9855"/>
          <cell r="U9855"/>
          <cell r="V9855"/>
          <cell r="X9855"/>
          <cell r="Y9855"/>
          <cell r="Z9855"/>
          <cell r="AG9855"/>
        </row>
        <row r="9856">
          <cell r="D9856"/>
          <cell r="E9856"/>
          <cell r="I9856"/>
          <cell r="J9856"/>
          <cell r="K9856"/>
          <cell r="L9856"/>
          <cell r="N9856"/>
          <cell r="R9856"/>
          <cell r="S9856"/>
          <cell r="T9856"/>
          <cell r="U9856"/>
          <cell r="V9856"/>
          <cell r="X9856"/>
          <cell r="Y9856"/>
          <cell r="Z9856"/>
          <cell r="AG9856"/>
        </row>
        <row r="9857">
          <cell r="D9857"/>
          <cell r="E9857"/>
          <cell r="I9857"/>
          <cell r="J9857"/>
          <cell r="K9857"/>
          <cell r="L9857"/>
          <cell r="N9857"/>
          <cell r="R9857"/>
          <cell r="S9857"/>
          <cell r="T9857"/>
          <cell r="U9857"/>
          <cell r="V9857"/>
          <cell r="X9857"/>
          <cell r="Y9857"/>
          <cell r="Z9857"/>
          <cell r="AG9857"/>
        </row>
        <row r="9858">
          <cell r="D9858"/>
          <cell r="E9858"/>
          <cell r="I9858"/>
          <cell r="J9858"/>
          <cell r="K9858"/>
          <cell r="L9858"/>
          <cell r="N9858"/>
          <cell r="R9858"/>
          <cell r="S9858"/>
          <cell r="T9858"/>
          <cell r="U9858"/>
          <cell r="V9858"/>
          <cell r="X9858"/>
          <cell r="Y9858"/>
          <cell r="Z9858"/>
          <cell r="AG9858"/>
        </row>
        <row r="9859">
          <cell r="D9859"/>
          <cell r="E9859"/>
          <cell r="I9859"/>
          <cell r="J9859"/>
          <cell r="K9859"/>
          <cell r="L9859"/>
          <cell r="N9859"/>
          <cell r="R9859"/>
          <cell r="S9859"/>
          <cell r="T9859"/>
          <cell r="U9859"/>
          <cell r="V9859"/>
          <cell r="X9859"/>
          <cell r="Y9859"/>
          <cell r="Z9859"/>
          <cell r="AG9859"/>
        </row>
        <row r="9860">
          <cell r="D9860"/>
          <cell r="E9860"/>
          <cell r="I9860"/>
          <cell r="J9860"/>
          <cell r="K9860"/>
          <cell r="L9860"/>
          <cell r="N9860"/>
          <cell r="R9860"/>
          <cell r="S9860"/>
          <cell r="T9860"/>
          <cell r="U9860"/>
          <cell r="V9860"/>
          <cell r="X9860"/>
          <cell r="Y9860"/>
          <cell r="Z9860"/>
          <cell r="AG9860"/>
        </row>
        <row r="9861">
          <cell r="D9861"/>
          <cell r="E9861"/>
          <cell r="I9861"/>
          <cell r="J9861"/>
          <cell r="K9861"/>
          <cell r="L9861"/>
          <cell r="N9861"/>
          <cell r="R9861"/>
          <cell r="S9861"/>
          <cell r="T9861"/>
          <cell r="U9861"/>
          <cell r="V9861"/>
          <cell r="X9861"/>
          <cell r="Y9861"/>
          <cell r="Z9861"/>
          <cell r="AG9861"/>
        </row>
        <row r="9862">
          <cell r="D9862"/>
          <cell r="E9862"/>
          <cell r="I9862"/>
          <cell r="J9862"/>
          <cell r="K9862"/>
          <cell r="L9862"/>
          <cell r="N9862"/>
          <cell r="R9862"/>
          <cell r="S9862"/>
          <cell r="T9862"/>
          <cell r="U9862"/>
          <cell r="V9862"/>
          <cell r="X9862"/>
          <cell r="Y9862"/>
          <cell r="Z9862"/>
          <cell r="AG9862"/>
        </row>
        <row r="9863">
          <cell r="D9863"/>
          <cell r="E9863"/>
          <cell r="I9863"/>
          <cell r="J9863"/>
          <cell r="K9863"/>
          <cell r="L9863"/>
          <cell r="N9863"/>
          <cell r="R9863"/>
          <cell r="S9863"/>
          <cell r="T9863"/>
          <cell r="U9863"/>
          <cell r="V9863"/>
          <cell r="X9863"/>
          <cell r="Y9863"/>
          <cell r="Z9863"/>
          <cell r="AG9863"/>
        </row>
        <row r="9864">
          <cell r="D9864"/>
          <cell r="E9864"/>
          <cell r="I9864"/>
          <cell r="J9864"/>
          <cell r="K9864"/>
          <cell r="L9864"/>
          <cell r="N9864"/>
          <cell r="R9864"/>
          <cell r="S9864"/>
          <cell r="T9864"/>
          <cell r="U9864"/>
          <cell r="V9864"/>
          <cell r="X9864"/>
          <cell r="Y9864"/>
          <cell r="Z9864"/>
          <cell r="AG9864"/>
        </row>
        <row r="9865">
          <cell r="D9865"/>
          <cell r="E9865"/>
          <cell r="I9865"/>
          <cell r="J9865"/>
          <cell r="K9865"/>
          <cell r="L9865"/>
          <cell r="N9865"/>
          <cell r="R9865"/>
          <cell r="S9865"/>
          <cell r="T9865"/>
          <cell r="U9865"/>
          <cell r="V9865"/>
          <cell r="X9865"/>
          <cell r="Y9865"/>
          <cell r="Z9865"/>
          <cell r="AG9865"/>
        </row>
        <row r="9866">
          <cell r="D9866"/>
          <cell r="E9866"/>
          <cell r="I9866"/>
          <cell r="J9866"/>
          <cell r="K9866"/>
          <cell r="L9866"/>
          <cell r="N9866"/>
          <cell r="R9866"/>
          <cell r="S9866"/>
          <cell r="T9866"/>
          <cell r="U9866"/>
          <cell r="V9866"/>
          <cell r="X9866"/>
          <cell r="Y9866"/>
          <cell r="Z9866"/>
          <cell r="AG9866"/>
        </row>
        <row r="9867">
          <cell r="D9867"/>
          <cell r="E9867"/>
          <cell r="I9867"/>
          <cell r="J9867"/>
          <cell r="K9867"/>
          <cell r="L9867"/>
          <cell r="N9867"/>
          <cell r="R9867"/>
          <cell r="S9867"/>
          <cell r="T9867"/>
          <cell r="U9867"/>
          <cell r="V9867"/>
          <cell r="X9867"/>
          <cell r="Y9867"/>
          <cell r="Z9867"/>
          <cell r="AG9867"/>
        </row>
        <row r="9868">
          <cell r="D9868"/>
          <cell r="E9868"/>
          <cell r="I9868"/>
          <cell r="J9868"/>
          <cell r="K9868"/>
          <cell r="L9868"/>
          <cell r="N9868"/>
          <cell r="R9868"/>
          <cell r="S9868"/>
          <cell r="T9868"/>
          <cell r="U9868"/>
          <cell r="V9868"/>
          <cell r="X9868"/>
          <cell r="Y9868"/>
          <cell r="Z9868"/>
          <cell r="AG9868"/>
        </row>
        <row r="9869">
          <cell r="D9869"/>
          <cell r="E9869"/>
          <cell r="I9869"/>
          <cell r="J9869"/>
          <cell r="K9869"/>
          <cell r="L9869"/>
          <cell r="N9869"/>
          <cell r="R9869"/>
          <cell r="S9869"/>
          <cell r="T9869"/>
          <cell r="U9869"/>
          <cell r="V9869"/>
          <cell r="X9869"/>
          <cell r="Y9869"/>
          <cell r="Z9869"/>
          <cell r="AG9869"/>
        </row>
        <row r="9870">
          <cell r="D9870"/>
          <cell r="E9870"/>
          <cell r="I9870"/>
          <cell r="J9870"/>
          <cell r="K9870"/>
          <cell r="L9870"/>
          <cell r="N9870"/>
          <cell r="R9870"/>
          <cell r="S9870"/>
          <cell r="T9870"/>
          <cell r="U9870"/>
          <cell r="V9870"/>
          <cell r="X9870"/>
          <cell r="Y9870"/>
          <cell r="Z9870"/>
          <cell r="AG9870"/>
        </row>
        <row r="9871">
          <cell r="D9871"/>
          <cell r="E9871"/>
          <cell r="I9871"/>
          <cell r="J9871"/>
          <cell r="K9871"/>
          <cell r="L9871"/>
          <cell r="N9871"/>
          <cell r="R9871"/>
          <cell r="S9871"/>
          <cell r="T9871"/>
          <cell r="U9871"/>
          <cell r="V9871"/>
          <cell r="X9871"/>
          <cell r="Y9871"/>
          <cell r="Z9871"/>
          <cell r="AG9871"/>
        </row>
        <row r="9872">
          <cell r="D9872"/>
          <cell r="E9872"/>
          <cell r="I9872"/>
          <cell r="J9872"/>
          <cell r="K9872"/>
          <cell r="L9872"/>
          <cell r="N9872"/>
          <cell r="R9872"/>
          <cell r="S9872"/>
          <cell r="T9872"/>
          <cell r="U9872"/>
          <cell r="V9872"/>
          <cell r="X9872"/>
          <cell r="Y9872"/>
          <cell r="Z9872"/>
          <cell r="AG9872"/>
        </row>
        <row r="9873">
          <cell r="D9873"/>
          <cell r="E9873"/>
          <cell r="I9873"/>
          <cell r="J9873"/>
          <cell r="K9873"/>
          <cell r="L9873"/>
          <cell r="N9873"/>
          <cell r="R9873"/>
          <cell r="S9873"/>
          <cell r="T9873"/>
          <cell r="U9873"/>
          <cell r="V9873"/>
          <cell r="X9873"/>
          <cell r="Y9873"/>
          <cell r="Z9873"/>
          <cell r="AG9873"/>
        </row>
        <row r="9874">
          <cell r="D9874"/>
          <cell r="E9874"/>
          <cell r="I9874"/>
          <cell r="J9874"/>
          <cell r="K9874"/>
          <cell r="L9874"/>
          <cell r="N9874"/>
          <cell r="R9874"/>
          <cell r="S9874"/>
          <cell r="T9874"/>
          <cell r="U9874"/>
          <cell r="V9874"/>
          <cell r="X9874"/>
          <cell r="Y9874"/>
          <cell r="Z9874"/>
          <cell r="AG9874"/>
        </row>
        <row r="9875">
          <cell r="D9875"/>
          <cell r="E9875"/>
          <cell r="I9875"/>
          <cell r="J9875"/>
          <cell r="K9875"/>
          <cell r="L9875"/>
          <cell r="N9875"/>
          <cell r="R9875"/>
          <cell r="S9875"/>
          <cell r="T9875"/>
          <cell r="U9875"/>
          <cell r="V9875"/>
          <cell r="X9875"/>
          <cell r="Y9875"/>
          <cell r="Z9875"/>
          <cell r="AG9875"/>
        </row>
        <row r="9876">
          <cell r="D9876"/>
          <cell r="E9876"/>
          <cell r="I9876"/>
          <cell r="J9876"/>
          <cell r="K9876"/>
          <cell r="L9876"/>
          <cell r="N9876"/>
          <cell r="R9876"/>
          <cell r="S9876"/>
          <cell r="T9876"/>
          <cell r="U9876"/>
          <cell r="V9876"/>
          <cell r="X9876"/>
          <cell r="Y9876"/>
          <cell r="Z9876"/>
          <cell r="AG9876"/>
        </row>
        <row r="9877">
          <cell r="D9877"/>
          <cell r="E9877"/>
          <cell r="I9877"/>
          <cell r="J9877"/>
          <cell r="K9877"/>
          <cell r="L9877"/>
          <cell r="N9877"/>
          <cell r="R9877"/>
          <cell r="S9877"/>
          <cell r="T9877"/>
          <cell r="U9877"/>
          <cell r="V9877"/>
          <cell r="X9877"/>
          <cell r="Y9877"/>
          <cell r="Z9877"/>
          <cell r="AG9877"/>
        </row>
        <row r="9878">
          <cell r="D9878"/>
          <cell r="E9878"/>
          <cell r="I9878"/>
          <cell r="J9878"/>
          <cell r="K9878"/>
          <cell r="L9878"/>
          <cell r="N9878"/>
          <cell r="R9878"/>
          <cell r="S9878"/>
          <cell r="T9878"/>
          <cell r="U9878"/>
          <cell r="V9878"/>
          <cell r="X9878"/>
          <cell r="Y9878"/>
          <cell r="Z9878"/>
          <cell r="AG9878"/>
        </row>
        <row r="9879">
          <cell r="D9879"/>
          <cell r="E9879"/>
          <cell r="I9879"/>
          <cell r="J9879"/>
          <cell r="K9879"/>
          <cell r="L9879"/>
          <cell r="N9879"/>
          <cell r="R9879"/>
          <cell r="S9879"/>
          <cell r="T9879"/>
          <cell r="U9879"/>
          <cell r="V9879"/>
          <cell r="X9879"/>
          <cell r="Y9879"/>
          <cell r="Z9879"/>
          <cell r="AG9879"/>
        </row>
        <row r="9880">
          <cell r="D9880"/>
          <cell r="E9880"/>
          <cell r="I9880"/>
          <cell r="J9880"/>
          <cell r="K9880"/>
          <cell r="L9880"/>
          <cell r="N9880"/>
          <cell r="R9880"/>
          <cell r="S9880"/>
          <cell r="T9880"/>
          <cell r="U9880"/>
          <cell r="V9880"/>
          <cell r="X9880"/>
          <cell r="Y9880"/>
          <cell r="Z9880"/>
          <cell r="AG9880"/>
        </row>
        <row r="9881">
          <cell r="D9881"/>
          <cell r="E9881"/>
          <cell r="I9881"/>
          <cell r="J9881"/>
          <cell r="K9881"/>
          <cell r="L9881"/>
          <cell r="N9881"/>
          <cell r="R9881"/>
          <cell r="S9881"/>
          <cell r="T9881"/>
          <cell r="U9881"/>
          <cell r="V9881"/>
          <cell r="X9881"/>
          <cell r="Y9881"/>
          <cell r="Z9881"/>
          <cell r="AG9881"/>
        </row>
        <row r="9882">
          <cell r="D9882"/>
          <cell r="E9882"/>
          <cell r="I9882"/>
          <cell r="J9882"/>
          <cell r="K9882"/>
          <cell r="L9882"/>
          <cell r="N9882"/>
          <cell r="R9882"/>
          <cell r="S9882"/>
          <cell r="T9882"/>
          <cell r="U9882"/>
          <cell r="V9882"/>
          <cell r="X9882"/>
          <cell r="Y9882"/>
          <cell r="Z9882"/>
          <cell r="AG9882"/>
        </row>
        <row r="9883">
          <cell r="D9883"/>
          <cell r="E9883"/>
          <cell r="I9883"/>
          <cell r="J9883"/>
          <cell r="K9883"/>
          <cell r="L9883"/>
          <cell r="N9883"/>
          <cell r="R9883"/>
          <cell r="S9883"/>
          <cell r="T9883"/>
          <cell r="U9883"/>
          <cell r="V9883"/>
          <cell r="X9883"/>
          <cell r="Y9883"/>
          <cell r="Z9883"/>
          <cell r="AG9883"/>
        </row>
        <row r="9884">
          <cell r="D9884"/>
          <cell r="E9884"/>
          <cell r="I9884"/>
          <cell r="J9884"/>
          <cell r="K9884"/>
          <cell r="L9884"/>
          <cell r="N9884"/>
          <cell r="R9884"/>
          <cell r="S9884"/>
          <cell r="T9884"/>
          <cell r="U9884"/>
          <cell r="V9884"/>
          <cell r="X9884"/>
          <cell r="Y9884"/>
          <cell r="Z9884"/>
          <cell r="AG9884"/>
        </row>
        <row r="9885">
          <cell r="D9885"/>
          <cell r="E9885"/>
          <cell r="I9885"/>
          <cell r="J9885"/>
          <cell r="K9885"/>
          <cell r="L9885"/>
          <cell r="N9885"/>
          <cell r="R9885"/>
          <cell r="S9885"/>
          <cell r="T9885"/>
          <cell r="U9885"/>
          <cell r="V9885"/>
          <cell r="X9885"/>
          <cell r="Y9885"/>
          <cell r="Z9885"/>
          <cell r="AG9885"/>
        </row>
        <row r="9886">
          <cell r="D9886"/>
          <cell r="E9886"/>
          <cell r="I9886"/>
          <cell r="J9886"/>
          <cell r="K9886"/>
          <cell r="L9886"/>
          <cell r="N9886"/>
          <cell r="R9886"/>
          <cell r="S9886"/>
          <cell r="T9886"/>
          <cell r="U9886"/>
          <cell r="V9886"/>
          <cell r="X9886"/>
          <cell r="Y9886"/>
          <cell r="Z9886"/>
          <cell r="AG9886"/>
        </row>
        <row r="9887">
          <cell r="D9887"/>
          <cell r="E9887"/>
          <cell r="I9887"/>
          <cell r="J9887"/>
          <cell r="K9887"/>
          <cell r="L9887"/>
          <cell r="N9887"/>
          <cell r="R9887"/>
          <cell r="S9887"/>
          <cell r="T9887"/>
          <cell r="U9887"/>
          <cell r="V9887"/>
          <cell r="X9887"/>
          <cell r="Y9887"/>
          <cell r="Z9887"/>
          <cell r="AG9887"/>
        </row>
        <row r="9888">
          <cell r="D9888"/>
          <cell r="E9888"/>
          <cell r="I9888"/>
          <cell r="J9888"/>
          <cell r="K9888"/>
          <cell r="L9888"/>
          <cell r="N9888"/>
          <cell r="R9888"/>
          <cell r="S9888"/>
          <cell r="T9888"/>
          <cell r="U9888"/>
          <cell r="V9888"/>
          <cell r="X9888"/>
          <cell r="Y9888"/>
          <cell r="Z9888"/>
          <cell r="AG9888"/>
        </row>
        <row r="9889">
          <cell r="D9889"/>
          <cell r="E9889"/>
          <cell r="I9889"/>
          <cell r="J9889"/>
          <cell r="K9889"/>
          <cell r="L9889"/>
          <cell r="N9889"/>
          <cell r="R9889"/>
          <cell r="S9889"/>
          <cell r="T9889"/>
          <cell r="U9889"/>
          <cell r="V9889"/>
          <cell r="X9889"/>
          <cell r="Y9889"/>
          <cell r="Z9889"/>
          <cell r="AG9889"/>
        </row>
        <row r="9890">
          <cell r="D9890"/>
          <cell r="E9890"/>
          <cell r="I9890"/>
          <cell r="J9890"/>
          <cell r="K9890"/>
          <cell r="L9890"/>
          <cell r="N9890"/>
          <cell r="R9890"/>
          <cell r="S9890"/>
          <cell r="T9890"/>
          <cell r="U9890"/>
          <cell r="V9890"/>
          <cell r="X9890"/>
          <cell r="Y9890"/>
          <cell r="Z9890"/>
          <cell r="AG9890"/>
        </row>
        <row r="9891">
          <cell r="D9891"/>
          <cell r="E9891"/>
          <cell r="I9891"/>
          <cell r="J9891"/>
          <cell r="K9891"/>
          <cell r="L9891"/>
          <cell r="N9891"/>
          <cell r="R9891"/>
          <cell r="S9891"/>
          <cell r="T9891"/>
          <cell r="U9891"/>
          <cell r="V9891"/>
          <cell r="X9891"/>
          <cell r="Y9891"/>
          <cell r="Z9891"/>
          <cell r="AG9891"/>
        </row>
        <row r="9892">
          <cell r="D9892"/>
          <cell r="E9892"/>
          <cell r="I9892"/>
          <cell r="J9892"/>
          <cell r="K9892"/>
          <cell r="L9892"/>
          <cell r="N9892"/>
          <cell r="R9892"/>
          <cell r="S9892"/>
          <cell r="T9892"/>
          <cell r="U9892"/>
          <cell r="V9892"/>
          <cell r="X9892"/>
          <cell r="Y9892"/>
          <cell r="Z9892"/>
          <cell r="AG9892"/>
        </row>
        <row r="9893">
          <cell r="D9893"/>
          <cell r="E9893"/>
          <cell r="I9893"/>
          <cell r="J9893"/>
          <cell r="K9893"/>
          <cell r="L9893"/>
          <cell r="N9893"/>
          <cell r="R9893"/>
          <cell r="S9893"/>
          <cell r="T9893"/>
          <cell r="U9893"/>
          <cell r="V9893"/>
          <cell r="X9893"/>
          <cell r="Y9893"/>
          <cell r="Z9893"/>
          <cell r="AG9893"/>
        </row>
        <row r="9894">
          <cell r="D9894"/>
          <cell r="E9894"/>
          <cell r="I9894"/>
          <cell r="J9894"/>
          <cell r="K9894"/>
          <cell r="L9894"/>
          <cell r="N9894"/>
          <cell r="R9894"/>
          <cell r="S9894"/>
          <cell r="T9894"/>
          <cell r="U9894"/>
          <cell r="V9894"/>
          <cell r="X9894"/>
          <cell r="Y9894"/>
          <cell r="Z9894"/>
          <cell r="AG9894"/>
        </row>
        <row r="9895">
          <cell r="D9895"/>
          <cell r="E9895"/>
          <cell r="I9895"/>
          <cell r="J9895"/>
          <cell r="K9895"/>
          <cell r="L9895"/>
          <cell r="N9895"/>
          <cell r="R9895"/>
          <cell r="S9895"/>
          <cell r="T9895"/>
          <cell r="U9895"/>
          <cell r="V9895"/>
          <cell r="X9895"/>
          <cell r="Y9895"/>
          <cell r="Z9895"/>
          <cell r="AG9895"/>
        </row>
        <row r="9896">
          <cell r="D9896"/>
          <cell r="E9896"/>
          <cell r="I9896"/>
          <cell r="J9896"/>
          <cell r="K9896"/>
          <cell r="L9896"/>
          <cell r="N9896"/>
          <cell r="R9896"/>
          <cell r="S9896"/>
          <cell r="T9896"/>
          <cell r="U9896"/>
          <cell r="V9896"/>
          <cell r="X9896"/>
          <cell r="Y9896"/>
          <cell r="Z9896"/>
          <cell r="AG9896"/>
        </row>
        <row r="9897">
          <cell r="D9897"/>
          <cell r="E9897"/>
          <cell r="I9897"/>
          <cell r="J9897"/>
          <cell r="K9897"/>
          <cell r="L9897"/>
          <cell r="N9897"/>
          <cell r="R9897"/>
          <cell r="S9897"/>
          <cell r="T9897"/>
          <cell r="U9897"/>
          <cell r="V9897"/>
          <cell r="X9897"/>
          <cell r="Y9897"/>
          <cell r="Z9897"/>
          <cell r="AG9897"/>
        </row>
        <row r="9898">
          <cell r="D9898"/>
          <cell r="E9898"/>
          <cell r="I9898"/>
          <cell r="J9898"/>
          <cell r="K9898"/>
          <cell r="L9898"/>
          <cell r="N9898"/>
          <cell r="R9898"/>
          <cell r="S9898"/>
          <cell r="T9898"/>
          <cell r="U9898"/>
          <cell r="V9898"/>
          <cell r="X9898"/>
          <cell r="Y9898"/>
          <cell r="Z9898"/>
          <cell r="AG9898"/>
        </row>
        <row r="9899">
          <cell r="D9899"/>
          <cell r="E9899"/>
          <cell r="I9899"/>
          <cell r="J9899"/>
          <cell r="K9899"/>
          <cell r="L9899"/>
          <cell r="N9899"/>
          <cell r="R9899"/>
          <cell r="S9899"/>
          <cell r="T9899"/>
          <cell r="U9899"/>
          <cell r="V9899"/>
          <cell r="X9899"/>
          <cell r="Y9899"/>
          <cell r="Z9899"/>
          <cell r="AG9899"/>
        </row>
        <row r="9900">
          <cell r="D9900"/>
          <cell r="E9900"/>
          <cell r="I9900"/>
          <cell r="J9900"/>
          <cell r="K9900"/>
          <cell r="L9900"/>
          <cell r="N9900"/>
          <cell r="R9900"/>
          <cell r="S9900"/>
          <cell r="T9900"/>
          <cell r="U9900"/>
          <cell r="V9900"/>
          <cell r="X9900"/>
          <cell r="Y9900"/>
          <cell r="Z9900"/>
          <cell r="AG9900"/>
        </row>
        <row r="9901">
          <cell r="D9901"/>
          <cell r="E9901"/>
          <cell r="I9901"/>
          <cell r="J9901"/>
          <cell r="K9901"/>
          <cell r="L9901"/>
          <cell r="N9901"/>
          <cell r="R9901"/>
          <cell r="S9901"/>
          <cell r="T9901"/>
          <cell r="U9901"/>
          <cell r="V9901"/>
          <cell r="X9901"/>
          <cell r="Y9901"/>
          <cell r="Z9901"/>
          <cell r="AG9901"/>
        </row>
        <row r="9902">
          <cell r="D9902"/>
          <cell r="E9902"/>
          <cell r="I9902"/>
          <cell r="J9902"/>
          <cell r="K9902"/>
          <cell r="L9902"/>
          <cell r="N9902"/>
          <cell r="R9902"/>
          <cell r="S9902"/>
          <cell r="T9902"/>
          <cell r="U9902"/>
          <cell r="V9902"/>
          <cell r="X9902"/>
          <cell r="Y9902"/>
          <cell r="Z9902"/>
          <cell r="AG9902"/>
        </row>
        <row r="9903">
          <cell r="D9903"/>
          <cell r="E9903"/>
          <cell r="I9903"/>
          <cell r="J9903"/>
          <cell r="K9903"/>
          <cell r="L9903"/>
          <cell r="N9903"/>
          <cell r="R9903"/>
          <cell r="S9903"/>
          <cell r="T9903"/>
          <cell r="U9903"/>
          <cell r="V9903"/>
          <cell r="X9903"/>
          <cell r="Y9903"/>
          <cell r="Z9903"/>
          <cell r="AG9903"/>
        </row>
        <row r="9904">
          <cell r="D9904"/>
          <cell r="E9904"/>
          <cell r="I9904"/>
          <cell r="J9904"/>
          <cell r="K9904"/>
          <cell r="L9904"/>
          <cell r="N9904"/>
          <cell r="R9904"/>
          <cell r="S9904"/>
          <cell r="T9904"/>
          <cell r="U9904"/>
          <cell r="V9904"/>
          <cell r="X9904"/>
          <cell r="Y9904"/>
          <cell r="Z9904"/>
          <cell r="AG9904"/>
        </row>
        <row r="9905">
          <cell r="D9905"/>
          <cell r="E9905"/>
          <cell r="I9905"/>
          <cell r="J9905"/>
          <cell r="K9905"/>
          <cell r="L9905"/>
          <cell r="N9905"/>
          <cell r="R9905"/>
          <cell r="S9905"/>
          <cell r="T9905"/>
          <cell r="U9905"/>
          <cell r="V9905"/>
          <cell r="X9905"/>
          <cell r="Y9905"/>
          <cell r="Z9905"/>
          <cell r="AG9905"/>
        </row>
        <row r="9906">
          <cell r="D9906"/>
          <cell r="E9906"/>
          <cell r="I9906"/>
          <cell r="J9906"/>
          <cell r="K9906"/>
          <cell r="L9906"/>
          <cell r="N9906"/>
          <cell r="R9906"/>
          <cell r="S9906"/>
          <cell r="T9906"/>
          <cell r="U9906"/>
          <cell r="V9906"/>
          <cell r="X9906"/>
          <cell r="Y9906"/>
          <cell r="Z9906"/>
          <cell r="AG9906"/>
        </row>
        <row r="9907">
          <cell r="D9907"/>
          <cell r="E9907"/>
          <cell r="I9907"/>
          <cell r="J9907"/>
          <cell r="K9907"/>
          <cell r="L9907"/>
          <cell r="N9907"/>
          <cell r="R9907"/>
          <cell r="S9907"/>
          <cell r="T9907"/>
          <cell r="U9907"/>
          <cell r="V9907"/>
          <cell r="X9907"/>
          <cell r="Y9907"/>
          <cell r="Z9907"/>
          <cell r="AG9907"/>
        </row>
        <row r="9908">
          <cell r="D9908"/>
          <cell r="E9908"/>
          <cell r="I9908"/>
          <cell r="J9908"/>
          <cell r="K9908"/>
          <cell r="L9908"/>
          <cell r="N9908"/>
          <cell r="R9908"/>
          <cell r="S9908"/>
          <cell r="T9908"/>
          <cell r="U9908"/>
          <cell r="V9908"/>
          <cell r="X9908"/>
          <cell r="Y9908"/>
          <cell r="Z9908"/>
          <cell r="AG9908"/>
        </row>
        <row r="9909">
          <cell r="D9909"/>
          <cell r="E9909"/>
          <cell r="I9909"/>
          <cell r="J9909"/>
          <cell r="K9909"/>
          <cell r="L9909"/>
          <cell r="N9909"/>
          <cell r="R9909"/>
          <cell r="S9909"/>
          <cell r="T9909"/>
          <cell r="U9909"/>
          <cell r="V9909"/>
          <cell r="X9909"/>
          <cell r="Y9909"/>
          <cell r="Z9909"/>
          <cell r="AG9909"/>
        </row>
        <row r="9910">
          <cell r="D9910"/>
          <cell r="E9910"/>
          <cell r="I9910"/>
          <cell r="J9910"/>
          <cell r="K9910"/>
          <cell r="L9910"/>
          <cell r="N9910"/>
          <cell r="R9910"/>
          <cell r="S9910"/>
          <cell r="T9910"/>
          <cell r="U9910"/>
          <cell r="V9910"/>
          <cell r="X9910"/>
          <cell r="Y9910"/>
          <cell r="Z9910"/>
          <cell r="AG9910"/>
        </row>
        <row r="9911">
          <cell r="D9911"/>
          <cell r="E9911"/>
          <cell r="I9911"/>
          <cell r="J9911"/>
          <cell r="K9911"/>
          <cell r="L9911"/>
          <cell r="N9911"/>
          <cell r="R9911"/>
          <cell r="S9911"/>
          <cell r="T9911"/>
          <cell r="U9911"/>
          <cell r="V9911"/>
          <cell r="X9911"/>
          <cell r="Y9911"/>
          <cell r="Z9911"/>
          <cell r="AG9911"/>
        </row>
        <row r="9912">
          <cell r="D9912"/>
          <cell r="E9912"/>
          <cell r="I9912"/>
          <cell r="J9912"/>
          <cell r="K9912"/>
          <cell r="L9912"/>
          <cell r="N9912"/>
          <cell r="R9912"/>
          <cell r="S9912"/>
          <cell r="T9912"/>
          <cell r="U9912"/>
          <cell r="V9912"/>
          <cell r="X9912"/>
          <cell r="Y9912"/>
          <cell r="Z9912"/>
          <cell r="AG9912"/>
        </row>
        <row r="9913">
          <cell r="D9913"/>
          <cell r="E9913"/>
          <cell r="I9913"/>
          <cell r="J9913"/>
          <cell r="K9913"/>
          <cell r="L9913"/>
          <cell r="N9913"/>
          <cell r="R9913"/>
          <cell r="S9913"/>
          <cell r="T9913"/>
          <cell r="U9913"/>
          <cell r="V9913"/>
          <cell r="X9913"/>
          <cell r="Y9913"/>
          <cell r="Z9913"/>
          <cell r="AG9913"/>
        </row>
        <row r="9914">
          <cell r="D9914"/>
          <cell r="E9914"/>
          <cell r="I9914"/>
          <cell r="J9914"/>
          <cell r="K9914"/>
          <cell r="L9914"/>
          <cell r="N9914"/>
          <cell r="R9914"/>
          <cell r="S9914"/>
          <cell r="T9914"/>
          <cell r="U9914"/>
          <cell r="V9914"/>
          <cell r="X9914"/>
          <cell r="Y9914"/>
          <cell r="Z9914"/>
          <cell r="AG9914"/>
        </row>
        <row r="9915">
          <cell r="D9915"/>
          <cell r="E9915"/>
          <cell r="I9915"/>
          <cell r="J9915"/>
          <cell r="K9915"/>
          <cell r="L9915"/>
          <cell r="N9915"/>
          <cell r="R9915"/>
          <cell r="S9915"/>
          <cell r="T9915"/>
          <cell r="U9915"/>
          <cell r="V9915"/>
          <cell r="X9915"/>
          <cell r="Y9915"/>
          <cell r="Z9915"/>
          <cell r="AG9915"/>
        </row>
        <row r="9916">
          <cell r="D9916"/>
          <cell r="E9916"/>
          <cell r="I9916"/>
          <cell r="J9916"/>
          <cell r="K9916"/>
          <cell r="L9916"/>
          <cell r="N9916"/>
          <cell r="R9916"/>
          <cell r="S9916"/>
          <cell r="T9916"/>
          <cell r="U9916"/>
          <cell r="V9916"/>
          <cell r="X9916"/>
          <cell r="Y9916"/>
          <cell r="Z9916"/>
          <cell r="AG9916"/>
        </row>
        <row r="9917">
          <cell r="D9917"/>
          <cell r="E9917"/>
          <cell r="I9917"/>
          <cell r="J9917"/>
          <cell r="K9917"/>
          <cell r="L9917"/>
          <cell r="N9917"/>
          <cell r="R9917"/>
          <cell r="S9917"/>
          <cell r="T9917"/>
          <cell r="U9917"/>
          <cell r="V9917"/>
          <cell r="X9917"/>
          <cell r="Y9917"/>
          <cell r="Z9917"/>
          <cell r="AG9917"/>
        </row>
        <row r="9918">
          <cell r="D9918"/>
          <cell r="E9918"/>
          <cell r="I9918"/>
          <cell r="J9918"/>
          <cell r="K9918"/>
          <cell r="L9918"/>
          <cell r="N9918"/>
          <cell r="R9918"/>
          <cell r="S9918"/>
          <cell r="T9918"/>
          <cell r="U9918"/>
          <cell r="V9918"/>
          <cell r="X9918"/>
          <cell r="Y9918"/>
          <cell r="Z9918"/>
          <cell r="AG9918"/>
        </row>
        <row r="9919">
          <cell r="D9919"/>
          <cell r="E9919"/>
          <cell r="I9919"/>
          <cell r="J9919"/>
          <cell r="K9919"/>
          <cell r="L9919"/>
          <cell r="N9919"/>
          <cell r="R9919"/>
          <cell r="S9919"/>
          <cell r="T9919"/>
          <cell r="U9919"/>
          <cell r="V9919"/>
          <cell r="X9919"/>
          <cell r="Y9919"/>
          <cell r="Z9919"/>
          <cell r="AG9919"/>
        </row>
        <row r="9920">
          <cell r="D9920"/>
          <cell r="E9920"/>
          <cell r="I9920"/>
          <cell r="J9920"/>
          <cell r="K9920"/>
          <cell r="L9920"/>
          <cell r="N9920"/>
          <cell r="R9920"/>
          <cell r="S9920"/>
          <cell r="T9920"/>
          <cell r="U9920"/>
          <cell r="V9920"/>
          <cell r="X9920"/>
          <cell r="Y9920"/>
          <cell r="Z9920"/>
          <cell r="AG9920"/>
        </row>
        <row r="9921">
          <cell r="D9921"/>
          <cell r="E9921"/>
          <cell r="I9921"/>
          <cell r="J9921"/>
          <cell r="K9921"/>
          <cell r="L9921"/>
          <cell r="N9921"/>
          <cell r="R9921"/>
          <cell r="S9921"/>
          <cell r="T9921"/>
          <cell r="U9921"/>
          <cell r="V9921"/>
          <cell r="X9921"/>
          <cell r="Y9921"/>
          <cell r="Z9921"/>
          <cell r="AG9921"/>
        </row>
        <row r="9922">
          <cell r="D9922"/>
          <cell r="E9922"/>
          <cell r="I9922"/>
          <cell r="J9922"/>
          <cell r="K9922"/>
          <cell r="L9922"/>
          <cell r="N9922"/>
          <cell r="R9922"/>
          <cell r="S9922"/>
          <cell r="T9922"/>
          <cell r="U9922"/>
          <cell r="V9922"/>
          <cell r="X9922"/>
          <cell r="Y9922"/>
          <cell r="Z9922"/>
          <cell r="AG9922"/>
        </row>
        <row r="9923">
          <cell r="D9923"/>
          <cell r="E9923"/>
          <cell r="I9923"/>
          <cell r="J9923"/>
          <cell r="K9923"/>
          <cell r="L9923"/>
          <cell r="N9923"/>
          <cell r="R9923"/>
          <cell r="S9923"/>
          <cell r="T9923"/>
          <cell r="U9923"/>
          <cell r="V9923"/>
          <cell r="X9923"/>
          <cell r="Y9923"/>
          <cell r="Z9923"/>
          <cell r="AG9923"/>
        </row>
        <row r="9924">
          <cell r="D9924"/>
          <cell r="E9924"/>
          <cell r="I9924"/>
          <cell r="J9924"/>
          <cell r="K9924"/>
          <cell r="L9924"/>
          <cell r="N9924"/>
          <cell r="R9924"/>
          <cell r="S9924"/>
          <cell r="T9924"/>
          <cell r="U9924"/>
          <cell r="V9924"/>
          <cell r="X9924"/>
          <cell r="Y9924"/>
          <cell r="Z9924"/>
          <cell r="AG9924"/>
        </row>
        <row r="9925">
          <cell r="D9925"/>
          <cell r="E9925"/>
          <cell r="I9925"/>
          <cell r="J9925"/>
          <cell r="K9925"/>
          <cell r="L9925"/>
          <cell r="N9925"/>
          <cell r="R9925"/>
          <cell r="S9925"/>
          <cell r="T9925"/>
          <cell r="U9925"/>
          <cell r="V9925"/>
          <cell r="X9925"/>
          <cell r="Y9925"/>
          <cell r="Z9925"/>
          <cell r="AG9925"/>
        </row>
        <row r="9926">
          <cell r="D9926"/>
          <cell r="E9926"/>
          <cell r="I9926"/>
          <cell r="J9926"/>
          <cell r="K9926"/>
          <cell r="L9926"/>
          <cell r="N9926"/>
          <cell r="R9926"/>
          <cell r="S9926"/>
          <cell r="T9926"/>
          <cell r="U9926"/>
          <cell r="V9926"/>
          <cell r="X9926"/>
          <cell r="Y9926"/>
          <cell r="Z9926"/>
          <cell r="AG9926"/>
        </row>
        <row r="9927">
          <cell r="D9927"/>
          <cell r="E9927"/>
          <cell r="I9927"/>
          <cell r="J9927"/>
          <cell r="K9927"/>
          <cell r="L9927"/>
          <cell r="N9927"/>
          <cell r="R9927"/>
          <cell r="S9927"/>
          <cell r="T9927"/>
          <cell r="U9927"/>
          <cell r="V9927"/>
          <cell r="X9927"/>
          <cell r="Y9927"/>
          <cell r="Z9927"/>
          <cell r="AG9927"/>
        </row>
        <row r="9928">
          <cell r="D9928"/>
          <cell r="E9928"/>
          <cell r="I9928"/>
          <cell r="J9928"/>
          <cell r="K9928"/>
          <cell r="L9928"/>
          <cell r="N9928"/>
          <cell r="R9928"/>
          <cell r="S9928"/>
          <cell r="T9928"/>
          <cell r="U9928"/>
          <cell r="V9928"/>
          <cell r="X9928"/>
          <cell r="Y9928"/>
          <cell r="Z9928"/>
          <cell r="AG9928"/>
        </row>
        <row r="9929">
          <cell r="D9929"/>
          <cell r="E9929"/>
          <cell r="I9929"/>
          <cell r="J9929"/>
          <cell r="K9929"/>
          <cell r="L9929"/>
          <cell r="N9929"/>
          <cell r="R9929"/>
          <cell r="S9929"/>
          <cell r="T9929"/>
          <cell r="U9929"/>
          <cell r="V9929"/>
          <cell r="X9929"/>
          <cell r="Y9929"/>
          <cell r="Z9929"/>
          <cell r="AG9929"/>
        </row>
        <row r="9930">
          <cell r="D9930"/>
          <cell r="E9930"/>
          <cell r="I9930"/>
          <cell r="J9930"/>
          <cell r="K9930"/>
          <cell r="L9930"/>
          <cell r="N9930"/>
          <cell r="R9930"/>
          <cell r="S9930"/>
          <cell r="T9930"/>
          <cell r="U9930"/>
          <cell r="V9930"/>
          <cell r="X9930"/>
          <cell r="Y9930"/>
          <cell r="Z9930"/>
          <cell r="AG9930"/>
        </row>
        <row r="9931">
          <cell r="D9931"/>
          <cell r="E9931"/>
          <cell r="I9931"/>
          <cell r="J9931"/>
          <cell r="K9931"/>
          <cell r="L9931"/>
          <cell r="N9931"/>
          <cell r="R9931"/>
          <cell r="S9931"/>
          <cell r="T9931"/>
          <cell r="U9931"/>
          <cell r="V9931"/>
          <cell r="X9931"/>
          <cell r="Y9931"/>
          <cell r="Z9931"/>
          <cell r="AG9931"/>
        </row>
        <row r="9932">
          <cell r="D9932"/>
          <cell r="E9932"/>
          <cell r="I9932"/>
          <cell r="J9932"/>
          <cell r="K9932"/>
          <cell r="L9932"/>
          <cell r="N9932"/>
          <cell r="R9932"/>
          <cell r="S9932"/>
          <cell r="T9932"/>
          <cell r="U9932"/>
          <cell r="V9932"/>
          <cell r="X9932"/>
          <cell r="Y9932"/>
          <cell r="Z9932"/>
          <cell r="AG9932"/>
        </row>
        <row r="9933">
          <cell r="D9933"/>
          <cell r="E9933"/>
          <cell r="I9933"/>
          <cell r="J9933"/>
          <cell r="K9933"/>
          <cell r="L9933"/>
          <cell r="N9933"/>
          <cell r="R9933"/>
          <cell r="S9933"/>
          <cell r="T9933"/>
          <cell r="U9933"/>
          <cell r="V9933"/>
          <cell r="X9933"/>
          <cell r="Y9933"/>
          <cell r="Z9933"/>
          <cell r="AG9933"/>
        </row>
        <row r="9934">
          <cell r="D9934"/>
          <cell r="E9934"/>
          <cell r="I9934"/>
          <cell r="J9934"/>
          <cell r="K9934"/>
          <cell r="L9934"/>
          <cell r="N9934"/>
          <cell r="R9934"/>
          <cell r="S9934"/>
          <cell r="T9934"/>
          <cell r="U9934"/>
          <cell r="V9934"/>
          <cell r="X9934"/>
          <cell r="Y9934"/>
          <cell r="Z9934"/>
          <cell r="AG9934"/>
        </row>
        <row r="9935">
          <cell r="D9935"/>
          <cell r="E9935"/>
          <cell r="I9935"/>
          <cell r="J9935"/>
          <cell r="K9935"/>
          <cell r="L9935"/>
          <cell r="N9935"/>
          <cell r="R9935"/>
          <cell r="S9935"/>
          <cell r="T9935"/>
          <cell r="U9935"/>
          <cell r="V9935"/>
          <cell r="X9935"/>
          <cell r="Y9935"/>
          <cell r="Z9935"/>
          <cell r="AG9935"/>
        </row>
        <row r="9936">
          <cell r="D9936"/>
          <cell r="E9936"/>
          <cell r="I9936"/>
          <cell r="J9936"/>
          <cell r="K9936"/>
          <cell r="L9936"/>
          <cell r="N9936"/>
          <cell r="R9936"/>
          <cell r="S9936"/>
          <cell r="T9936"/>
          <cell r="U9936"/>
          <cell r="V9936"/>
          <cell r="X9936"/>
          <cell r="Y9936"/>
          <cell r="Z9936"/>
          <cell r="AG9936"/>
        </row>
        <row r="9937">
          <cell r="D9937"/>
          <cell r="E9937"/>
          <cell r="I9937"/>
          <cell r="J9937"/>
          <cell r="K9937"/>
          <cell r="L9937"/>
          <cell r="N9937"/>
          <cell r="R9937"/>
          <cell r="S9937"/>
          <cell r="T9937"/>
          <cell r="U9937"/>
          <cell r="V9937"/>
          <cell r="X9937"/>
          <cell r="Y9937"/>
          <cell r="Z9937"/>
          <cell r="AG9937"/>
        </row>
        <row r="9938">
          <cell r="D9938"/>
          <cell r="E9938"/>
          <cell r="I9938"/>
          <cell r="J9938"/>
          <cell r="K9938"/>
          <cell r="L9938"/>
          <cell r="N9938"/>
          <cell r="R9938"/>
          <cell r="S9938"/>
          <cell r="T9938"/>
          <cell r="U9938"/>
          <cell r="V9938"/>
          <cell r="X9938"/>
          <cell r="Y9938"/>
          <cell r="Z9938"/>
          <cell r="AG9938"/>
        </row>
        <row r="9939">
          <cell r="D9939"/>
          <cell r="E9939"/>
          <cell r="I9939"/>
          <cell r="J9939"/>
          <cell r="K9939"/>
          <cell r="L9939"/>
          <cell r="N9939"/>
          <cell r="R9939"/>
          <cell r="S9939"/>
          <cell r="T9939"/>
          <cell r="U9939"/>
          <cell r="V9939"/>
          <cell r="X9939"/>
          <cell r="Y9939"/>
          <cell r="Z9939"/>
          <cell r="AG9939"/>
        </row>
        <row r="9940">
          <cell r="D9940"/>
          <cell r="E9940"/>
          <cell r="I9940"/>
          <cell r="J9940"/>
          <cell r="K9940"/>
          <cell r="L9940"/>
          <cell r="N9940"/>
          <cell r="R9940"/>
          <cell r="S9940"/>
          <cell r="T9940"/>
          <cell r="U9940"/>
          <cell r="V9940"/>
          <cell r="X9940"/>
          <cell r="Y9940"/>
          <cell r="Z9940"/>
          <cell r="AG9940"/>
        </row>
        <row r="9941">
          <cell r="D9941"/>
          <cell r="E9941"/>
          <cell r="I9941"/>
          <cell r="J9941"/>
          <cell r="K9941"/>
          <cell r="L9941"/>
          <cell r="N9941"/>
          <cell r="R9941"/>
          <cell r="S9941"/>
          <cell r="T9941"/>
          <cell r="U9941"/>
          <cell r="V9941"/>
          <cell r="X9941"/>
          <cell r="Y9941"/>
          <cell r="Z9941"/>
          <cell r="AG9941"/>
        </row>
        <row r="9942">
          <cell r="D9942"/>
          <cell r="E9942"/>
          <cell r="I9942"/>
          <cell r="J9942"/>
          <cell r="K9942"/>
          <cell r="L9942"/>
          <cell r="N9942"/>
          <cell r="R9942"/>
          <cell r="S9942"/>
          <cell r="T9942"/>
          <cell r="U9942"/>
          <cell r="V9942"/>
          <cell r="X9942"/>
          <cell r="Y9942"/>
          <cell r="Z9942"/>
          <cell r="AG9942"/>
        </row>
        <row r="9943">
          <cell r="D9943"/>
          <cell r="E9943"/>
          <cell r="I9943"/>
          <cell r="J9943"/>
          <cell r="K9943"/>
          <cell r="L9943"/>
          <cell r="N9943"/>
          <cell r="R9943"/>
          <cell r="S9943"/>
          <cell r="T9943"/>
          <cell r="U9943"/>
          <cell r="V9943"/>
          <cell r="X9943"/>
          <cell r="Y9943"/>
          <cell r="Z9943"/>
          <cell r="AG9943"/>
        </row>
        <row r="9944">
          <cell r="D9944"/>
          <cell r="E9944"/>
          <cell r="I9944"/>
          <cell r="J9944"/>
          <cell r="K9944"/>
          <cell r="L9944"/>
          <cell r="N9944"/>
          <cell r="R9944"/>
          <cell r="S9944"/>
          <cell r="T9944"/>
          <cell r="U9944"/>
          <cell r="V9944"/>
          <cell r="X9944"/>
          <cell r="Y9944"/>
          <cell r="Z9944"/>
          <cell r="AG9944"/>
        </row>
        <row r="9945">
          <cell r="D9945"/>
          <cell r="E9945"/>
          <cell r="I9945"/>
          <cell r="J9945"/>
          <cell r="K9945"/>
          <cell r="L9945"/>
          <cell r="N9945"/>
          <cell r="R9945"/>
          <cell r="S9945"/>
          <cell r="T9945"/>
          <cell r="U9945"/>
          <cell r="V9945"/>
          <cell r="X9945"/>
          <cell r="Y9945"/>
          <cell r="Z9945"/>
          <cell r="AG9945"/>
        </row>
        <row r="9946">
          <cell r="D9946"/>
          <cell r="E9946"/>
          <cell r="I9946"/>
          <cell r="J9946"/>
          <cell r="K9946"/>
          <cell r="L9946"/>
          <cell r="N9946"/>
          <cell r="R9946"/>
          <cell r="S9946"/>
          <cell r="T9946"/>
          <cell r="U9946"/>
          <cell r="V9946"/>
          <cell r="X9946"/>
          <cell r="Y9946"/>
          <cell r="Z9946"/>
          <cell r="AG9946"/>
        </row>
        <row r="9947">
          <cell r="D9947"/>
          <cell r="E9947"/>
          <cell r="I9947"/>
          <cell r="J9947"/>
          <cell r="K9947"/>
          <cell r="L9947"/>
          <cell r="N9947"/>
          <cell r="R9947"/>
          <cell r="S9947"/>
          <cell r="T9947"/>
          <cell r="U9947"/>
          <cell r="V9947"/>
          <cell r="X9947"/>
          <cell r="Y9947"/>
          <cell r="Z9947"/>
          <cell r="AG9947"/>
        </row>
        <row r="9948">
          <cell r="D9948"/>
          <cell r="E9948"/>
          <cell r="I9948"/>
          <cell r="J9948"/>
          <cell r="K9948"/>
          <cell r="L9948"/>
          <cell r="N9948"/>
          <cell r="R9948"/>
          <cell r="S9948"/>
          <cell r="T9948"/>
          <cell r="U9948"/>
          <cell r="V9948"/>
          <cell r="X9948"/>
          <cell r="Y9948"/>
          <cell r="Z9948"/>
          <cell r="AG9948"/>
        </row>
        <row r="9949">
          <cell r="D9949"/>
          <cell r="E9949"/>
          <cell r="I9949"/>
          <cell r="J9949"/>
          <cell r="K9949"/>
          <cell r="L9949"/>
          <cell r="N9949"/>
          <cell r="R9949"/>
          <cell r="S9949"/>
          <cell r="T9949"/>
          <cell r="U9949"/>
          <cell r="V9949"/>
          <cell r="X9949"/>
          <cell r="Y9949"/>
          <cell r="Z9949"/>
          <cell r="AG9949"/>
        </row>
        <row r="9950">
          <cell r="D9950"/>
          <cell r="E9950"/>
          <cell r="I9950"/>
          <cell r="J9950"/>
          <cell r="K9950"/>
          <cell r="L9950"/>
          <cell r="N9950"/>
          <cell r="R9950"/>
          <cell r="S9950"/>
          <cell r="T9950"/>
          <cell r="U9950"/>
          <cell r="V9950"/>
          <cell r="X9950"/>
          <cell r="Y9950"/>
          <cell r="Z9950"/>
          <cell r="AG9950"/>
        </row>
        <row r="9951">
          <cell r="D9951"/>
          <cell r="E9951"/>
          <cell r="I9951"/>
          <cell r="J9951"/>
          <cell r="K9951"/>
          <cell r="L9951"/>
          <cell r="N9951"/>
          <cell r="R9951"/>
          <cell r="S9951"/>
          <cell r="T9951"/>
          <cell r="U9951"/>
          <cell r="V9951"/>
          <cell r="X9951"/>
          <cell r="Y9951"/>
          <cell r="Z9951"/>
          <cell r="AG9951"/>
        </row>
        <row r="9952">
          <cell r="D9952"/>
          <cell r="E9952"/>
          <cell r="I9952"/>
          <cell r="J9952"/>
          <cell r="K9952"/>
          <cell r="L9952"/>
          <cell r="N9952"/>
          <cell r="R9952"/>
          <cell r="S9952"/>
          <cell r="T9952"/>
          <cell r="U9952"/>
          <cell r="V9952"/>
          <cell r="X9952"/>
          <cell r="Y9952"/>
          <cell r="Z9952"/>
          <cell r="AG9952"/>
        </row>
        <row r="9953">
          <cell r="D9953"/>
          <cell r="E9953"/>
          <cell r="I9953"/>
          <cell r="J9953"/>
          <cell r="K9953"/>
          <cell r="L9953"/>
          <cell r="N9953"/>
          <cell r="R9953"/>
          <cell r="S9953"/>
          <cell r="T9953"/>
          <cell r="U9953"/>
          <cell r="V9953"/>
          <cell r="X9953"/>
          <cell r="Y9953"/>
          <cell r="Z9953"/>
          <cell r="AG9953"/>
        </row>
        <row r="9954">
          <cell r="D9954"/>
          <cell r="E9954"/>
          <cell r="I9954"/>
          <cell r="J9954"/>
          <cell r="K9954"/>
          <cell r="L9954"/>
          <cell r="N9954"/>
          <cell r="R9954"/>
          <cell r="S9954"/>
          <cell r="T9954"/>
          <cell r="U9954"/>
          <cell r="V9954"/>
          <cell r="X9954"/>
          <cell r="Y9954"/>
          <cell r="Z9954"/>
          <cell r="AG9954"/>
        </row>
        <row r="9955">
          <cell r="D9955"/>
          <cell r="E9955"/>
          <cell r="I9955"/>
          <cell r="J9955"/>
          <cell r="K9955"/>
          <cell r="L9955"/>
          <cell r="N9955"/>
          <cell r="R9955"/>
          <cell r="S9955"/>
          <cell r="T9955"/>
          <cell r="U9955"/>
          <cell r="V9955"/>
          <cell r="X9955"/>
          <cell r="Y9955"/>
          <cell r="Z9955"/>
          <cell r="AG9955"/>
        </row>
        <row r="9956">
          <cell r="D9956"/>
          <cell r="E9956"/>
          <cell r="I9956"/>
          <cell r="J9956"/>
          <cell r="K9956"/>
          <cell r="L9956"/>
          <cell r="N9956"/>
          <cell r="R9956"/>
          <cell r="S9956"/>
          <cell r="T9956"/>
          <cell r="U9956"/>
          <cell r="V9956"/>
          <cell r="X9956"/>
          <cell r="Y9956"/>
          <cell r="Z9956"/>
          <cell r="AG9956"/>
        </row>
        <row r="9957">
          <cell r="D9957"/>
          <cell r="E9957"/>
          <cell r="I9957"/>
          <cell r="J9957"/>
          <cell r="K9957"/>
          <cell r="L9957"/>
          <cell r="N9957"/>
          <cell r="R9957"/>
          <cell r="S9957"/>
          <cell r="T9957"/>
          <cell r="U9957"/>
          <cell r="V9957"/>
          <cell r="X9957"/>
          <cell r="Y9957"/>
          <cell r="Z9957"/>
          <cell r="AG9957"/>
        </row>
        <row r="9958">
          <cell r="D9958"/>
          <cell r="E9958"/>
          <cell r="I9958"/>
          <cell r="J9958"/>
          <cell r="K9958"/>
          <cell r="L9958"/>
          <cell r="N9958"/>
          <cell r="R9958"/>
          <cell r="S9958"/>
          <cell r="T9958"/>
          <cell r="U9958"/>
          <cell r="V9958"/>
          <cell r="X9958"/>
          <cell r="Y9958"/>
          <cell r="Z9958"/>
          <cell r="AG9958"/>
        </row>
        <row r="9959">
          <cell r="D9959"/>
          <cell r="E9959"/>
          <cell r="I9959"/>
          <cell r="J9959"/>
          <cell r="K9959"/>
          <cell r="L9959"/>
          <cell r="N9959"/>
          <cell r="R9959"/>
          <cell r="S9959"/>
          <cell r="T9959"/>
          <cell r="U9959"/>
          <cell r="V9959"/>
          <cell r="X9959"/>
          <cell r="Y9959"/>
          <cell r="Z9959"/>
          <cell r="AG9959"/>
        </row>
        <row r="9960">
          <cell r="D9960"/>
          <cell r="E9960"/>
          <cell r="I9960"/>
          <cell r="J9960"/>
          <cell r="K9960"/>
          <cell r="L9960"/>
          <cell r="N9960"/>
          <cell r="R9960"/>
          <cell r="S9960"/>
          <cell r="T9960"/>
          <cell r="U9960"/>
          <cell r="V9960"/>
          <cell r="X9960"/>
          <cell r="Y9960"/>
          <cell r="Z9960"/>
          <cell r="AG9960"/>
        </row>
        <row r="9961">
          <cell r="D9961"/>
          <cell r="E9961"/>
          <cell r="I9961"/>
          <cell r="J9961"/>
          <cell r="K9961"/>
          <cell r="L9961"/>
          <cell r="N9961"/>
          <cell r="R9961"/>
          <cell r="S9961"/>
          <cell r="T9961"/>
          <cell r="U9961"/>
          <cell r="V9961"/>
          <cell r="X9961"/>
          <cell r="Y9961"/>
          <cell r="Z9961"/>
          <cell r="AG9961"/>
        </row>
        <row r="9962">
          <cell r="D9962"/>
          <cell r="E9962"/>
          <cell r="I9962"/>
          <cell r="J9962"/>
          <cell r="K9962"/>
          <cell r="L9962"/>
          <cell r="N9962"/>
          <cell r="R9962"/>
          <cell r="S9962"/>
          <cell r="T9962"/>
          <cell r="U9962"/>
          <cell r="V9962"/>
          <cell r="X9962"/>
          <cell r="Y9962"/>
          <cell r="Z9962"/>
          <cell r="AG9962"/>
        </row>
        <row r="9963">
          <cell r="D9963"/>
          <cell r="E9963"/>
          <cell r="I9963"/>
          <cell r="J9963"/>
          <cell r="K9963"/>
          <cell r="L9963"/>
          <cell r="N9963"/>
          <cell r="R9963"/>
          <cell r="S9963"/>
          <cell r="T9963"/>
          <cell r="U9963"/>
          <cell r="V9963"/>
          <cell r="X9963"/>
          <cell r="Y9963"/>
          <cell r="Z9963"/>
          <cell r="AG9963"/>
        </row>
        <row r="9964">
          <cell r="D9964"/>
          <cell r="E9964"/>
          <cell r="I9964"/>
          <cell r="J9964"/>
          <cell r="K9964"/>
          <cell r="L9964"/>
          <cell r="N9964"/>
          <cell r="R9964"/>
          <cell r="S9964"/>
          <cell r="T9964"/>
          <cell r="U9964"/>
          <cell r="V9964"/>
          <cell r="X9964"/>
          <cell r="Y9964"/>
          <cell r="Z9964"/>
          <cell r="AG9964"/>
        </row>
        <row r="9965">
          <cell r="D9965"/>
          <cell r="E9965"/>
          <cell r="I9965"/>
          <cell r="J9965"/>
          <cell r="K9965"/>
          <cell r="L9965"/>
          <cell r="N9965"/>
          <cell r="R9965"/>
          <cell r="S9965"/>
          <cell r="T9965"/>
          <cell r="U9965"/>
          <cell r="V9965"/>
          <cell r="X9965"/>
          <cell r="Y9965"/>
          <cell r="Z9965"/>
          <cell r="AG9965"/>
        </row>
        <row r="9966">
          <cell r="D9966"/>
          <cell r="E9966"/>
          <cell r="I9966"/>
          <cell r="J9966"/>
          <cell r="K9966"/>
          <cell r="L9966"/>
          <cell r="N9966"/>
          <cell r="R9966"/>
          <cell r="S9966"/>
          <cell r="T9966"/>
          <cell r="U9966"/>
          <cell r="V9966"/>
          <cell r="X9966"/>
          <cell r="Y9966"/>
          <cell r="Z9966"/>
          <cell r="AG9966"/>
        </row>
        <row r="9967">
          <cell r="D9967"/>
          <cell r="E9967"/>
          <cell r="I9967"/>
          <cell r="J9967"/>
          <cell r="K9967"/>
          <cell r="L9967"/>
          <cell r="N9967"/>
          <cell r="R9967"/>
          <cell r="S9967"/>
          <cell r="T9967"/>
          <cell r="U9967"/>
          <cell r="V9967"/>
          <cell r="X9967"/>
          <cell r="Y9967"/>
          <cell r="Z9967"/>
          <cell r="AG9967"/>
        </row>
        <row r="9968">
          <cell r="D9968"/>
          <cell r="E9968"/>
          <cell r="I9968"/>
          <cell r="J9968"/>
          <cell r="K9968"/>
          <cell r="L9968"/>
          <cell r="N9968"/>
          <cell r="R9968"/>
          <cell r="S9968"/>
          <cell r="T9968"/>
          <cell r="U9968"/>
          <cell r="V9968"/>
          <cell r="X9968"/>
          <cell r="Y9968"/>
          <cell r="Z9968"/>
          <cell r="AG9968"/>
        </row>
        <row r="9969">
          <cell r="D9969"/>
          <cell r="E9969"/>
          <cell r="I9969"/>
          <cell r="J9969"/>
          <cell r="K9969"/>
          <cell r="L9969"/>
          <cell r="N9969"/>
          <cell r="R9969"/>
          <cell r="S9969"/>
          <cell r="T9969"/>
          <cell r="U9969"/>
          <cell r="V9969"/>
          <cell r="X9969"/>
          <cell r="Y9969"/>
          <cell r="Z9969"/>
          <cell r="AG9969"/>
        </row>
        <row r="9970">
          <cell r="D9970"/>
          <cell r="E9970"/>
          <cell r="I9970"/>
          <cell r="J9970"/>
          <cell r="K9970"/>
          <cell r="L9970"/>
          <cell r="N9970"/>
          <cell r="R9970"/>
          <cell r="S9970"/>
          <cell r="T9970"/>
          <cell r="U9970"/>
          <cell r="V9970"/>
          <cell r="X9970"/>
          <cell r="Y9970"/>
          <cell r="Z9970"/>
          <cell r="AG9970"/>
        </row>
        <row r="9971">
          <cell r="D9971"/>
          <cell r="E9971"/>
          <cell r="I9971"/>
          <cell r="J9971"/>
          <cell r="K9971"/>
          <cell r="L9971"/>
          <cell r="N9971"/>
          <cell r="R9971"/>
          <cell r="S9971"/>
          <cell r="T9971"/>
          <cell r="U9971"/>
          <cell r="V9971"/>
          <cell r="X9971"/>
          <cell r="Y9971"/>
          <cell r="Z9971"/>
          <cell r="AG9971"/>
        </row>
        <row r="9972">
          <cell r="D9972"/>
          <cell r="E9972"/>
          <cell r="I9972"/>
          <cell r="J9972"/>
          <cell r="K9972"/>
          <cell r="L9972"/>
          <cell r="N9972"/>
          <cell r="R9972"/>
          <cell r="S9972"/>
          <cell r="T9972"/>
          <cell r="U9972"/>
          <cell r="V9972"/>
          <cell r="X9972"/>
          <cell r="Y9972"/>
          <cell r="Z9972"/>
          <cell r="AG9972"/>
        </row>
        <row r="9973">
          <cell r="D9973"/>
          <cell r="E9973"/>
          <cell r="I9973"/>
          <cell r="J9973"/>
          <cell r="K9973"/>
          <cell r="L9973"/>
          <cell r="N9973"/>
          <cell r="R9973"/>
          <cell r="S9973"/>
          <cell r="T9973"/>
          <cell r="U9973"/>
          <cell r="V9973"/>
          <cell r="X9973"/>
          <cell r="Y9973"/>
          <cell r="Z9973"/>
          <cell r="AG9973"/>
        </row>
        <row r="9974">
          <cell r="D9974"/>
          <cell r="E9974"/>
          <cell r="I9974"/>
          <cell r="J9974"/>
          <cell r="K9974"/>
          <cell r="L9974"/>
          <cell r="N9974"/>
          <cell r="R9974"/>
          <cell r="S9974"/>
          <cell r="T9974"/>
          <cell r="U9974"/>
          <cell r="V9974"/>
          <cell r="X9974"/>
          <cell r="Y9974"/>
          <cell r="Z9974"/>
          <cell r="AG9974"/>
        </row>
        <row r="9975">
          <cell r="D9975"/>
          <cell r="E9975"/>
          <cell r="I9975"/>
          <cell r="J9975"/>
          <cell r="K9975"/>
          <cell r="L9975"/>
          <cell r="N9975"/>
          <cell r="R9975"/>
          <cell r="S9975"/>
          <cell r="T9975"/>
          <cell r="U9975"/>
          <cell r="V9975"/>
          <cell r="X9975"/>
          <cell r="Y9975"/>
          <cell r="Z9975"/>
          <cell r="AG9975"/>
        </row>
        <row r="9976">
          <cell r="D9976"/>
          <cell r="E9976"/>
          <cell r="I9976"/>
          <cell r="J9976"/>
          <cell r="K9976"/>
          <cell r="L9976"/>
          <cell r="N9976"/>
          <cell r="R9976"/>
          <cell r="S9976"/>
          <cell r="T9976"/>
          <cell r="U9976"/>
          <cell r="V9976"/>
          <cell r="X9976"/>
          <cell r="Y9976"/>
          <cell r="Z9976"/>
          <cell r="AG9976"/>
        </row>
        <row r="9977">
          <cell r="D9977"/>
          <cell r="E9977"/>
          <cell r="I9977"/>
          <cell r="J9977"/>
          <cell r="K9977"/>
          <cell r="L9977"/>
          <cell r="N9977"/>
          <cell r="R9977"/>
          <cell r="S9977"/>
          <cell r="T9977"/>
          <cell r="U9977"/>
          <cell r="V9977"/>
          <cell r="X9977"/>
          <cell r="Y9977"/>
          <cell r="Z9977"/>
          <cell r="AG9977"/>
        </row>
        <row r="9978">
          <cell r="D9978"/>
          <cell r="E9978"/>
          <cell r="I9978"/>
          <cell r="J9978"/>
          <cell r="K9978"/>
          <cell r="L9978"/>
          <cell r="N9978"/>
          <cell r="R9978"/>
          <cell r="S9978"/>
          <cell r="T9978"/>
          <cell r="U9978"/>
          <cell r="V9978"/>
          <cell r="X9978"/>
          <cell r="Y9978"/>
          <cell r="Z9978"/>
          <cell r="AG9978"/>
        </row>
        <row r="9979">
          <cell r="D9979"/>
          <cell r="E9979"/>
          <cell r="I9979"/>
          <cell r="J9979"/>
          <cell r="K9979"/>
          <cell r="L9979"/>
          <cell r="N9979"/>
          <cell r="R9979"/>
          <cell r="S9979"/>
          <cell r="T9979"/>
          <cell r="U9979"/>
          <cell r="V9979"/>
          <cell r="X9979"/>
          <cell r="Y9979"/>
          <cell r="Z9979"/>
          <cell r="AG9979"/>
        </row>
        <row r="9980">
          <cell r="D9980"/>
          <cell r="E9980"/>
          <cell r="I9980"/>
          <cell r="J9980"/>
          <cell r="K9980"/>
          <cell r="L9980"/>
          <cell r="N9980"/>
          <cell r="R9980"/>
          <cell r="S9980"/>
          <cell r="T9980"/>
          <cell r="U9980"/>
          <cell r="V9980"/>
          <cell r="X9980"/>
          <cell r="Y9980"/>
          <cell r="Z9980"/>
          <cell r="AG9980"/>
        </row>
        <row r="9981">
          <cell r="D9981"/>
          <cell r="E9981"/>
          <cell r="I9981"/>
          <cell r="J9981"/>
          <cell r="K9981"/>
          <cell r="L9981"/>
          <cell r="N9981"/>
          <cell r="R9981"/>
          <cell r="S9981"/>
          <cell r="T9981"/>
          <cell r="U9981"/>
          <cell r="V9981"/>
          <cell r="X9981"/>
          <cell r="Y9981"/>
          <cell r="Z9981"/>
          <cell r="AG9981"/>
        </row>
        <row r="9982">
          <cell r="D9982"/>
          <cell r="E9982"/>
          <cell r="I9982"/>
          <cell r="J9982"/>
          <cell r="K9982"/>
          <cell r="L9982"/>
          <cell r="N9982"/>
          <cell r="R9982"/>
          <cell r="S9982"/>
          <cell r="T9982"/>
          <cell r="U9982"/>
          <cell r="V9982"/>
          <cell r="X9982"/>
          <cell r="Y9982"/>
          <cell r="Z9982"/>
          <cell r="AG9982"/>
        </row>
        <row r="9983">
          <cell r="D9983"/>
          <cell r="E9983"/>
          <cell r="I9983"/>
          <cell r="J9983"/>
          <cell r="K9983"/>
          <cell r="L9983"/>
          <cell r="N9983"/>
          <cell r="R9983"/>
          <cell r="S9983"/>
          <cell r="T9983"/>
          <cell r="U9983"/>
          <cell r="V9983"/>
          <cell r="X9983"/>
          <cell r="Y9983"/>
          <cell r="Z9983"/>
          <cell r="AG9983"/>
        </row>
        <row r="9984">
          <cell r="D9984"/>
          <cell r="E9984"/>
          <cell r="I9984"/>
          <cell r="J9984"/>
          <cell r="K9984"/>
          <cell r="L9984"/>
          <cell r="N9984"/>
          <cell r="R9984"/>
          <cell r="S9984"/>
          <cell r="T9984"/>
          <cell r="U9984"/>
          <cell r="V9984"/>
          <cell r="X9984"/>
          <cell r="Y9984"/>
          <cell r="Z9984"/>
          <cell r="AG9984"/>
        </row>
        <row r="9985">
          <cell r="D9985"/>
          <cell r="E9985"/>
          <cell r="I9985"/>
          <cell r="J9985"/>
          <cell r="K9985"/>
          <cell r="L9985"/>
          <cell r="N9985"/>
          <cell r="R9985"/>
          <cell r="S9985"/>
          <cell r="T9985"/>
          <cell r="U9985"/>
          <cell r="V9985"/>
          <cell r="X9985"/>
          <cell r="Y9985"/>
          <cell r="Z9985"/>
          <cell r="AG9985"/>
        </row>
        <row r="9986">
          <cell r="D9986"/>
          <cell r="E9986"/>
          <cell r="I9986"/>
          <cell r="J9986"/>
          <cell r="K9986"/>
          <cell r="L9986"/>
          <cell r="N9986"/>
          <cell r="R9986"/>
          <cell r="S9986"/>
          <cell r="T9986"/>
          <cell r="U9986"/>
          <cell r="V9986"/>
          <cell r="X9986"/>
          <cell r="Y9986"/>
          <cell r="Z9986"/>
          <cell r="AG9986"/>
        </row>
        <row r="9987">
          <cell r="D9987"/>
          <cell r="E9987"/>
          <cell r="I9987"/>
          <cell r="J9987"/>
          <cell r="K9987"/>
          <cell r="L9987"/>
          <cell r="N9987"/>
          <cell r="R9987"/>
          <cell r="S9987"/>
          <cell r="T9987"/>
          <cell r="U9987"/>
          <cell r="V9987"/>
          <cell r="X9987"/>
          <cell r="Y9987"/>
          <cell r="Z9987"/>
          <cell r="AG9987"/>
        </row>
        <row r="9988">
          <cell r="D9988"/>
          <cell r="E9988"/>
          <cell r="I9988"/>
          <cell r="J9988"/>
          <cell r="K9988"/>
          <cell r="L9988"/>
          <cell r="N9988"/>
          <cell r="R9988"/>
          <cell r="S9988"/>
          <cell r="T9988"/>
          <cell r="U9988"/>
          <cell r="V9988"/>
          <cell r="X9988"/>
          <cell r="Y9988"/>
          <cell r="Z9988"/>
          <cell r="AG9988"/>
        </row>
        <row r="9989">
          <cell r="D9989"/>
          <cell r="E9989"/>
          <cell r="I9989"/>
          <cell r="J9989"/>
          <cell r="K9989"/>
          <cell r="L9989"/>
          <cell r="N9989"/>
          <cell r="R9989"/>
          <cell r="S9989"/>
          <cell r="T9989"/>
          <cell r="U9989"/>
          <cell r="V9989"/>
          <cell r="X9989"/>
          <cell r="Y9989"/>
          <cell r="Z9989"/>
          <cell r="AG9989"/>
        </row>
        <row r="9990">
          <cell r="D9990"/>
          <cell r="E9990"/>
          <cell r="I9990"/>
          <cell r="J9990"/>
          <cell r="K9990"/>
          <cell r="L9990"/>
          <cell r="N9990"/>
          <cell r="R9990"/>
          <cell r="S9990"/>
          <cell r="T9990"/>
          <cell r="U9990"/>
          <cell r="V9990"/>
          <cell r="X9990"/>
          <cell r="Y9990"/>
          <cell r="Z9990"/>
          <cell r="AG9990"/>
        </row>
        <row r="9991">
          <cell r="D9991"/>
          <cell r="E9991"/>
          <cell r="I9991"/>
          <cell r="J9991"/>
          <cell r="K9991"/>
          <cell r="L9991"/>
          <cell r="N9991"/>
          <cell r="R9991"/>
          <cell r="S9991"/>
          <cell r="T9991"/>
          <cell r="U9991"/>
          <cell r="V9991"/>
          <cell r="X9991"/>
          <cell r="Y9991"/>
          <cell r="Z9991"/>
          <cell r="AG9991"/>
        </row>
        <row r="9992">
          <cell r="D9992"/>
          <cell r="E9992"/>
          <cell r="I9992"/>
          <cell r="J9992"/>
          <cell r="K9992"/>
          <cell r="L9992"/>
          <cell r="N9992"/>
          <cell r="R9992"/>
          <cell r="S9992"/>
          <cell r="T9992"/>
          <cell r="U9992"/>
          <cell r="V9992"/>
          <cell r="X9992"/>
          <cell r="Y9992"/>
          <cell r="Z9992"/>
          <cell r="AG9992"/>
        </row>
        <row r="9993">
          <cell r="D9993"/>
          <cell r="E9993"/>
          <cell r="I9993"/>
          <cell r="J9993"/>
          <cell r="K9993"/>
          <cell r="L9993"/>
          <cell r="N9993"/>
          <cell r="R9993"/>
          <cell r="S9993"/>
          <cell r="T9993"/>
          <cell r="U9993"/>
          <cell r="V9993"/>
          <cell r="X9993"/>
          <cell r="Y9993"/>
          <cell r="Z9993"/>
          <cell r="AG9993"/>
        </row>
        <row r="9994">
          <cell r="D9994"/>
          <cell r="E9994"/>
          <cell r="I9994"/>
          <cell r="J9994"/>
          <cell r="K9994"/>
          <cell r="L9994"/>
          <cell r="N9994"/>
          <cell r="R9994"/>
          <cell r="S9994"/>
          <cell r="T9994"/>
          <cell r="U9994"/>
          <cell r="V9994"/>
          <cell r="X9994"/>
          <cell r="Y9994"/>
          <cell r="Z9994"/>
          <cell r="AG9994"/>
        </row>
        <row r="9995">
          <cell r="D9995"/>
          <cell r="E9995"/>
          <cell r="I9995"/>
          <cell r="J9995"/>
          <cell r="K9995"/>
          <cell r="L9995"/>
          <cell r="N9995"/>
          <cell r="R9995"/>
          <cell r="S9995"/>
          <cell r="T9995"/>
          <cell r="U9995"/>
          <cell r="V9995"/>
          <cell r="X9995"/>
          <cell r="Y9995"/>
          <cell r="Z9995"/>
          <cell r="AG9995"/>
        </row>
        <row r="9996">
          <cell r="D9996"/>
          <cell r="E9996"/>
          <cell r="I9996"/>
          <cell r="J9996"/>
          <cell r="K9996"/>
          <cell r="L9996"/>
          <cell r="N9996"/>
          <cell r="R9996"/>
          <cell r="S9996"/>
          <cell r="T9996"/>
          <cell r="U9996"/>
          <cell r="V9996"/>
          <cell r="X9996"/>
          <cell r="Y9996"/>
          <cell r="Z9996"/>
          <cell r="AG9996"/>
        </row>
        <row r="9997">
          <cell r="D9997"/>
          <cell r="E9997"/>
          <cell r="I9997"/>
          <cell r="J9997"/>
          <cell r="K9997"/>
          <cell r="L9997"/>
          <cell r="N9997"/>
          <cell r="R9997"/>
          <cell r="S9997"/>
          <cell r="T9997"/>
          <cell r="U9997"/>
          <cell r="V9997"/>
          <cell r="X9997"/>
          <cell r="Y9997"/>
          <cell r="Z9997"/>
          <cell r="AG9997"/>
        </row>
        <row r="9998">
          <cell r="D9998"/>
          <cell r="E9998"/>
          <cell r="I9998"/>
          <cell r="J9998"/>
          <cell r="K9998"/>
          <cell r="L9998"/>
          <cell r="N9998"/>
          <cell r="R9998"/>
          <cell r="S9998"/>
          <cell r="T9998"/>
          <cell r="U9998"/>
          <cell r="V9998"/>
          <cell r="X9998"/>
          <cell r="Y9998"/>
          <cell r="Z9998"/>
          <cell r="AG9998"/>
        </row>
        <row r="9999">
          <cell r="D9999"/>
          <cell r="E9999"/>
          <cell r="I9999"/>
          <cell r="J9999"/>
          <cell r="K9999"/>
          <cell r="L9999"/>
          <cell r="N9999"/>
          <cell r="R9999"/>
          <cell r="S9999"/>
          <cell r="T9999"/>
          <cell r="U9999"/>
          <cell r="V9999"/>
          <cell r="X9999"/>
          <cell r="Y9999"/>
          <cell r="Z9999"/>
          <cell r="AG9999"/>
        </row>
        <row r="10000">
          <cell r="D10000"/>
          <cell r="E10000"/>
          <cell r="I10000"/>
          <cell r="J10000"/>
          <cell r="K10000"/>
          <cell r="L10000"/>
          <cell r="N10000"/>
          <cell r="R10000"/>
          <cell r="S10000"/>
          <cell r="T10000"/>
          <cell r="U10000"/>
          <cell r="V10000"/>
          <cell r="X10000"/>
          <cell r="Y10000"/>
          <cell r="Z10000"/>
          <cell r="AG10000"/>
        </row>
        <row r="10001">
          <cell r="D10001"/>
          <cell r="E10001"/>
          <cell r="I10001"/>
          <cell r="J10001"/>
          <cell r="K10001"/>
          <cell r="L10001"/>
          <cell r="N10001"/>
          <cell r="R10001"/>
          <cell r="S10001"/>
          <cell r="T10001"/>
          <cell r="U10001"/>
          <cell r="V10001"/>
          <cell r="X10001"/>
          <cell r="Y10001"/>
          <cell r="Z10001"/>
          <cell r="AG10001"/>
        </row>
        <row r="10002">
          <cell r="D10002"/>
          <cell r="E10002"/>
          <cell r="I10002"/>
          <cell r="J10002"/>
          <cell r="K10002"/>
          <cell r="L10002"/>
          <cell r="N10002"/>
          <cell r="R10002"/>
          <cell r="S10002"/>
          <cell r="T10002"/>
          <cell r="U10002"/>
          <cell r="V10002"/>
          <cell r="X10002"/>
          <cell r="Y10002"/>
          <cell r="Z10002"/>
          <cell r="AG10002"/>
        </row>
        <row r="10003">
          <cell r="D10003"/>
          <cell r="E10003"/>
          <cell r="I10003"/>
          <cell r="J10003"/>
          <cell r="K10003"/>
          <cell r="L10003"/>
          <cell r="N10003"/>
          <cell r="R10003"/>
          <cell r="S10003"/>
          <cell r="T10003"/>
          <cell r="U10003"/>
          <cell r="V10003"/>
          <cell r="X10003"/>
          <cell r="Y10003"/>
          <cell r="Z10003"/>
          <cell r="AG10003"/>
        </row>
        <row r="10004">
          <cell r="D10004"/>
          <cell r="E10004"/>
          <cell r="I10004"/>
          <cell r="J10004"/>
          <cell r="K10004"/>
          <cell r="L10004"/>
          <cell r="N10004"/>
          <cell r="R10004"/>
          <cell r="S10004"/>
          <cell r="T10004"/>
          <cell r="U10004"/>
          <cell r="V10004"/>
          <cell r="X10004"/>
          <cell r="Y10004"/>
          <cell r="Z10004"/>
          <cell r="AG10004"/>
        </row>
        <row r="10005">
          <cell r="D10005"/>
          <cell r="E10005"/>
          <cell r="I10005"/>
          <cell r="J10005"/>
          <cell r="K10005"/>
          <cell r="L10005"/>
          <cell r="N10005"/>
          <cell r="R10005"/>
          <cell r="S10005"/>
          <cell r="T10005"/>
          <cell r="U10005"/>
          <cell r="V10005"/>
          <cell r="X10005"/>
          <cell r="Y10005"/>
          <cell r="Z10005"/>
          <cell r="AG10005"/>
        </row>
        <row r="10006">
          <cell r="D10006"/>
          <cell r="E10006"/>
          <cell r="I10006"/>
          <cell r="J10006"/>
          <cell r="K10006"/>
          <cell r="L10006"/>
          <cell r="N10006"/>
          <cell r="R10006"/>
          <cell r="S10006"/>
          <cell r="T10006"/>
          <cell r="U10006"/>
          <cell r="V10006"/>
          <cell r="X10006"/>
          <cell r="Y10006"/>
          <cell r="Z10006"/>
          <cell r="AG10006"/>
        </row>
        <row r="10007">
          <cell r="D10007"/>
          <cell r="E10007"/>
          <cell r="I10007"/>
          <cell r="J10007"/>
          <cell r="K10007"/>
          <cell r="L10007"/>
          <cell r="N10007"/>
          <cell r="R10007"/>
          <cell r="S10007"/>
          <cell r="T10007"/>
          <cell r="U10007"/>
          <cell r="V10007"/>
          <cell r="X10007"/>
          <cell r="Y10007"/>
          <cell r="Z10007"/>
          <cell r="AG10007"/>
        </row>
        <row r="10008">
          <cell r="D10008"/>
          <cell r="E10008"/>
          <cell r="I10008"/>
          <cell r="J10008"/>
          <cell r="K10008"/>
          <cell r="L10008"/>
          <cell r="N10008"/>
          <cell r="R10008"/>
          <cell r="S10008"/>
          <cell r="T10008"/>
          <cell r="U10008"/>
          <cell r="V10008"/>
          <cell r="X10008"/>
          <cell r="Y10008"/>
          <cell r="Z10008"/>
          <cell r="AG10008"/>
        </row>
      </sheetData>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List"/>
      <sheetName val="Staging Calculator"/>
      <sheetName val="ECL Calculator"/>
      <sheetName val="Control"/>
      <sheetName val="PD Term Structure"/>
      <sheetName val="Amortisation Schedule"/>
      <sheetName val="Exposure"/>
    </sheetNames>
    <sheetDataSet>
      <sheetData sheetId="0"/>
      <sheetData sheetId="1"/>
      <sheetData sheetId="2"/>
      <sheetData sheetId="3"/>
      <sheetData sheetId="4"/>
      <sheetData sheetId="5">
        <row r="4">
          <cell r="C4" t="str">
            <v>Rating_Grade</v>
          </cell>
          <cell r="D4" t="str">
            <v>Scenario</v>
          </cell>
          <cell r="E4" t="str">
            <v>PD_1</v>
          </cell>
          <cell r="F4" t="str">
            <v>PD_2</v>
          </cell>
          <cell r="G4" t="str">
            <v>PD_3</v>
          </cell>
          <cell r="H4" t="str">
            <v>PD_4</v>
          </cell>
          <cell r="I4" t="str">
            <v>PD_5</v>
          </cell>
          <cell r="J4" t="str">
            <v>PD_6</v>
          </cell>
          <cell r="K4" t="str">
            <v>PD_7</v>
          </cell>
          <cell r="L4" t="str">
            <v>PD_8</v>
          </cell>
          <cell r="M4" t="str">
            <v>PD_9</v>
          </cell>
          <cell r="N4" t="str">
            <v>PD_10</v>
          </cell>
          <cell r="O4" t="str">
            <v>PD_11</v>
          </cell>
          <cell r="P4" t="str">
            <v>PD_12</v>
          </cell>
          <cell r="Q4" t="str">
            <v>PD_13</v>
          </cell>
          <cell r="R4" t="str">
            <v>PD_14</v>
          </cell>
          <cell r="S4" t="str">
            <v>PD_15</v>
          </cell>
          <cell r="T4" t="str">
            <v>PD_16</v>
          </cell>
          <cell r="U4" t="str">
            <v>PD_17</v>
          </cell>
          <cell r="V4" t="str">
            <v>PD_18</v>
          </cell>
          <cell r="W4" t="str">
            <v>PD_19</v>
          </cell>
          <cell r="X4" t="str">
            <v>PD_20</v>
          </cell>
        </row>
        <row r="5">
          <cell r="B5" t="str">
            <v>Aaa_Base</v>
          </cell>
          <cell r="C5" t="str">
            <v>Aaa</v>
          </cell>
          <cell r="D5" t="str">
            <v>Base</v>
          </cell>
          <cell r="E5">
            <v>0</v>
          </cell>
          <cell r="F5">
            <v>1.2596508675288831E-4</v>
          </cell>
          <cell r="G5">
            <v>0</v>
          </cell>
          <cell r="H5">
            <v>2.3433750301171674E-4</v>
          </cell>
          <cell r="I5">
            <v>2.7026585179390494E-4</v>
          </cell>
          <cell r="J5">
            <v>3.1311389437449488E-4</v>
          </cell>
          <cell r="K5">
            <v>3.3154580612515527E-4</v>
          </cell>
          <cell r="L5">
            <v>2.8534178219463691E-5</v>
          </cell>
          <cell r="M5">
            <v>0</v>
          </cell>
          <cell r="N5">
            <v>0</v>
          </cell>
          <cell r="O5">
            <v>0</v>
          </cell>
          <cell r="P5">
            <v>0</v>
          </cell>
          <cell r="Q5">
            <v>0</v>
          </cell>
          <cell r="R5">
            <v>0</v>
          </cell>
          <cell r="S5">
            <v>0</v>
          </cell>
          <cell r="T5">
            <v>0</v>
          </cell>
          <cell r="U5">
            <v>0</v>
          </cell>
          <cell r="V5">
            <v>0</v>
          </cell>
          <cell r="W5">
            <v>0</v>
          </cell>
          <cell r="X5">
            <v>0</v>
          </cell>
        </row>
        <row r="6">
          <cell r="B6" t="str">
            <v>Aa1_Base</v>
          </cell>
          <cell r="C6" t="str">
            <v>Aa1</v>
          </cell>
          <cell r="D6" t="str">
            <v>Base</v>
          </cell>
          <cell r="E6">
            <v>0</v>
          </cell>
          <cell r="F6">
            <v>0</v>
          </cell>
          <cell r="G6">
            <v>0</v>
          </cell>
          <cell r="H6">
            <v>5.1750485437540572E-4</v>
          </cell>
          <cell r="I6">
            <v>4.1582967347231214E-4</v>
          </cell>
          <cell r="J6">
            <v>4.3729024915906134E-4</v>
          </cell>
          <cell r="K6">
            <v>3.0297302121340408E-5</v>
          </cell>
          <cell r="L6">
            <v>0</v>
          </cell>
          <cell r="M6">
            <v>2.2382404129861477E-4</v>
          </cell>
          <cell r="N6">
            <v>4.8369851605123415E-4</v>
          </cell>
          <cell r="O6">
            <v>5.4008967221763626E-4</v>
          </cell>
          <cell r="P6">
            <v>6.1734912880984094E-4</v>
          </cell>
          <cell r="Q6">
            <v>1.372829869244363E-3</v>
          </cell>
          <cell r="R6">
            <v>1.5827007909050561E-3</v>
          </cell>
          <cell r="S6">
            <v>1.7254672904920554E-3</v>
          </cell>
          <cell r="T6">
            <v>1.2431981593680197E-3</v>
          </cell>
          <cell r="U6">
            <v>1.0294105317461E-3</v>
          </cell>
          <cell r="V6">
            <v>1.1488410513476044E-3</v>
          </cell>
          <cell r="W6">
            <v>1.1767095388087734E-3</v>
          </cell>
          <cell r="X6">
            <v>0</v>
          </cell>
        </row>
        <row r="7">
          <cell r="B7" t="str">
            <v>Aa2_Base</v>
          </cell>
          <cell r="C7" t="str">
            <v>Aa2</v>
          </cell>
          <cell r="D7" t="str">
            <v>Base</v>
          </cell>
          <cell r="E7">
            <v>0</v>
          </cell>
          <cell r="F7">
            <v>1.2241467624030111E-4</v>
          </cell>
          <cell r="G7">
            <v>9.5427688533578081E-4</v>
          </cell>
          <cell r="H7">
            <v>1.2209369050363295E-3</v>
          </cell>
          <cell r="I7">
            <v>1.1144059415135743E-3</v>
          </cell>
          <cell r="J7">
            <v>8.0887196768641978E-4</v>
          </cell>
          <cell r="K7">
            <v>8.5984954227713573E-4</v>
          </cell>
          <cell r="L7">
            <v>9.1249717396713059E-4</v>
          </cell>
          <cell r="M7">
            <v>1.1668887466425026E-3</v>
          </cell>
          <cell r="N7">
            <v>1.3646152255365473E-3</v>
          </cell>
          <cell r="O7">
            <v>1.1702559055226658E-3</v>
          </cell>
          <cell r="P7">
            <v>1.2836992629010613E-3</v>
          </cell>
          <cell r="Q7">
            <v>1.1409539064027863E-3</v>
          </cell>
          <cell r="R7">
            <v>5.2548699016974343E-4</v>
          </cell>
          <cell r="S7">
            <v>5.7786929852299274E-4</v>
          </cell>
          <cell r="T7">
            <v>1.1741377846909984E-3</v>
          </cell>
          <cell r="U7">
            <v>2.0832339043821424E-3</v>
          </cell>
          <cell r="V7">
            <v>2.2777322317218962E-3</v>
          </cell>
          <cell r="W7">
            <v>2.2274432887431361E-3</v>
          </cell>
          <cell r="X7">
            <v>2.2049257453908844E-3</v>
          </cell>
        </row>
        <row r="8">
          <cell r="B8" t="str">
            <v>Aa3_Base</v>
          </cell>
          <cell r="C8" t="str">
            <v>Aa3</v>
          </cell>
          <cell r="D8" t="str">
            <v>Base</v>
          </cell>
          <cell r="E8">
            <v>4.4195876254804478E-4</v>
          </cell>
          <cell r="F8">
            <v>7.316860760550048E-4</v>
          </cell>
          <cell r="G8">
            <v>4.9539811998344785E-4</v>
          </cell>
          <cell r="H8">
            <v>8.3058261447754855E-4</v>
          </cell>
          <cell r="I8">
            <v>1.3328524387833385E-3</v>
          </cell>
          <cell r="J8">
            <v>1.2524542346991074E-3</v>
          </cell>
          <cell r="K8">
            <v>1.4196379180015928E-3</v>
          </cell>
          <cell r="L8">
            <v>1.1436407098788237E-3</v>
          </cell>
          <cell r="M8">
            <v>9.2811045710738949E-4</v>
          </cell>
          <cell r="N8">
            <v>7.5008134674681148E-4</v>
          </cell>
          <cell r="O8">
            <v>1.0720049834965772E-3</v>
          </cell>
          <cell r="P8">
            <v>1.4747691418653952E-3</v>
          </cell>
          <cell r="Q8">
            <v>1.2841832612451309E-3</v>
          </cell>
          <cell r="R8">
            <v>8.590813647552098E-4</v>
          </cell>
          <cell r="S8">
            <v>6.6266832496852945E-4</v>
          </cell>
          <cell r="T8">
            <v>5.4388054651377526E-4</v>
          </cell>
          <cell r="U8">
            <v>4.2398360348894215E-4</v>
          </cell>
          <cell r="V8">
            <v>1.2376167037455588E-3</v>
          </cell>
          <cell r="W8">
            <v>2.4336490247836018E-3</v>
          </cell>
          <cell r="X8">
            <v>2.4050446177459328E-3</v>
          </cell>
        </row>
        <row r="9">
          <cell r="B9" t="str">
            <v>A1_Base</v>
          </cell>
          <cell r="C9" t="str">
            <v>A1</v>
          </cell>
          <cell r="D9" t="str">
            <v>Base</v>
          </cell>
          <cell r="E9">
            <v>6.5218687378199025E-4</v>
          </cell>
          <cell r="F9">
            <v>1.2900442306797988E-3</v>
          </cell>
          <cell r="G9">
            <v>2.0743215588018282E-3</v>
          </cell>
          <cell r="H9">
            <v>2.0258369807744092E-3</v>
          </cell>
          <cell r="I9">
            <v>2.079006688748164E-3</v>
          </cell>
          <cell r="J9">
            <v>2.0566959320146294E-3</v>
          </cell>
          <cell r="K9">
            <v>1.7702073358644155E-3</v>
          </cell>
          <cell r="L9">
            <v>1.663510648994948E-3</v>
          </cell>
          <cell r="M9">
            <v>1.3323994947078699E-3</v>
          </cell>
          <cell r="N9">
            <v>1.5872903656141135E-3</v>
          </cell>
          <cell r="O9">
            <v>1.8759486907687917E-3</v>
          </cell>
          <cell r="P9">
            <v>1.9988574433909001E-3</v>
          </cell>
          <cell r="Q9">
            <v>2.2221439650642605E-3</v>
          </cell>
          <cell r="R9">
            <v>2.7248676702641417E-3</v>
          </cell>
          <cell r="S9">
            <v>2.7552292105488263E-3</v>
          </cell>
          <cell r="T9">
            <v>2.7084358920727025E-3</v>
          </cell>
          <cell r="U9">
            <v>2.7274899063324254E-3</v>
          </cell>
          <cell r="V9">
            <v>2.5155954925311086E-3</v>
          </cell>
          <cell r="W9">
            <v>1.5477644977575089E-3</v>
          </cell>
          <cell r="X9">
            <v>1.6073892264756307E-3</v>
          </cell>
        </row>
        <row r="10">
          <cell r="B10" t="str">
            <v>A2_Base</v>
          </cell>
          <cell r="C10" t="str">
            <v>A2</v>
          </cell>
          <cell r="D10" t="str">
            <v>Base</v>
          </cell>
          <cell r="E10">
            <v>4.5496995525262651E-4</v>
          </cell>
          <cell r="F10">
            <v>1.0052740039225849E-3</v>
          </cell>
          <cell r="G10">
            <v>1.6569398869419327E-3</v>
          </cell>
          <cell r="H10">
            <v>1.9611388605002E-3</v>
          </cell>
          <cell r="I10">
            <v>2.277136350518516E-3</v>
          </cell>
          <cell r="J10">
            <v>3.2725351348679155E-3</v>
          </cell>
          <cell r="K10">
            <v>3.4413368007738532E-3</v>
          </cell>
          <cell r="L10">
            <v>3.4560116006776553E-3</v>
          </cell>
          <cell r="M10">
            <v>3.4395835706568789E-3</v>
          </cell>
          <cell r="N10">
            <v>3.5721684081650995E-3</v>
          </cell>
          <cell r="O10">
            <v>3.435952277376475E-3</v>
          </cell>
          <cell r="P10">
            <v>2.880540620832539E-3</v>
          </cell>
          <cell r="Q10">
            <v>3.0092802419380282E-3</v>
          </cell>
          <cell r="R10">
            <v>3.5237966253562902E-3</v>
          </cell>
          <cell r="S10">
            <v>3.957199569644021E-3</v>
          </cell>
          <cell r="T10">
            <v>4.3776468712736216E-3</v>
          </cell>
          <cell r="U10">
            <v>5.1567074830128901E-3</v>
          </cell>
          <cell r="V10">
            <v>5.0355109501869499E-3</v>
          </cell>
          <cell r="W10">
            <v>3.9920212941005895E-3</v>
          </cell>
          <cell r="X10">
            <v>3.7819148755994236E-3</v>
          </cell>
        </row>
        <row r="11">
          <cell r="B11" t="str">
            <v>A3_Base</v>
          </cell>
          <cell r="C11" t="str">
            <v>A3</v>
          </cell>
          <cell r="D11" t="str">
            <v>Base</v>
          </cell>
          <cell r="E11">
            <v>5.660870013226571E-4</v>
          </cell>
          <cell r="F11">
            <v>1.1771610638808827E-3</v>
          </cell>
          <cell r="G11">
            <v>2.0052412907443085E-3</v>
          </cell>
          <cell r="H11">
            <v>1.8282202355620614E-3</v>
          </cell>
          <cell r="I11">
            <v>2.7134944156885776E-3</v>
          </cell>
          <cell r="J11">
            <v>2.4149014199654761E-3</v>
          </cell>
          <cell r="K11">
            <v>2.8092219585954536E-3</v>
          </cell>
          <cell r="L11">
            <v>3.2218662641727569E-3</v>
          </cell>
          <cell r="M11">
            <v>3.3193785089692396E-3</v>
          </cell>
          <cell r="N11">
            <v>2.8804972270105589E-3</v>
          </cell>
          <cell r="O11">
            <v>2.6659735608491886E-3</v>
          </cell>
          <cell r="P11">
            <v>2.7629428642967913E-3</v>
          </cell>
          <cell r="Q11">
            <v>2.8065108078700884E-3</v>
          </cell>
          <cell r="R11">
            <v>2.6338825692444612E-3</v>
          </cell>
          <cell r="S11">
            <v>3.4713597325568557E-3</v>
          </cell>
          <cell r="T11">
            <v>3.2734911373957232E-3</v>
          </cell>
          <cell r="U11">
            <v>2.619186286597408E-3</v>
          </cell>
          <cell r="V11">
            <v>3.8625594627138549E-3</v>
          </cell>
          <cell r="W11">
            <v>4.1467262376579939E-3</v>
          </cell>
          <cell r="X11">
            <v>4.2563938047247563E-3</v>
          </cell>
        </row>
        <row r="12">
          <cell r="B12" t="str">
            <v>Baa1_Base</v>
          </cell>
          <cell r="C12" t="str">
            <v>Baa1</v>
          </cell>
          <cell r="D12" t="str">
            <v>Base</v>
          </cell>
          <cell r="E12">
            <v>1.2073108007288891E-3</v>
          </cell>
          <cell r="F12">
            <v>2.0459037286262305E-3</v>
          </cell>
          <cell r="G12">
            <v>2.3235634784593007E-3</v>
          </cell>
          <cell r="H12">
            <v>2.5629621437495143E-3</v>
          </cell>
          <cell r="I12">
            <v>2.2866367909871732E-3</v>
          </cell>
          <cell r="J12">
            <v>2.290226585616173E-3</v>
          </cell>
          <cell r="K12">
            <v>2.2113073622505031E-3</v>
          </cell>
          <cell r="L12">
            <v>1.8459961784150769E-3</v>
          </cell>
          <cell r="M12">
            <v>1.960898025712754E-3</v>
          </cell>
          <cell r="N12">
            <v>2.5911061357944964E-3</v>
          </cell>
          <cell r="O12">
            <v>3.234489794692319E-3</v>
          </cell>
          <cell r="P12">
            <v>4.0493218571701073E-3</v>
          </cell>
          <cell r="Q12">
            <v>4.4952688723191025E-3</v>
          </cell>
          <cell r="R12">
            <v>4.6162010103438789E-3</v>
          </cell>
          <cell r="S12">
            <v>5.0869887753733911E-3</v>
          </cell>
          <cell r="T12">
            <v>5.3430100976826767E-3</v>
          </cell>
          <cell r="U12">
            <v>4.4692860687046698E-3</v>
          </cell>
          <cell r="V12">
            <v>2.3157551055982273E-3</v>
          </cell>
          <cell r="W12">
            <v>1.1121623290895055E-3</v>
          </cell>
          <cell r="X12">
            <v>1.1345902727808443E-3</v>
          </cell>
        </row>
        <row r="13">
          <cell r="B13" t="str">
            <v>Baa2_Base</v>
          </cell>
          <cell r="C13" t="str">
            <v>Baa2</v>
          </cell>
          <cell r="D13" t="str">
            <v>Base</v>
          </cell>
          <cell r="E13">
            <v>1.5786580061905031E-3</v>
          </cell>
          <cell r="F13">
            <v>2.3423767884177549E-3</v>
          </cell>
          <cell r="G13">
            <v>2.6305893107739786E-3</v>
          </cell>
          <cell r="H13">
            <v>3.4919138914846215E-3</v>
          </cell>
          <cell r="I13">
            <v>3.0939520198082215E-3</v>
          </cell>
          <cell r="J13">
            <v>3.3064326792063836E-3</v>
          </cell>
          <cell r="K13">
            <v>3.5099947655806707E-3</v>
          </cell>
          <cell r="L13">
            <v>3.6361376494227216E-3</v>
          </cell>
          <cell r="M13">
            <v>3.8306263254692663E-3</v>
          </cell>
          <cell r="N13">
            <v>4.0842302548043108E-3</v>
          </cell>
          <cell r="O13">
            <v>4.8536973619059953E-3</v>
          </cell>
          <cell r="P13">
            <v>4.7018221133700022E-3</v>
          </cell>
          <cell r="Q13">
            <v>4.9188325173127323E-3</v>
          </cell>
          <cell r="R13">
            <v>4.5379585843245973E-3</v>
          </cell>
          <cell r="S13">
            <v>4.7024877952690503E-3</v>
          </cell>
          <cell r="T13">
            <v>3.8915709145721511E-3</v>
          </cell>
          <cell r="U13">
            <v>3.5407401467777433E-3</v>
          </cell>
          <cell r="V13">
            <v>4.0363226860152812E-3</v>
          </cell>
          <cell r="W13">
            <v>4.7769088695017725E-3</v>
          </cell>
          <cell r="X13">
            <v>3.6369764206068966E-3</v>
          </cell>
        </row>
        <row r="14">
          <cell r="B14" t="str">
            <v>Baa3_Base</v>
          </cell>
          <cell r="C14" t="str">
            <v>Baa3</v>
          </cell>
          <cell r="D14" t="str">
            <v>Base</v>
          </cell>
          <cell r="E14">
            <v>2.2465713212143079E-3</v>
          </cell>
          <cell r="F14">
            <v>3.4602954975522238E-3</v>
          </cell>
          <cell r="G14">
            <v>4.2384088816087573E-3</v>
          </cell>
          <cell r="H14">
            <v>4.8984064034446329E-3</v>
          </cell>
          <cell r="I14">
            <v>5.9068749165746004E-3</v>
          </cell>
          <cell r="J14">
            <v>5.900940173735103E-3</v>
          </cell>
          <cell r="K14">
            <v>5.1866159391769084E-3</v>
          </cell>
          <cell r="L14">
            <v>5.7712430192380371E-3</v>
          </cell>
          <cell r="M14">
            <v>5.6910044740690058E-3</v>
          </cell>
          <cell r="N14">
            <v>5.5326338656126461E-3</v>
          </cell>
          <cell r="O14">
            <v>5.0501191979688276E-3</v>
          </cell>
          <cell r="P14">
            <v>4.7930128376898473E-3</v>
          </cell>
          <cell r="Q14">
            <v>5.8806647896187947E-3</v>
          </cell>
          <cell r="R14">
            <v>6.8203077476128859E-3</v>
          </cell>
          <cell r="S14">
            <v>5.3606163862173206E-3</v>
          </cell>
          <cell r="T14">
            <v>7.2301609018865509E-3</v>
          </cell>
          <cell r="U14">
            <v>7.8336461277749292E-3</v>
          </cell>
          <cell r="V14">
            <v>7.9333471911097186E-3</v>
          </cell>
          <cell r="W14">
            <v>6.3619279847499932E-3</v>
          </cell>
          <cell r="X14">
            <v>4.0018151292575688E-3</v>
          </cell>
        </row>
        <row r="15">
          <cell r="B15" t="str">
            <v>Ba1_Base</v>
          </cell>
          <cell r="C15" t="str">
            <v>Ba1</v>
          </cell>
          <cell r="D15" t="str">
            <v>Base</v>
          </cell>
          <cell r="E15">
            <v>2.7112228054156362E-3</v>
          </cell>
          <cell r="F15">
            <v>8.1173637322731751E-3</v>
          </cell>
          <cell r="G15">
            <v>1.0117588936063682E-2</v>
          </cell>
          <cell r="H15">
            <v>1.0088982859085605E-2</v>
          </cell>
          <cell r="I15">
            <v>9.9392844303871075E-3</v>
          </cell>
          <cell r="J15">
            <v>9.667626827130793E-3</v>
          </cell>
          <cell r="K15">
            <v>7.3481418132428922E-3</v>
          </cell>
          <cell r="L15">
            <v>6.0338538398655994E-3</v>
          </cell>
          <cell r="M15">
            <v>5.539194375639156E-3</v>
          </cell>
          <cell r="N15">
            <v>6.0221417091060325E-3</v>
          </cell>
          <cell r="O15">
            <v>6.3420040741562489E-3</v>
          </cell>
          <cell r="P15">
            <v>7.0272203401655076E-3</v>
          </cell>
          <cell r="Q15">
            <v>6.0073567725627552E-3</v>
          </cell>
          <cell r="R15">
            <v>4.2486071617932608E-3</v>
          </cell>
          <cell r="S15">
            <v>6.6149381615148717E-3</v>
          </cell>
          <cell r="T15">
            <v>6.8843016199949258E-3</v>
          </cell>
          <cell r="U15">
            <v>5.2589243338850289E-3</v>
          </cell>
          <cell r="V15">
            <v>5.8107338272866405E-3</v>
          </cell>
          <cell r="W15">
            <v>1.0248972464428185E-2</v>
          </cell>
          <cell r="X15">
            <v>8.3233350707884735E-3</v>
          </cell>
        </row>
        <row r="16">
          <cell r="B16" t="str">
            <v>Ba2_Base</v>
          </cell>
          <cell r="C16" t="str">
            <v>Ba2</v>
          </cell>
          <cell r="D16" t="str">
            <v>Base</v>
          </cell>
          <cell r="E16">
            <v>6.8857638881354398E-3</v>
          </cell>
          <cell r="F16">
            <v>1.1505683069171654E-2</v>
          </cell>
          <cell r="G16">
            <v>1.3722457048151223E-2</v>
          </cell>
          <cell r="H16">
            <v>1.3860674152998183E-2</v>
          </cell>
          <cell r="I16">
            <v>1.365191627268458E-2</v>
          </cell>
          <cell r="J16">
            <v>1.1458504510394981E-2</v>
          </cell>
          <cell r="K16">
            <v>1.0836382701555843E-2</v>
          </cell>
          <cell r="L16">
            <v>1.1518909217621772E-2</v>
          </cell>
          <cell r="M16">
            <v>1.3189709364957222E-2</v>
          </cell>
          <cell r="N16">
            <v>1.3506761165078759E-2</v>
          </cell>
          <cell r="O16">
            <v>1.1927380030516851E-2</v>
          </cell>
          <cell r="P16">
            <v>1.1811225435136016E-2</v>
          </cell>
          <cell r="Q16">
            <v>9.5222537859228594E-3</v>
          </cell>
          <cell r="R16">
            <v>8.9775250431182139E-3</v>
          </cell>
          <cell r="S16">
            <v>1.0960900076440013E-2</v>
          </cell>
          <cell r="T16">
            <v>7.8530824530108588E-3</v>
          </cell>
          <cell r="U16">
            <v>5.9828725479728027E-3</v>
          </cell>
          <cell r="V16">
            <v>5.4513485262517279E-3</v>
          </cell>
          <cell r="W16">
            <v>5.0602787497199229E-3</v>
          </cell>
          <cell r="X16">
            <v>5.7234708487485407E-4</v>
          </cell>
        </row>
        <row r="17">
          <cell r="B17" t="str">
            <v>Ba3_Base</v>
          </cell>
          <cell r="C17" t="str">
            <v>Ba3</v>
          </cell>
          <cell r="D17" t="str">
            <v>Base</v>
          </cell>
          <cell r="E17">
            <v>1.2689870233169717E-2</v>
          </cell>
          <cell r="F17">
            <v>2.3216506553746869E-2</v>
          </cell>
          <cell r="G17">
            <v>2.7380429161349435E-2</v>
          </cell>
          <cell r="H17">
            <v>3.0689994651905823E-2</v>
          </cell>
          <cell r="I17">
            <v>2.5090228993134862E-2</v>
          </cell>
          <cell r="J17">
            <v>2.4521835354444538E-2</v>
          </cell>
          <cell r="K17">
            <v>2.3463995687732848E-2</v>
          </cell>
          <cell r="L17">
            <v>2.183389817254246E-2</v>
          </cell>
          <cell r="M17">
            <v>2.002206463781488E-2</v>
          </cell>
          <cell r="N17">
            <v>1.9753160071638649E-2</v>
          </cell>
          <cell r="O17">
            <v>1.6422235708535866E-2</v>
          </cell>
          <cell r="P17">
            <v>1.6918423147810131E-2</v>
          </cell>
          <cell r="Q17">
            <v>1.6661381661986625E-2</v>
          </cell>
          <cell r="R17">
            <v>1.753854040466209E-2</v>
          </cell>
          <cell r="S17">
            <v>1.4850664635830532E-2</v>
          </cell>
          <cell r="T17">
            <v>1.6199612647786816E-2</v>
          </cell>
          <cell r="U17">
            <v>1.6653209284601695E-2</v>
          </cell>
          <cell r="V17">
            <v>1.4517226546866843E-2</v>
          </cell>
          <cell r="W17">
            <v>1.0424879542883644E-2</v>
          </cell>
          <cell r="X17">
            <v>6.7977696117345237E-3</v>
          </cell>
        </row>
        <row r="18">
          <cell r="B18" t="str">
            <v>B1_Base</v>
          </cell>
          <cell r="C18" t="str">
            <v>B1</v>
          </cell>
          <cell r="D18" t="str">
            <v>Base</v>
          </cell>
          <cell r="E18">
            <v>1.6048702146651321E-2</v>
          </cell>
          <cell r="F18">
            <v>2.9132442701715437E-2</v>
          </cell>
          <cell r="G18">
            <v>3.2602575390783699E-2</v>
          </cell>
          <cell r="H18">
            <v>3.0761945498654512E-2</v>
          </cell>
          <cell r="I18">
            <v>3.1164947917106771E-2</v>
          </cell>
          <cell r="J18">
            <v>2.7828285783436872E-2</v>
          </cell>
          <cell r="K18">
            <v>2.7210288768475081E-2</v>
          </cell>
          <cell r="L18">
            <v>2.3705541040820781E-2</v>
          </cell>
          <cell r="M18">
            <v>2.0773928615650632E-2</v>
          </cell>
          <cell r="N18">
            <v>1.642858341220909E-2</v>
          </cell>
          <cell r="O18">
            <v>1.4283147853144431E-2</v>
          </cell>
          <cell r="P18">
            <v>1.1387959485944501E-2</v>
          </cell>
          <cell r="Q18">
            <v>1.5141699624799268E-2</v>
          </cell>
          <cell r="R18">
            <v>1.7424090193384194E-2</v>
          </cell>
          <cell r="S18">
            <v>1.2951712213737246E-2</v>
          </cell>
          <cell r="T18">
            <v>1.2270039798333401E-2</v>
          </cell>
          <cell r="U18">
            <v>1.1433448235321211E-2</v>
          </cell>
          <cell r="V18">
            <v>1.2223149857851881E-2</v>
          </cell>
          <cell r="W18">
            <v>1.0554438682880632E-2</v>
          </cell>
          <cell r="X18">
            <v>9.9982221157408537E-3</v>
          </cell>
        </row>
        <row r="19">
          <cell r="B19" t="str">
            <v>B2_Base</v>
          </cell>
          <cell r="C19" t="str">
            <v>B2</v>
          </cell>
          <cell r="D19" t="str">
            <v>Base</v>
          </cell>
          <cell r="E19">
            <v>2.4213246054945899E-2</v>
          </cell>
          <cell r="F19">
            <v>4.0518734277220518E-2</v>
          </cell>
          <cell r="G19">
            <v>4.1759465284261436E-2</v>
          </cell>
          <cell r="H19">
            <v>3.8000571451121894E-2</v>
          </cell>
          <cell r="I19">
            <v>3.1034058777952175E-2</v>
          </cell>
          <cell r="J19">
            <v>2.7650207591039751E-2</v>
          </cell>
          <cell r="K19">
            <v>2.2432441369746089E-2</v>
          </cell>
          <cell r="L19">
            <v>1.7084544229422179E-2</v>
          </cell>
          <cell r="M19">
            <v>1.5804038677746931E-2</v>
          </cell>
          <cell r="N19">
            <v>1.492560058273484E-2</v>
          </cell>
          <cell r="O19">
            <v>1.2085458161631753E-2</v>
          </cell>
          <cell r="P19">
            <v>1.3720195486354721E-2</v>
          </cell>
          <cell r="Q19">
            <v>8.6889411356375588E-3</v>
          </cell>
          <cell r="R19">
            <v>7.5327768235965388E-3</v>
          </cell>
          <cell r="S19">
            <v>1.0044392833047252E-2</v>
          </cell>
          <cell r="T19">
            <v>1.1927141271552696E-2</v>
          </cell>
          <cell r="U19">
            <v>1.0373723732697068E-2</v>
          </cell>
          <cell r="V19">
            <v>9.3377700990441258E-3</v>
          </cell>
          <cell r="W19">
            <v>5.7582948519208045E-3</v>
          </cell>
          <cell r="X19">
            <v>1.0645942351051426E-2</v>
          </cell>
        </row>
        <row r="20">
          <cell r="B20" t="str">
            <v>B3_Base</v>
          </cell>
          <cell r="C20" t="str">
            <v>B3</v>
          </cell>
          <cell r="D20" t="str">
            <v>Base</v>
          </cell>
          <cell r="E20">
            <v>3.9026720839118831E-2</v>
          </cell>
          <cell r="F20">
            <v>4.8672868014958057E-2</v>
          </cell>
          <cell r="G20">
            <v>4.9327797170830676E-2</v>
          </cell>
          <cell r="H20">
            <v>4.2224751550040782E-2</v>
          </cell>
          <cell r="I20">
            <v>3.7693331028435959E-2</v>
          </cell>
          <cell r="J20">
            <v>3.1187585477215105E-2</v>
          </cell>
          <cell r="K20">
            <v>2.4714836112181934E-2</v>
          </cell>
          <cell r="L20">
            <v>2.1650931573171203E-2</v>
          </cell>
          <cell r="M20">
            <v>1.7722967994702174E-2</v>
          </cell>
          <cell r="N20">
            <v>1.1782719677228869E-2</v>
          </cell>
          <cell r="O20">
            <v>8.8914698925076519E-3</v>
          </cell>
          <cell r="P20">
            <v>4.7001045052163948E-3</v>
          </cell>
          <cell r="Q20">
            <v>4.8333699304052725E-3</v>
          </cell>
          <cell r="R20">
            <v>7.6289218007915428E-3</v>
          </cell>
          <cell r="S20">
            <v>2.5799925598337537E-3</v>
          </cell>
          <cell r="T20">
            <v>6.0434216995844947E-3</v>
          </cell>
          <cell r="U20">
            <v>1.2204732559762833E-3</v>
          </cell>
          <cell r="V20">
            <v>7.5943559135988048E-3</v>
          </cell>
          <cell r="W20">
            <v>2.5632133658935914E-4</v>
          </cell>
          <cell r="X20">
            <v>2.7180565882516383E-3</v>
          </cell>
        </row>
        <row r="21">
          <cell r="B21" t="str">
            <v>Caa_Base</v>
          </cell>
          <cell r="C21" t="str">
            <v>Caa</v>
          </cell>
          <cell r="D21" t="str">
            <v>Base</v>
          </cell>
          <cell r="E21">
            <v>5.2770239349125302E-2</v>
          </cell>
          <cell r="F21">
            <v>4.787312762508502E-2</v>
          </cell>
          <cell r="G21">
            <v>3.8744889307198237E-2</v>
          </cell>
          <cell r="H21">
            <v>3.0200077777206145E-2</v>
          </cell>
          <cell r="I21">
            <v>2.3322388017160488E-2</v>
          </cell>
          <cell r="J21">
            <v>1.4287006280652402E-2</v>
          </cell>
          <cell r="K21">
            <v>8.3155567202824118E-3</v>
          </cell>
          <cell r="L21">
            <v>5.93680723415526E-3</v>
          </cell>
          <cell r="M21">
            <v>3.3838778366822794E-3</v>
          </cell>
          <cell r="N21">
            <v>2.2734053466043069E-2</v>
          </cell>
          <cell r="O21">
            <v>1.7146583232649726E-2</v>
          </cell>
          <cell r="P21">
            <v>9.8611747153614093E-3</v>
          </cell>
          <cell r="Q21">
            <v>6.5156964795439754E-3</v>
          </cell>
          <cell r="R21">
            <v>4.3442872660300891E-3</v>
          </cell>
          <cell r="S21">
            <v>6.2528835023587526E-3</v>
          </cell>
          <cell r="T21">
            <v>9.1607431483826662E-3</v>
          </cell>
          <cell r="U21">
            <v>6.6328239268356182E-3</v>
          </cell>
          <cell r="V21">
            <v>6.2599305214792178E-3</v>
          </cell>
          <cell r="W21">
            <v>7.7486009305625103E-3</v>
          </cell>
          <cell r="X21">
            <v>5.5399105805229443E-3</v>
          </cell>
        </row>
        <row r="22">
          <cell r="B22" t="str">
            <v>Ca-C_Base</v>
          </cell>
          <cell r="C22" t="str">
            <v>Ca-C</v>
          </cell>
          <cell r="D22" t="str">
            <v>Base</v>
          </cell>
          <cell r="E22">
            <v>0.22953114942545999</v>
          </cell>
          <cell r="F22">
            <v>2.2332926882597512E-2</v>
          </cell>
          <cell r="G22">
            <v>7.7539140732425405E-2</v>
          </cell>
          <cell r="H22">
            <v>5.1277347867073386E-2</v>
          </cell>
          <cell r="I22">
            <v>2.586854809603889E-2</v>
          </cell>
          <cell r="J22">
            <v>1.1170499707037096E-2</v>
          </cell>
          <cell r="K22">
            <v>2.2287640124576624E-2</v>
          </cell>
          <cell r="L22">
            <v>1.7813054265696016E-2</v>
          </cell>
          <cell r="M22">
            <v>1.3504846045831576E-2</v>
          </cell>
          <cell r="N22">
            <v>6.6261815523946943E-3</v>
          </cell>
          <cell r="O22">
            <v>1.0341972888992412E-2</v>
          </cell>
          <cell r="P22">
            <v>7.5110588095921305E-3</v>
          </cell>
          <cell r="Q22">
            <v>4.5595867089320841E-3</v>
          </cell>
          <cell r="R22">
            <v>0</v>
          </cell>
          <cell r="S22">
            <v>0</v>
          </cell>
          <cell r="T22">
            <v>0</v>
          </cell>
          <cell r="U22">
            <v>0</v>
          </cell>
          <cell r="V22">
            <v>0</v>
          </cell>
          <cell r="W22">
            <v>0</v>
          </cell>
          <cell r="X22">
            <v>0</v>
          </cell>
        </row>
        <row r="23">
          <cell r="B23" t="str">
            <v>D_Base</v>
          </cell>
          <cell r="C23" t="str">
            <v>D</v>
          </cell>
          <cell r="D23" t="str">
            <v>Base</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row>
        <row r="24">
          <cell r="B24" t="str">
            <v>Aaa_Upturn</v>
          </cell>
          <cell r="C24" t="str">
            <v>Aaa</v>
          </cell>
          <cell r="D24" t="str">
            <v>Upturn</v>
          </cell>
          <cell r="E24">
            <v>0</v>
          </cell>
          <cell r="F24">
            <v>1.2596508675288831E-4</v>
          </cell>
          <cell r="G24">
            <v>0</v>
          </cell>
          <cell r="H24">
            <v>2.3433750301171674E-4</v>
          </cell>
          <cell r="I24">
            <v>2.7026585179390494E-4</v>
          </cell>
          <cell r="J24">
            <v>3.1311389437449488E-4</v>
          </cell>
          <cell r="K24">
            <v>3.3154580612515527E-4</v>
          </cell>
          <cell r="L24">
            <v>2.8534178219463691E-5</v>
          </cell>
          <cell r="M24">
            <v>0</v>
          </cell>
          <cell r="N24">
            <v>0</v>
          </cell>
          <cell r="O24">
            <v>0</v>
          </cell>
          <cell r="P24">
            <v>0</v>
          </cell>
          <cell r="Q24">
            <v>0</v>
          </cell>
          <cell r="R24">
            <v>0</v>
          </cell>
          <cell r="S24">
            <v>0</v>
          </cell>
          <cell r="T24">
            <v>0</v>
          </cell>
          <cell r="U24">
            <v>0</v>
          </cell>
          <cell r="V24">
            <v>0</v>
          </cell>
          <cell r="W24">
            <v>0</v>
          </cell>
          <cell r="X24">
            <v>0</v>
          </cell>
        </row>
        <row r="25">
          <cell r="B25" t="str">
            <v>Aa1_Upturn</v>
          </cell>
          <cell r="C25" t="str">
            <v>Aa1</v>
          </cell>
          <cell r="D25" t="str">
            <v>Upturn</v>
          </cell>
          <cell r="E25">
            <v>0</v>
          </cell>
          <cell r="F25">
            <v>0</v>
          </cell>
          <cell r="G25">
            <v>0</v>
          </cell>
          <cell r="H25">
            <v>5.1750485437540572E-4</v>
          </cell>
          <cell r="I25">
            <v>4.1582967347231214E-4</v>
          </cell>
          <cell r="J25">
            <v>4.3729024915906134E-4</v>
          </cell>
          <cell r="K25">
            <v>3.0297302121340408E-5</v>
          </cell>
          <cell r="L25">
            <v>0</v>
          </cell>
          <cell r="M25">
            <v>2.2382404129861477E-4</v>
          </cell>
          <cell r="N25">
            <v>4.8369851605123415E-4</v>
          </cell>
          <cell r="O25">
            <v>5.4008967221763626E-4</v>
          </cell>
          <cell r="P25">
            <v>6.1734912880984094E-4</v>
          </cell>
          <cell r="Q25">
            <v>1.372829869244363E-3</v>
          </cell>
          <cell r="R25">
            <v>1.5827007909050561E-3</v>
          </cell>
          <cell r="S25">
            <v>1.7254672904920554E-3</v>
          </cell>
          <cell r="T25">
            <v>1.2431981593680197E-3</v>
          </cell>
          <cell r="U25">
            <v>1.0294105317461E-3</v>
          </cell>
          <cell r="V25">
            <v>1.1488410513476044E-3</v>
          </cell>
          <cell r="W25">
            <v>1.1767095388087734E-3</v>
          </cell>
          <cell r="X25">
            <v>0</v>
          </cell>
        </row>
        <row r="26">
          <cell r="B26" t="str">
            <v>Aa2_Upturn</v>
          </cell>
          <cell r="C26" t="str">
            <v>Aa2</v>
          </cell>
          <cell r="D26" t="str">
            <v>Upturn</v>
          </cell>
          <cell r="E26">
            <v>0</v>
          </cell>
          <cell r="F26">
            <v>1.2241467624030111E-4</v>
          </cell>
          <cell r="G26">
            <v>9.5427688533578081E-4</v>
          </cell>
          <cell r="H26">
            <v>1.2209369050363295E-3</v>
          </cell>
          <cell r="I26">
            <v>1.1144059415135743E-3</v>
          </cell>
          <cell r="J26">
            <v>8.0887196768641978E-4</v>
          </cell>
          <cell r="K26">
            <v>8.5984954227713573E-4</v>
          </cell>
          <cell r="L26">
            <v>9.1249717396713059E-4</v>
          </cell>
          <cell r="M26">
            <v>1.1668887466425026E-3</v>
          </cell>
          <cell r="N26">
            <v>1.3646152255365473E-3</v>
          </cell>
          <cell r="O26">
            <v>1.1702559055226658E-3</v>
          </cell>
          <cell r="P26">
            <v>1.2836992629010613E-3</v>
          </cell>
          <cell r="Q26">
            <v>1.1409539064027863E-3</v>
          </cell>
          <cell r="R26">
            <v>5.2548699016974343E-4</v>
          </cell>
          <cell r="S26">
            <v>5.7786929852299274E-4</v>
          </cell>
          <cell r="T26">
            <v>1.1741377846909984E-3</v>
          </cell>
          <cell r="U26">
            <v>2.0832339043821424E-3</v>
          </cell>
          <cell r="V26">
            <v>2.2777322317218962E-3</v>
          </cell>
          <cell r="W26">
            <v>2.2274432887431361E-3</v>
          </cell>
          <cell r="X26">
            <v>2.2049257453908844E-3</v>
          </cell>
        </row>
        <row r="27">
          <cell r="B27" t="str">
            <v>Aa3_Upturn</v>
          </cell>
          <cell r="C27" t="str">
            <v>Aa3</v>
          </cell>
          <cell r="D27" t="str">
            <v>Upturn</v>
          </cell>
          <cell r="E27">
            <v>4.4195876254804478E-4</v>
          </cell>
          <cell r="F27">
            <v>7.316860760550048E-4</v>
          </cell>
          <cell r="G27">
            <v>4.9539811998344785E-4</v>
          </cell>
          <cell r="H27">
            <v>8.3058261447754855E-4</v>
          </cell>
          <cell r="I27">
            <v>1.3328524387833385E-3</v>
          </cell>
          <cell r="J27">
            <v>1.2524542346991074E-3</v>
          </cell>
          <cell r="K27">
            <v>1.4196379180015928E-3</v>
          </cell>
          <cell r="L27">
            <v>1.1436407098788237E-3</v>
          </cell>
          <cell r="M27">
            <v>9.2811045710738949E-4</v>
          </cell>
          <cell r="N27">
            <v>7.5008134674681148E-4</v>
          </cell>
          <cell r="O27">
            <v>1.0720049834965772E-3</v>
          </cell>
          <cell r="P27">
            <v>1.4747691418653952E-3</v>
          </cell>
          <cell r="Q27">
            <v>1.2841832612451309E-3</v>
          </cell>
          <cell r="R27">
            <v>8.590813647552098E-4</v>
          </cell>
          <cell r="S27">
            <v>6.6266832496852945E-4</v>
          </cell>
          <cell r="T27">
            <v>5.4388054651377526E-4</v>
          </cell>
          <cell r="U27">
            <v>4.2398360348894215E-4</v>
          </cell>
          <cell r="V27">
            <v>1.2376167037455588E-3</v>
          </cell>
          <cell r="W27">
            <v>2.4336490247836018E-3</v>
          </cell>
          <cell r="X27">
            <v>2.4050446177459328E-3</v>
          </cell>
        </row>
        <row r="28">
          <cell r="B28" t="str">
            <v>A1_Upturn</v>
          </cell>
          <cell r="C28" t="str">
            <v>A1</v>
          </cell>
          <cell r="D28" t="str">
            <v>Upturn</v>
          </cell>
          <cell r="E28">
            <v>6.5218687378199025E-4</v>
          </cell>
          <cell r="F28">
            <v>1.2900442306797988E-3</v>
          </cell>
          <cell r="G28">
            <v>2.0743215588018282E-3</v>
          </cell>
          <cell r="H28">
            <v>2.0258369807744092E-3</v>
          </cell>
          <cell r="I28">
            <v>2.079006688748164E-3</v>
          </cell>
          <cell r="J28">
            <v>2.0566959320146294E-3</v>
          </cell>
          <cell r="K28">
            <v>1.7702073358644155E-3</v>
          </cell>
          <cell r="L28">
            <v>1.663510648994948E-3</v>
          </cell>
          <cell r="M28">
            <v>1.3323994947078699E-3</v>
          </cell>
          <cell r="N28">
            <v>1.5872903656141135E-3</v>
          </cell>
          <cell r="O28">
            <v>1.8759486907687917E-3</v>
          </cell>
          <cell r="P28">
            <v>1.9988574433909001E-3</v>
          </cell>
          <cell r="Q28">
            <v>2.2221439650642605E-3</v>
          </cell>
          <cell r="R28">
            <v>2.7248676702641417E-3</v>
          </cell>
          <cell r="S28">
            <v>2.7552292105488263E-3</v>
          </cell>
          <cell r="T28">
            <v>2.7084358920727025E-3</v>
          </cell>
          <cell r="U28">
            <v>2.7274899063324254E-3</v>
          </cell>
          <cell r="V28">
            <v>2.5155954925311086E-3</v>
          </cell>
          <cell r="W28">
            <v>1.5477644977575089E-3</v>
          </cell>
          <cell r="X28">
            <v>1.6073892264756307E-3</v>
          </cell>
        </row>
        <row r="29">
          <cell r="B29" t="str">
            <v>A2_Upturn</v>
          </cell>
          <cell r="C29" t="str">
            <v>A2</v>
          </cell>
          <cell r="D29" t="str">
            <v>Upturn</v>
          </cell>
          <cell r="E29">
            <v>4.5496995525262651E-4</v>
          </cell>
          <cell r="F29">
            <v>1.0052740039225849E-3</v>
          </cell>
          <cell r="G29">
            <v>1.6569398869419327E-3</v>
          </cell>
          <cell r="H29">
            <v>1.9611388605002E-3</v>
          </cell>
          <cell r="I29">
            <v>2.277136350518516E-3</v>
          </cell>
          <cell r="J29">
            <v>3.2725351348679155E-3</v>
          </cell>
          <cell r="K29">
            <v>3.4413368007738532E-3</v>
          </cell>
          <cell r="L29">
            <v>3.4560116006776553E-3</v>
          </cell>
          <cell r="M29">
            <v>3.4395835706568789E-3</v>
          </cell>
          <cell r="N29">
            <v>3.5721684081650995E-3</v>
          </cell>
          <cell r="O29">
            <v>3.435952277376475E-3</v>
          </cell>
          <cell r="P29">
            <v>2.880540620832539E-3</v>
          </cell>
          <cell r="Q29">
            <v>3.0092802419380282E-3</v>
          </cell>
          <cell r="R29">
            <v>3.5237966253562902E-3</v>
          </cell>
          <cell r="S29">
            <v>3.957199569644021E-3</v>
          </cell>
          <cell r="T29">
            <v>4.3776468712736216E-3</v>
          </cell>
          <cell r="U29">
            <v>5.1567074830128901E-3</v>
          </cell>
          <cell r="V29">
            <v>5.0355109501869499E-3</v>
          </cell>
          <cell r="W29">
            <v>3.9920212941005895E-3</v>
          </cell>
          <cell r="X29">
            <v>3.7819148755994236E-3</v>
          </cell>
        </row>
        <row r="30">
          <cell r="B30" t="str">
            <v>A3_Upturn</v>
          </cell>
          <cell r="C30" t="str">
            <v>A3</v>
          </cell>
          <cell r="D30" t="str">
            <v>Upturn</v>
          </cell>
          <cell r="E30">
            <v>5.660870013226571E-4</v>
          </cell>
          <cell r="F30">
            <v>1.1771610638808827E-3</v>
          </cell>
          <cell r="G30">
            <v>2.0052412907443085E-3</v>
          </cell>
          <cell r="H30">
            <v>1.8282202355620614E-3</v>
          </cell>
          <cell r="I30">
            <v>2.7134944156885776E-3</v>
          </cell>
          <cell r="J30">
            <v>2.4149014199654761E-3</v>
          </cell>
          <cell r="K30">
            <v>2.8092219585954536E-3</v>
          </cell>
          <cell r="L30">
            <v>3.2218662641727569E-3</v>
          </cell>
          <cell r="M30">
            <v>3.3193785089692396E-3</v>
          </cell>
          <cell r="N30">
            <v>2.8804972270105589E-3</v>
          </cell>
          <cell r="O30">
            <v>2.6659735608491886E-3</v>
          </cell>
          <cell r="P30">
            <v>2.7629428642967913E-3</v>
          </cell>
          <cell r="Q30">
            <v>2.8065108078700884E-3</v>
          </cell>
          <cell r="R30">
            <v>2.6338825692444612E-3</v>
          </cell>
          <cell r="S30">
            <v>3.4713597325568557E-3</v>
          </cell>
          <cell r="T30">
            <v>3.2734911373957232E-3</v>
          </cell>
          <cell r="U30">
            <v>2.619186286597408E-3</v>
          </cell>
          <cell r="V30">
            <v>3.8625594627138549E-3</v>
          </cell>
          <cell r="W30">
            <v>4.1467262376579939E-3</v>
          </cell>
          <cell r="X30">
            <v>4.2563938047247563E-3</v>
          </cell>
        </row>
        <row r="31">
          <cell r="B31" t="str">
            <v>Baa1_Upturn</v>
          </cell>
          <cell r="C31" t="str">
            <v>Baa1</v>
          </cell>
          <cell r="D31" t="str">
            <v>Upturn</v>
          </cell>
          <cell r="E31">
            <v>1.2073108007288891E-3</v>
          </cell>
          <cell r="F31">
            <v>2.0459037286262305E-3</v>
          </cell>
          <cell r="G31">
            <v>2.3235634784593007E-3</v>
          </cell>
          <cell r="H31">
            <v>2.5629621437495143E-3</v>
          </cell>
          <cell r="I31">
            <v>2.2866367909871732E-3</v>
          </cell>
          <cell r="J31">
            <v>2.290226585616173E-3</v>
          </cell>
          <cell r="K31">
            <v>2.2113073622505031E-3</v>
          </cell>
          <cell r="L31">
            <v>1.8459961784150769E-3</v>
          </cell>
          <cell r="M31">
            <v>1.960898025712754E-3</v>
          </cell>
          <cell r="N31">
            <v>2.5911061357944964E-3</v>
          </cell>
          <cell r="O31">
            <v>3.234489794692319E-3</v>
          </cell>
          <cell r="P31">
            <v>4.0493218571701073E-3</v>
          </cell>
          <cell r="Q31">
            <v>4.4952688723191025E-3</v>
          </cell>
          <cell r="R31">
            <v>4.6162010103438789E-3</v>
          </cell>
          <cell r="S31">
            <v>5.0869887753733911E-3</v>
          </cell>
          <cell r="T31">
            <v>5.3430100976826767E-3</v>
          </cell>
          <cell r="U31">
            <v>4.4692860687046698E-3</v>
          </cell>
          <cell r="V31">
            <v>2.3157551055982273E-3</v>
          </cell>
          <cell r="W31">
            <v>1.1121623290895055E-3</v>
          </cell>
          <cell r="X31">
            <v>1.1345902727808443E-3</v>
          </cell>
        </row>
        <row r="32">
          <cell r="B32" t="str">
            <v>Baa2_Upturn</v>
          </cell>
          <cell r="C32" t="str">
            <v>Baa2</v>
          </cell>
          <cell r="D32" t="str">
            <v>Upturn</v>
          </cell>
          <cell r="E32">
            <v>1.5786580061905031E-3</v>
          </cell>
          <cell r="F32">
            <v>2.3423767884177549E-3</v>
          </cell>
          <cell r="G32">
            <v>2.6305893107739786E-3</v>
          </cell>
          <cell r="H32">
            <v>3.4919138914846215E-3</v>
          </cell>
          <cell r="I32">
            <v>3.0939520198082215E-3</v>
          </cell>
          <cell r="J32">
            <v>3.3064326792063836E-3</v>
          </cell>
          <cell r="K32">
            <v>3.5099947655806707E-3</v>
          </cell>
          <cell r="L32">
            <v>3.6361376494227216E-3</v>
          </cell>
          <cell r="M32">
            <v>3.8306263254692663E-3</v>
          </cell>
          <cell r="N32">
            <v>4.0842302548043108E-3</v>
          </cell>
          <cell r="O32">
            <v>4.8536973619059953E-3</v>
          </cell>
          <cell r="P32">
            <v>4.7018221133700022E-3</v>
          </cell>
          <cell r="Q32">
            <v>4.9188325173127323E-3</v>
          </cell>
          <cell r="R32">
            <v>4.5379585843245973E-3</v>
          </cell>
          <cell r="S32">
            <v>4.7024877952690503E-3</v>
          </cell>
          <cell r="T32">
            <v>3.8915709145721511E-3</v>
          </cell>
          <cell r="U32">
            <v>3.5407401467777433E-3</v>
          </cell>
          <cell r="V32">
            <v>4.0363226860152812E-3</v>
          </cell>
          <cell r="W32">
            <v>4.7769088695017725E-3</v>
          </cell>
          <cell r="X32">
            <v>3.6369764206068966E-3</v>
          </cell>
        </row>
        <row r="33">
          <cell r="B33" t="str">
            <v>Baa3_Upturn</v>
          </cell>
          <cell r="C33" t="str">
            <v>Baa3</v>
          </cell>
          <cell r="D33" t="str">
            <v>Upturn</v>
          </cell>
          <cell r="E33">
            <v>2.2465713212143079E-3</v>
          </cell>
          <cell r="F33">
            <v>3.4602954975522238E-3</v>
          </cell>
          <cell r="G33">
            <v>4.2384088816087573E-3</v>
          </cell>
          <cell r="H33">
            <v>4.8984064034446329E-3</v>
          </cell>
          <cell r="I33">
            <v>5.9068749165746004E-3</v>
          </cell>
          <cell r="J33">
            <v>5.900940173735103E-3</v>
          </cell>
          <cell r="K33">
            <v>5.1866159391769084E-3</v>
          </cell>
          <cell r="L33">
            <v>5.7712430192380371E-3</v>
          </cell>
          <cell r="M33">
            <v>5.6910044740690058E-3</v>
          </cell>
          <cell r="N33">
            <v>5.5326338656126461E-3</v>
          </cell>
          <cell r="O33">
            <v>5.0501191979688276E-3</v>
          </cell>
          <cell r="P33">
            <v>4.7930128376898473E-3</v>
          </cell>
          <cell r="Q33">
            <v>5.8806647896187947E-3</v>
          </cell>
          <cell r="R33">
            <v>6.8203077476128859E-3</v>
          </cell>
          <cell r="S33">
            <v>5.3606163862173206E-3</v>
          </cell>
          <cell r="T33">
            <v>7.2301609018865509E-3</v>
          </cell>
          <cell r="U33">
            <v>7.8336461277749292E-3</v>
          </cell>
          <cell r="V33">
            <v>7.9333471911097186E-3</v>
          </cell>
          <cell r="W33">
            <v>6.3619279847499932E-3</v>
          </cell>
          <cell r="X33">
            <v>4.0018151292575688E-3</v>
          </cell>
        </row>
        <row r="34">
          <cell r="B34" t="str">
            <v>Ba1_Upturn</v>
          </cell>
          <cell r="C34" t="str">
            <v>Ba1</v>
          </cell>
          <cell r="D34" t="str">
            <v>Upturn</v>
          </cell>
          <cell r="E34">
            <v>2.3500242994468788E-3</v>
          </cell>
          <cell r="F34">
            <v>7.3949667203356603E-3</v>
          </cell>
          <cell r="G34">
            <v>9.3951919241261669E-3</v>
          </cell>
          <cell r="H34">
            <v>9.3665858471480897E-3</v>
          </cell>
          <cell r="I34">
            <v>9.2168874184495927E-3</v>
          </cell>
          <cell r="J34">
            <v>8.9452298151932782E-3</v>
          </cell>
          <cell r="K34">
            <v>6.6257448013053773E-3</v>
          </cell>
          <cell r="L34">
            <v>5.3114568279280846E-3</v>
          </cell>
          <cell r="M34">
            <v>4.8167973637016411E-3</v>
          </cell>
          <cell r="N34">
            <v>5.2997446971685177E-3</v>
          </cell>
          <cell r="O34">
            <v>5.6196070622187341E-3</v>
          </cell>
          <cell r="P34">
            <v>6.3048233282279927E-3</v>
          </cell>
          <cell r="Q34">
            <v>5.2849597606252404E-3</v>
          </cell>
          <cell r="R34">
            <v>3.526210149855746E-3</v>
          </cell>
          <cell r="S34">
            <v>5.8925411495773568E-3</v>
          </cell>
          <cell r="T34">
            <v>6.161904608057411E-3</v>
          </cell>
          <cell r="U34">
            <v>4.5365273219475141E-3</v>
          </cell>
          <cell r="V34">
            <v>5.0883368153491256E-3</v>
          </cell>
          <cell r="W34">
            <v>9.5265754524906706E-3</v>
          </cell>
          <cell r="X34">
            <v>7.6009380588509586E-3</v>
          </cell>
        </row>
        <row r="35">
          <cell r="B35" t="str">
            <v>Ba2_Upturn</v>
          </cell>
          <cell r="C35" t="str">
            <v>Ba2</v>
          </cell>
          <cell r="D35" t="str">
            <v>Upturn</v>
          </cell>
          <cell r="E35">
            <v>6.5927541700527368E-3</v>
          </cell>
          <cell r="F35">
            <v>1.0919663633006248E-2</v>
          </cell>
          <cell r="G35">
            <v>1.3136437611985817E-2</v>
          </cell>
          <cell r="H35">
            <v>1.3274654716832777E-2</v>
          </cell>
          <cell r="I35">
            <v>1.3065896836519174E-2</v>
          </cell>
          <cell r="J35">
            <v>1.0872485074229575E-2</v>
          </cell>
          <cell r="K35">
            <v>1.0250363265390437E-2</v>
          </cell>
          <cell r="L35">
            <v>1.0932889781456366E-2</v>
          </cell>
          <cell r="M35">
            <v>1.2603689928791816E-2</v>
          </cell>
          <cell r="N35">
            <v>1.2920741728913353E-2</v>
          </cell>
          <cell r="O35">
            <v>1.1341360594351445E-2</v>
          </cell>
          <cell r="P35">
            <v>1.122520599897061E-2</v>
          </cell>
          <cell r="Q35">
            <v>8.9362343497574534E-3</v>
          </cell>
          <cell r="R35">
            <v>8.3915056069528079E-3</v>
          </cell>
          <cell r="S35">
            <v>1.0374880640274607E-2</v>
          </cell>
          <cell r="T35">
            <v>7.2670630168454528E-3</v>
          </cell>
          <cell r="U35">
            <v>5.3968531118073967E-3</v>
          </cell>
          <cell r="V35">
            <v>4.8653290900863219E-3</v>
          </cell>
          <cell r="W35">
            <v>4.4742593135545169E-3</v>
          </cell>
          <cell r="X35">
            <v>5.7234708487485407E-4</v>
          </cell>
        </row>
        <row r="36">
          <cell r="B36" t="str">
            <v>Ba3_Upturn</v>
          </cell>
          <cell r="C36" t="str">
            <v>Ba3</v>
          </cell>
          <cell r="D36" t="str">
            <v>Upturn</v>
          </cell>
          <cell r="E36">
            <v>1.1628853907670361E-2</v>
          </cell>
          <cell r="F36">
            <v>2.1094473902748156E-2</v>
          </cell>
          <cell r="G36">
            <v>2.5258396510350722E-2</v>
          </cell>
          <cell r="H36">
            <v>2.856796200090711E-2</v>
          </cell>
          <cell r="I36">
            <v>2.2968196342136149E-2</v>
          </cell>
          <cell r="J36">
            <v>2.2399802703445826E-2</v>
          </cell>
          <cell r="K36">
            <v>2.1341963036734135E-2</v>
          </cell>
          <cell r="L36">
            <v>1.9711865521543748E-2</v>
          </cell>
          <cell r="M36">
            <v>1.7900031986816167E-2</v>
          </cell>
          <cell r="N36">
            <v>1.7631127420639936E-2</v>
          </cell>
          <cell r="O36">
            <v>1.4300203057537153E-2</v>
          </cell>
          <cell r="P36">
            <v>1.4796390496811418E-2</v>
          </cell>
          <cell r="Q36">
            <v>1.4539349010987912E-2</v>
          </cell>
          <cell r="R36">
            <v>1.5416507753663378E-2</v>
          </cell>
          <cell r="S36">
            <v>1.2728631984831817E-2</v>
          </cell>
          <cell r="T36">
            <v>1.4077579996788103E-2</v>
          </cell>
          <cell r="U36">
            <v>1.4531176633602982E-2</v>
          </cell>
          <cell r="V36">
            <v>1.2395193895868128E-2</v>
          </cell>
          <cell r="W36">
            <v>8.3028468918849296E-3</v>
          </cell>
          <cell r="X36">
            <v>4.675736960735811E-3</v>
          </cell>
        </row>
        <row r="37">
          <cell r="B37" t="str">
            <v>B1_Upturn</v>
          </cell>
          <cell r="C37" t="str">
            <v>B1</v>
          </cell>
          <cell r="D37" t="str">
            <v>Upturn</v>
          </cell>
          <cell r="E37">
            <v>1.5238029797838596E-2</v>
          </cell>
          <cell r="F37">
            <v>2.7511098004089986E-2</v>
          </cell>
          <cell r="G37">
            <v>3.0981230693158248E-2</v>
          </cell>
          <cell r="H37">
            <v>2.9140600801029062E-2</v>
          </cell>
          <cell r="I37">
            <v>2.954360321948132E-2</v>
          </cell>
          <cell r="J37">
            <v>2.6206941085811421E-2</v>
          </cell>
          <cell r="K37">
            <v>2.5588944070849631E-2</v>
          </cell>
          <cell r="L37">
            <v>2.208419634319533E-2</v>
          </cell>
          <cell r="M37">
            <v>1.9152583918025181E-2</v>
          </cell>
          <cell r="N37">
            <v>1.4807238714583639E-2</v>
          </cell>
          <cell r="O37">
            <v>1.2661803155518982E-2</v>
          </cell>
          <cell r="P37">
            <v>9.7666147883190522E-3</v>
          </cell>
          <cell r="Q37">
            <v>1.3520354927173819E-2</v>
          </cell>
          <cell r="R37">
            <v>1.5802745495758743E-2</v>
          </cell>
          <cell r="S37">
            <v>1.1330367516111797E-2</v>
          </cell>
          <cell r="T37">
            <v>1.0648695100707952E-2</v>
          </cell>
          <cell r="U37">
            <v>9.812103537695762E-3</v>
          </cell>
          <cell r="V37">
            <v>1.0601805160226432E-2</v>
          </cell>
          <cell r="W37">
            <v>8.9330939852551826E-3</v>
          </cell>
          <cell r="X37">
            <v>8.3768774181154047E-3</v>
          </cell>
        </row>
        <row r="38">
          <cell r="B38" t="str">
            <v>B2_Upturn</v>
          </cell>
          <cell r="C38" t="str">
            <v>B2</v>
          </cell>
          <cell r="D38" t="str">
            <v>Upturn</v>
          </cell>
          <cell r="E38">
            <v>2.2845147673440629E-2</v>
          </cell>
          <cell r="F38">
            <v>3.7782537514209985E-2</v>
          </cell>
          <cell r="G38">
            <v>3.9023268521250903E-2</v>
          </cell>
          <cell r="H38">
            <v>3.5264374688111361E-2</v>
          </cell>
          <cell r="I38">
            <v>2.8297862014941638E-2</v>
          </cell>
          <cell r="J38">
            <v>2.4914010828029215E-2</v>
          </cell>
          <cell r="K38">
            <v>1.9696244606735552E-2</v>
          </cell>
          <cell r="L38">
            <v>1.4348347466411641E-2</v>
          </cell>
          <cell r="M38">
            <v>1.3067841914736393E-2</v>
          </cell>
          <cell r="N38">
            <v>1.2189403819724302E-2</v>
          </cell>
          <cell r="O38">
            <v>9.3492613986212152E-3</v>
          </cell>
          <cell r="P38">
            <v>1.0983998723344183E-2</v>
          </cell>
          <cell r="Q38">
            <v>5.9527443726270206E-3</v>
          </cell>
          <cell r="R38">
            <v>4.7965800605860014E-3</v>
          </cell>
          <cell r="S38">
            <v>7.3081960700367137E-3</v>
          </cell>
          <cell r="T38">
            <v>9.1909445085421575E-3</v>
          </cell>
          <cell r="U38">
            <v>7.6375269696865294E-3</v>
          </cell>
          <cell r="V38">
            <v>6.6015733360335876E-3</v>
          </cell>
          <cell r="W38">
            <v>3.0220980889102671E-3</v>
          </cell>
          <cell r="X38">
            <v>7.9097455880408878E-3</v>
          </cell>
        </row>
        <row r="39">
          <cell r="B39" t="str">
            <v>B3_Upturn</v>
          </cell>
          <cell r="C39" t="str">
            <v>B3</v>
          </cell>
          <cell r="D39" t="str">
            <v>Upturn</v>
          </cell>
          <cell r="E39">
            <v>3.7128609816659289E-2</v>
          </cell>
          <cell r="F39">
            <v>4.4876645970038959E-2</v>
          </cell>
          <cell r="G39">
            <v>4.5531575125911578E-2</v>
          </cell>
          <cell r="H39">
            <v>3.8428529505121684E-2</v>
          </cell>
          <cell r="I39">
            <v>3.389710898351686E-2</v>
          </cell>
          <cell r="J39">
            <v>2.739136343229601E-2</v>
          </cell>
          <cell r="K39">
            <v>2.091861406726284E-2</v>
          </cell>
          <cell r="L39">
            <v>1.7854709528252109E-2</v>
          </cell>
          <cell r="M39">
            <v>1.3926745949783079E-2</v>
          </cell>
          <cell r="N39">
            <v>7.9864976323097726E-3</v>
          </cell>
          <cell r="O39">
            <v>5.0952478475885556E-3</v>
          </cell>
          <cell r="P39">
            <v>9.0388246029729849E-4</v>
          </cell>
          <cell r="Q39">
            <v>1.0371478854861761E-3</v>
          </cell>
          <cell r="R39">
            <v>3.8326997558724464E-3</v>
          </cell>
          <cell r="S39">
            <v>2.5799925598337537E-3</v>
          </cell>
          <cell r="T39">
            <v>6.0434216995844947E-3</v>
          </cell>
          <cell r="U39">
            <v>1.2204732559762833E-3</v>
          </cell>
          <cell r="V39">
            <v>7.5943559135988048E-3</v>
          </cell>
          <cell r="W39">
            <v>2.5632133658935914E-4</v>
          </cell>
          <cell r="X39">
            <v>2.7180565882516383E-3</v>
          </cell>
        </row>
        <row r="40">
          <cell r="B40" t="str">
            <v>Caa_Upturn</v>
          </cell>
          <cell r="C40" t="str">
            <v>Caa</v>
          </cell>
          <cell r="D40" t="str">
            <v>Upturn</v>
          </cell>
          <cell r="E40">
            <v>4.6841600894209676E-2</v>
          </cell>
          <cell r="F40">
            <v>3.6015850715253754E-2</v>
          </cell>
          <cell r="G40">
            <v>2.6887612397366971E-2</v>
          </cell>
          <cell r="H40">
            <v>1.834280086737488E-2</v>
          </cell>
          <cell r="I40">
            <v>1.1465111107329222E-2</v>
          </cell>
          <cell r="J40">
            <v>2.4297293708211362E-3</v>
          </cell>
          <cell r="K40">
            <v>8.3155567202824118E-3</v>
          </cell>
          <cell r="L40">
            <v>5.93680723415526E-3</v>
          </cell>
          <cell r="M40">
            <v>3.3838778366822794E-3</v>
          </cell>
          <cell r="N40">
            <v>2.2734053466043069E-2</v>
          </cell>
          <cell r="O40">
            <v>1.7146583232649726E-2</v>
          </cell>
          <cell r="P40">
            <v>9.8611747153614093E-3</v>
          </cell>
          <cell r="Q40">
            <v>6.5156964795439754E-3</v>
          </cell>
          <cell r="R40">
            <v>4.3442872660300891E-3</v>
          </cell>
          <cell r="S40">
            <v>6.2528835023587526E-3</v>
          </cell>
          <cell r="T40">
            <v>9.1607431483826662E-3</v>
          </cell>
          <cell r="U40">
            <v>6.6328239268356182E-3</v>
          </cell>
          <cell r="V40">
            <v>6.2599305214792178E-3</v>
          </cell>
          <cell r="W40">
            <v>7.7486009305625103E-3</v>
          </cell>
          <cell r="X40">
            <v>5.5399105805229443E-3</v>
          </cell>
        </row>
        <row r="41">
          <cell r="B41" t="str">
            <v>Ca-C_Upturn</v>
          </cell>
          <cell r="C41" t="str">
            <v>Ca-C</v>
          </cell>
          <cell r="D41" t="str">
            <v>Upturn</v>
          </cell>
          <cell r="E41">
            <v>0.20676982531917654</v>
          </cell>
          <cell r="F41">
            <v>2.2332926882597512E-2</v>
          </cell>
          <cell r="G41">
            <v>7.7539140732425405E-2</v>
          </cell>
          <cell r="H41">
            <v>5.1277347867073386E-2</v>
          </cell>
          <cell r="I41">
            <v>2.586854809603889E-2</v>
          </cell>
          <cell r="J41">
            <v>1.1170499707037096E-2</v>
          </cell>
          <cell r="K41">
            <v>2.2287640124576624E-2</v>
          </cell>
          <cell r="L41">
            <v>1.7813054265696016E-2</v>
          </cell>
          <cell r="M41">
            <v>1.3504846045831576E-2</v>
          </cell>
          <cell r="N41">
            <v>6.6261815523946943E-3</v>
          </cell>
          <cell r="O41">
            <v>1.0341972888992412E-2</v>
          </cell>
          <cell r="P41">
            <v>7.5110588095921305E-3</v>
          </cell>
          <cell r="Q41">
            <v>4.5595867089320841E-3</v>
          </cell>
          <cell r="R41">
            <v>0</v>
          </cell>
          <cell r="S41">
            <v>0</v>
          </cell>
          <cell r="T41">
            <v>0</v>
          </cell>
          <cell r="U41">
            <v>0</v>
          </cell>
          <cell r="V41">
            <v>0</v>
          </cell>
          <cell r="W41">
            <v>0</v>
          </cell>
          <cell r="X41">
            <v>0</v>
          </cell>
        </row>
        <row r="42">
          <cell r="B42" t="str">
            <v>D_Upturn</v>
          </cell>
          <cell r="C42" t="str">
            <v>D</v>
          </cell>
          <cell r="D42" t="str">
            <v>Upturn</v>
          </cell>
          <cell r="E42">
            <v>1</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row>
        <row r="43">
          <cell r="B43" t="str">
            <v>Aaa_Downturn</v>
          </cell>
          <cell r="C43" t="str">
            <v>Aaa</v>
          </cell>
          <cell r="D43" t="str">
            <v>Downturn</v>
          </cell>
          <cell r="E43">
            <v>0</v>
          </cell>
          <cell r="F43">
            <v>1.2596508675288831E-4</v>
          </cell>
          <cell r="G43">
            <v>0</v>
          </cell>
          <cell r="H43">
            <v>2.3433750301171674E-4</v>
          </cell>
          <cell r="I43">
            <v>2.7026585179390494E-4</v>
          </cell>
          <cell r="J43">
            <v>3.1311389437449488E-4</v>
          </cell>
          <cell r="K43">
            <v>3.3154580612515527E-4</v>
          </cell>
          <cell r="L43">
            <v>2.8534178219463691E-5</v>
          </cell>
          <cell r="M43">
            <v>0</v>
          </cell>
          <cell r="N43">
            <v>0</v>
          </cell>
          <cell r="O43">
            <v>0</v>
          </cell>
          <cell r="P43">
            <v>0</v>
          </cell>
          <cell r="Q43">
            <v>0</v>
          </cell>
          <cell r="R43">
            <v>0</v>
          </cell>
          <cell r="S43">
            <v>0</v>
          </cell>
          <cell r="T43">
            <v>0</v>
          </cell>
          <cell r="U43">
            <v>0</v>
          </cell>
          <cell r="V43">
            <v>0</v>
          </cell>
          <cell r="W43">
            <v>0</v>
          </cell>
          <cell r="X43">
            <v>0</v>
          </cell>
        </row>
        <row r="44">
          <cell r="B44" t="str">
            <v>Aa1_Downturn</v>
          </cell>
          <cell r="C44" t="str">
            <v>Aa1</v>
          </cell>
          <cell r="D44" t="str">
            <v>Downturn</v>
          </cell>
          <cell r="E44">
            <v>0</v>
          </cell>
          <cell r="F44">
            <v>0</v>
          </cell>
          <cell r="G44">
            <v>0</v>
          </cell>
          <cell r="H44">
            <v>5.1750485437540572E-4</v>
          </cell>
          <cell r="I44">
            <v>4.1582967347231214E-4</v>
          </cell>
          <cell r="J44">
            <v>4.3729024915906134E-4</v>
          </cell>
          <cell r="K44">
            <v>3.0297302121340408E-5</v>
          </cell>
          <cell r="L44">
            <v>0</v>
          </cell>
          <cell r="M44">
            <v>2.2382404129861477E-4</v>
          </cell>
          <cell r="N44">
            <v>4.8369851605123415E-4</v>
          </cell>
          <cell r="O44">
            <v>5.4008967221763626E-4</v>
          </cell>
          <cell r="P44">
            <v>6.1734912880984094E-4</v>
          </cell>
          <cell r="Q44">
            <v>1.372829869244363E-3</v>
          </cell>
          <cell r="R44">
            <v>1.5827007909050561E-3</v>
          </cell>
          <cell r="S44">
            <v>1.7254672904920554E-3</v>
          </cell>
          <cell r="T44">
            <v>1.2431981593680197E-3</v>
          </cell>
          <cell r="U44">
            <v>1.0294105317461E-3</v>
          </cell>
          <cell r="V44">
            <v>1.1488410513476044E-3</v>
          </cell>
          <cell r="W44">
            <v>1.1767095388087734E-3</v>
          </cell>
          <cell r="X44">
            <v>0</v>
          </cell>
        </row>
        <row r="45">
          <cell r="B45" t="str">
            <v>Aa2_Downturn</v>
          </cell>
          <cell r="C45" t="str">
            <v>Aa2</v>
          </cell>
          <cell r="D45" t="str">
            <v>Downturn</v>
          </cell>
          <cell r="E45">
            <v>0</v>
          </cell>
          <cell r="F45">
            <v>1.2241467624030111E-4</v>
          </cell>
          <cell r="G45">
            <v>9.5427688533578081E-4</v>
          </cell>
          <cell r="H45">
            <v>1.2209369050363295E-3</v>
          </cell>
          <cell r="I45">
            <v>1.1144059415135743E-3</v>
          </cell>
          <cell r="J45">
            <v>8.0887196768641978E-4</v>
          </cell>
          <cell r="K45">
            <v>8.5984954227713573E-4</v>
          </cell>
          <cell r="L45">
            <v>9.1249717396713059E-4</v>
          </cell>
          <cell r="M45">
            <v>1.1668887466425026E-3</v>
          </cell>
          <cell r="N45">
            <v>1.3646152255365473E-3</v>
          </cell>
          <cell r="O45">
            <v>1.1702559055226658E-3</v>
          </cell>
          <cell r="P45">
            <v>1.2836992629010613E-3</v>
          </cell>
          <cell r="Q45">
            <v>1.1409539064027863E-3</v>
          </cell>
          <cell r="R45">
            <v>5.2548699016974343E-4</v>
          </cell>
          <cell r="S45">
            <v>5.7786929852299274E-4</v>
          </cell>
          <cell r="T45">
            <v>1.1741377846909984E-3</v>
          </cell>
          <cell r="U45">
            <v>2.0832339043821424E-3</v>
          </cell>
          <cell r="V45">
            <v>2.2777322317218962E-3</v>
          </cell>
          <cell r="W45">
            <v>2.2274432887431361E-3</v>
          </cell>
          <cell r="X45">
            <v>2.2049257453908844E-3</v>
          </cell>
        </row>
        <row r="46">
          <cell r="B46" t="str">
            <v>Aa3_Downturn</v>
          </cell>
          <cell r="C46" t="str">
            <v>Aa3</v>
          </cell>
          <cell r="D46" t="str">
            <v>Downturn</v>
          </cell>
          <cell r="E46">
            <v>4.4195876254804478E-4</v>
          </cell>
          <cell r="F46">
            <v>7.316860760550048E-4</v>
          </cell>
          <cell r="G46">
            <v>4.9539811998344785E-4</v>
          </cell>
          <cell r="H46">
            <v>8.3058261447754855E-4</v>
          </cell>
          <cell r="I46">
            <v>1.3328524387833385E-3</v>
          </cell>
          <cell r="J46">
            <v>1.2524542346991074E-3</v>
          </cell>
          <cell r="K46">
            <v>1.4196379180015928E-3</v>
          </cell>
          <cell r="L46">
            <v>1.1436407098788237E-3</v>
          </cell>
          <cell r="M46">
            <v>9.2811045710738949E-4</v>
          </cell>
          <cell r="N46">
            <v>7.5008134674681148E-4</v>
          </cell>
          <cell r="O46">
            <v>1.0720049834965772E-3</v>
          </cell>
          <cell r="P46">
            <v>1.4747691418653952E-3</v>
          </cell>
          <cell r="Q46">
            <v>1.2841832612451309E-3</v>
          </cell>
          <cell r="R46">
            <v>8.590813647552098E-4</v>
          </cell>
          <cell r="S46">
            <v>6.6266832496852945E-4</v>
          </cell>
          <cell r="T46">
            <v>5.4388054651377526E-4</v>
          </cell>
          <cell r="U46">
            <v>4.2398360348894215E-4</v>
          </cell>
          <cell r="V46">
            <v>1.2376167037455588E-3</v>
          </cell>
          <cell r="W46">
            <v>2.4336490247836018E-3</v>
          </cell>
          <cell r="X46">
            <v>2.4050446177459328E-3</v>
          </cell>
        </row>
        <row r="47">
          <cell r="B47" t="str">
            <v>A1_Downturn</v>
          </cell>
          <cell r="C47" t="str">
            <v>A1</v>
          </cell>
          <cell r="D47" t="str">
            <v>Downturn</v>
          </cell>
          <cell r="E47">
            <v>6.5218687378199025E-4</v>
          </cell>
          <cell r="F47">
            <v>1.2900442306797988E-3</v>
          </cell>
          <cell r="G47">
            <v>2.0743215588018282E-3</v>
          </cell>
          <cell r="H47">
            <v>2.0258369807744092E-3</v>
          </cell>
          <cell r="I47">
            <v>2.079006688748164E-3</v>
          </cell>
          <cell r="J47">
            <v>2.0566959320146294E-3</v>
          </cell>
          <cell r="K47">
            <v>1.7702073358644155E-3</v>
          </cell>
          <cell r="L47">
            <v>1.663510648994948E-3</v>
          </cell>
          <cell r="M47">
            <v>1.3323994947078699E-3</v>
          </cell>
          <cell r="N47">
            <v>1.5872903656141135E-3</v>
          </cell>
          <cell r="O47">
            <v>1.8759486907687917E-3</v>
          </cell>
          <cell r="P47">
            <v>1.9988574433909001E-3</v>
          </cell>
          <cell r="Q47">
            <v>2.2221439650642605E-3</v>
          </cell>
          <cell r="R47">
            <v>2.7248676702641417E-3</v>
          </cell>
          <cell r="S47">
            <v>2.7552292105488263E-3</v>
          </cell>
          <cell r="T47">
            <v>2.7084358920727025E-3</v>
          </cell>
          <cell r="U47">
            <v>2.7274899063324254E-3</v>
          </cell>
          <cell r="V47">
            <v>2.5155954925311086E-3</v>
          </cell>
          <cell r="W47">
            <v>1.5477644977575089E-3</v>
          </cell>
          <cell r="X47">
            <v>1.6073892264756307E-3</v>
          </cell>
        </row>
        <row r="48">
          <cell r="B48" t="str">
            <v>A2_Downturn</v>
          </cell>
          <cell r="C48" t="str">
            <v>A2</v>
          </cell>
          <cell r="D48" t="str">
            <v>Downturn</v>
          </cell>
          <cell r="E48">
            <v>4.5496995525262651E-4</v>
          </cell>
          <cell r="F48">
            <v>1.0052740039225849E-3</v>
          </cell>
          <cell r="G48">
            <v>1.6569398869419327E-3</v>
          </cell>
          <cell r="H48">
            <v>1.9611388605002E-3</v>
          </cell>
          <cell r="I48">
            <v>2.277136350518516E-3</v>
          </cell>
          <cell r="J48">
            <v>3.2725351348679155E-3</v>
          </cell>
          <cell r="K48">
            <v>3.4413368007738532E-3</v>
          </cell>
          <cell r="L48">
            <v>3.4560116006776553E-3</v>
          </cell>
          <cell r="M48">
            <v>3.4395835706568789E-3</v>
          </cell>
          <cell r="N48">
            <v>3.5721684081650995E-3</v>
          </cell>
          <cell r="O48">
            <v>3.435952277376475E-3</v>
          </cell>
          <cell r="P48">
            <v>2.880540620832539E-3</v>
          </cell>
          <cell r="Q48">
            <v>3.0092802419380282E-3</v>
          </cell>
          <cell r="R48">
            <v>3.5237966253562902E-3</v>
          </cell>
          <cell r="S48">
            <v>3.957199569644021E-3</v>
          </cell>
          <cell r="T48">
            <v>4.3776468712736216E-3</v>
          </cell>
          <cell r="U48">
            <v>5.1567074830128901E-3</v>
          </cell>
          <cell r="V48">
            <v>5.0355109501869499E-3</v>
          </cell>
          <cell r="W48">
            <v>3.9920212941005895E-3</v>
          </cell>
          <cell r="X48">
            <v>3.7819148755994236E-3</v>
          </cell>
        </row>
        <row r="49">
          <cell r="B49" t="str">
            <v>A3_Downturn</v>
          </cell>
          <cell r="C49" t="str">
            <v>A3</v>
          </cell>
          <cell r="D49" t="str">
            <v>Downturn</v>
          </cell>
          <cell r="E49">
            <v>5.660870013226571E-4</v>
          </cell>
          <cell r="F49">
            <v>1.1771610638808827E-3</v>
          </cell>
          <cell r="G49">
            <v>2.0052412907443085E-3</v>
          </cell>
          <cell r="H49">
            <v>1.8282202355620614E-3</v>
          </cell>
          <cell r="I49">
            <v>2.7134944156885776E-3</v>
          </cell>
          <cell r="J49">
            <v>2.4149014199654761E-3</v>
          </cell>
          <cell r="K49">
            <v>2.8092219585954536E-3</v>
          </cell>
          <cell r="L49">
            <v>3.2218662641727569E-3</v>
          </cell>
          <cell r="M49">
            <v>3.3193785089692396E-3</v>
          </cell>
          <cell r="N49">
            <v>2.8804972270105589E-3</v>
          </cell>
          <cell r="O49">
            <v>2.6659735608491886E-3</v>
          </cell>
          <cell r="P49">
            <v>2.7629428642967913E-3</v>
          </cell>
          <cell r="Q49">
            <v>2.8065108078700884E-3</v>
          </cell>
          <cell r="R49">
            <v>2.6338825692444612E-3</v>
          </cell>
          <cell r="S49">
            <v>3.4713597325568557E-3</v>
          </cell>
          <cell r="T49">
            <v>3.2734911373957232E-3</v>
          </cell>
          <cell r="U49">
            <v>2.619186286597408E-3</v>
          </cell>
          <cell r="V49">
            <v>3.8625594627138549E-3</v>
          </cell>
          <cell r="W49">
            <v>4.1467262376579939E-3</v>
          </cell>
          <cell r="X49">
            <v>4.2563938047247563E-3</v>
          </cell>
        </row>
        <row r="50">
          <cell r="B50" t="str">
            <v>Baa1_Downturn</v>
          </cell>
          <cell r="C50" t="str">
            <v>Baa1</v>
          </cell>
          <cell r="D50" t="str">
            <v>Downturn</v>
          </cell>
          <cell r="E50">
            <v>1.2073108007288891E-3</v>
          </cell>
          <cell r="F50">
            <v>2.0459037286262305E-3</v>
          </cell>
          <cell r="G50">
            <v>2.3235634784593007E-3</v>
          </cell>
          <cell r="H50">
            <v>2.5629621437495143E-3</v>
          </cell>
          <cell r="I50">
            <v>2.2866367909871732E-3</v>
          </cell>
          <cell r="J50">
            <v>2.290226585616173E-3</v>
          </cell>
          <cell r="K50">
            <v>2.2113073622505031E-3</v>
          </cell>
          <cell r="L50">
            <v>1.8459961784150769E-3</v>
          </cell>
          <cell r="M50">
            <v>1.960898025712754E-3</v>
          </cell>
          <cell r="N50">
            <v>2.5911061357944964E-3</v>
          </cell>
          <cell r="O50">
            <v>3.234489794692319E-3</v>
          </cell>
          <cell r="P50">
            <v>4.0493218571701073E-3</v>
          </cell>
          <cell r="Q50">
            <v>4.4952688723191025E-3</v>
          </cell>
          <cell r="R50">
            <v>4.6162010103438789E-3</v>
          </cell>
          <cell r="S50">
            <v>5.0869887753733911E-3</v>
          </cell>
          <cell r="T50">
            <v>5.3430100976826767E-3</v>
          </cell>
          <cell r="U50">
            <v>4.4692860687046698E-3</v>
          </cell>
          <cell r="V50">
            <v>2.3157551055982273E-3</v>
          </cell>
          <cell r="W50">
            <v>1.1121623290895055E-3</v>
          </cell>
          <cell r="X50">
            <v>1.1345902727808443E-3</v>
          </cell>
        </row>
        <row r="51">
          <cell r="B51" t="str">
            <v>Baa2_Downturn</v>
          </cell>
          <cell r="C51" t="str">
            <v>Baa2</v>
          </cell>
          <cell r="D51" t="str">
            <v>Downturn</v>
          </cell>
          <cell r="E51">
            <v>1.5786580061905031E-3</v>
          </cell>
          <cell r="F51">
            <v>2.3423767884177549E-3</v>
          </cell>
          <cell r="G51">
            <v>2.6305893107739786E-3</v>
          </cell>
          <cell r="H51">
            <v>3.4919138914846215E-3</v>
          </cell>
          <cell r="I51">
            <v>3.0939520198082215E-3</v>
          </cell>
          <cell r="J51">
            <v>3.3064326792063836E-3</v>
          </cell>
          <cell r="K51">
            <v>3.5099947655806707E-3</v>
          </cell>
          <cell r="L51">
            <v>3.6361376494227216E-3</v>
          </cell>
          <cell r="M51">
            <v>3.8306263254692663E-3</v>
          </cell>
          <cell r="N51">
            <v>4.0842302548043108E-3</v>
          </cell>
          <cell r="O51">
            <v>4.8536973619059953E-3</v>
          </cell>
          <cell r="P51">
            <v>4.7018221133700022E-3</v>
          </cell>
          <cell r="Q51">
            <v>4.9188325173127323E-3</v>
          </cell>
          <cell r="R51">
            <v>4.5379585843245973E-3</v>
          </cell>
          <cell r="S51">
            <v>4.7024877952690503E-3</v>
          </cell>
          <cell r="T51">
            <v>3.8915709145721511E-3</v>
          </cell>
          <cell r="U51">
            <v>3.5407401467777433E-3</v>
          </cell>
          <cell r="V51">
            <v>4.0363226860152812E-3</v>
          </cell>
          <cell r="W51">
            <v>4.7769088695017725E-3</v>
          </cell>
          <cell r="X51">
            <v>3.6369764206068966E-3</v>
          </cell>
        </row>
        <row r="52">
          <cell r="B52" t="str">
            <v>Baa3_Downturn</v>
          </cell>
          <cell r="C52" t="str">
            <v>Baa3</v>
          </cell>
          <cell r="D52" t="str">
            <v>Downturn</v>
          </cell>
          <cell r="E52">
            <v>2.2465713212143079E-3</v>
          </cell>
          <cell r="F52">
            <v>3.4602954975522238E-3</v>
          </cell>
          <cell r="G52">
            <v>4.2384088816087573E-3</v>
          </cell>
          <cell r="H52">
            <v>4.8984064034446329E-3</v>
          </cell>
          <cell r="I52">
            <v>5.9068749165746004E-3</v>
          </cell>
          <cell r="J52">
            <v>5.900940173735103E-3</v>
          </cell>
          <cell r="K52">
            <v>5.1866159391769084E-3</v>
          </cell>
          <cell r="L52">
            <v>5.7712430192380371E-3</v>
          </cell>
          <cell r="M52">
            <v>5.6910044740690058E-3</v>
          </cell>
          <cell r="N52">
            <v>5.5326338656126461E-3</v>
          </cell>
          <cell r="O52">
            <v>5.0501191979688276E-3</v>
          </cell>
          <cell r="P52">
            <v>4.7930128376898473E-3</v>
          </cell>
          <cell r="Q52">
            <v>5.8806647896187947E-3</v>
          </cell>
          <cell r="R52">
            <v>6.8203077476128859E-3</v>
          </cell>
          <cell r="S52">
            <v>5.3606163862173206E-3</v>
          </cell>
          <cell r="T52">
            <v>7.2301609018865509E-3</v>
          </cell>
          <cell r="U52">
            <v>7.8336461277749292E-3</v>
          </cell>
          <cell r="V52">
            <v>7.9333471911097186E-3</v>
          </cell>
          <cell r="W52">
            <v>6.3619279847499932E-3</v>
          </cell>
          <cell r="X52">
            <v>4.0018151292575688E-3</v>
          </cell>
        </row>
        <row r="53">
          <cell r="B53" t="str">
            <v>Ba1_Downturn</v>
          </cell>
          <cell r="C53" t="str">
            <v>Ba1</v>
          </cell>
          <cell r="D53" t="str">
            <v>Downturn</v>
          </cell>
          <cell r="E53">
            <v>3.0724213113843941E-3</v>
          </cell>
          <cell r="F53">
            <v>8.8397607442106899E-3</v>
          </cell>
          <cell r="G53">
            <v>1.0839985948001197E-2</v>
          </cell>
          <cell r="H53">
            <v>1.0811379871023119E-2</v>
          </cell>
          <cell r="I53">
            <v>1.0661681442324622E-2</v>
          </cell>
          <cell r="J53">
            <v>1.0390023839068308E-2</v>
          </cell>
          <cell r="K53">
            <v>8.070538825180407E-3</v>
          </cell>
          <cell r="L53">
            <v>6.7562508518031143E-3</v>
          </cell>
          <cell r="M53">
            <v>6.2615913875766708E-3</v>
          </cell>
          <cell r="N53">
            <v>6.7445387210435474E-3</v>
          </cell>
          <cell r="O53">
            <v>7.0644010860937637E-3</v>
          </cell>
          <cell r="P53">
            <v>7.7496173521030224E-3</v>
          </cell>
          <cell r="Q53">
            <v>6.7297537845002701E-3</v>
          </cell>
          <cell r="R53">
            <v>4.9710041737307756E-3</v>
          </cell>
          <cell r="S53">
            <v>7.3373351734523865E-3</v>
          </cell>
          <cell r="T53">
            <v>7.6066986319324407E-3</v>
          </cell>
          <cell r="U53">
            <v>5.9813213458225437E-3</v>
          </cell>
          <cell r="V53">
            <v>6.5331308392241553E-3</v>
          </cell>
          <cell r="W53">
            <v>1.09713694763657E-2</v>
          </cell>
          <cell r="X53">
            <v>9.0457320827259883E-3</v>
          </cell>
        </row>
        <row r="54">
          <cell r="B54" t="str">
            <v>Ba2_Downturn</v>
          </cell>
          <cell r="C54" t="str">
            <v>Ba2</v>
          </cell>
          <cell r="D54" t="str">
            <v>Downturn</v>
          </cell>
          <cell r="E54">
            <v>7.1787736062181419E-3</v>
          </cell>
          <cell r="F54">
            <v>1.209170250533706E-2</v>
          </cell>
          <cell r="G54">
            <v>1.4308476484316629E-2</v>
          </cell>
          <cell r="H54">
            <v>1.4446693589163589E-2</v>
          </cell>
          <cell r="I54">
            <v>1.4237935708849986E-2</v>
          </cell>
          <cell r="J54">
            <v>1.2044523946560387E-2</v>
          </cell>
          <cell r="K54">
            <v>1.1422402137721249E-2</v>
          </cell>
          <cell r="L54">
            <v>1.2104928653787178E-2</v>
          </cell>
          <cell r="M54">
            <v>1.3775728801122628E-2</v>
          </cell>
          <cell r="N54">
            <v>1.4092780601244165E-2</v>
          </cell>
          <cell r="O54">
            <v>1.2513399466682257E-2</v>
          </cell>
          <cell r="P54">
            <v>1.2397244871301422E-2</v>
          </cell>
          <cell r="Q54">
            <v>1.0108273222088265E-2</v>
          </cell>
          <cell r="R54">
            <v>9.5635444792836199E-3</v>
          </cell>
          <cell r="S54">
            <v>1.1546919512605419E-2</v>
          </cell>
          <cell r="T54">
            <v>8.4391018891762648E-3</v>
          </cell>
          <cell r="U54">
            <v>6.5688919841382079E-3</v>
          </cell>
          <cell r="V54">
            <v>6.037367962417133E-3</v>
          </cell>
          <cell r="W54">
            <v>5.6462981858853281E-3</v>
          </cell>
          <cell r="X54">
            <v>1.1583665210402601E-3</v>
          </cell>
        </row>
        <row r="55">
          <cell r="B55" t="str">
            <v>Ba3_Downturn</v>
          </cell>
          <cell r="C55" t="str">
            <v>Ba3</v>
          </cell>
          <cell r="D55" t="str">
            <v>Downturn</v>
          </cell>
          <cell r="E55">
            <v>1.3750886558669071E-2</v>
          </cell>
          <cell r="F55">
            <v>2.5338539204745582E-2</v>
          </cell>
          <cell r="G55">
            <v>2.9502461812348148E-2</v>
          </cell>
          <cell r="H55">
            <v>3.2812027302904535E-2</v>
          </cell>
          <cell r="I55">
            <v>2.7212261644133574E-2</v>
          </cell>
          <cell r="J55">
            <v>2.6643868005443251E-2</v>
          </cell>
          <cell r="K55">
            <v>2.558602833873156E-2</v>
          </cell>
          <cell r="L55">
            <v>2.3955930823541173E-2</v>
          </cell>
          <cell r="M55">
            <v>2.2144097288813593E-2</v>
          </cell>
          <cell r="N55">
            <v>2.1875192722637361E-2</v>
          </cell>
          <cell r="O55">
            <v>1.8544268359534578E-2</v>
          </cell>
          <cell r="P55">
            <v>1.9040455798808843E-2</v>
          </cell>
          <cell r="Q55">
            <v>1.8783414312985337E-2</v>
          </cell>
          <cell r="R55">
            <v>1.9660573055660803E-2</v>
          </cell>
          <cell r="S55">
            <v>1.6972697286829243E-2</v>
          </cell>
          <cell r="T55">
            <v>1.8321645298785529E-2</v>
          </cell>
          <cell r="U55">
            <v>1.8775241935600408E-2</v>
          </cell>
          <cell r="V55">
            <v>1.6639259197865554E-2</v>
          </cell>
          <cell r="W55">
            <v>1.2546912193882357E-2</v>
          </cell>
          <cell r="X55">
            <v>8.9198022627332372E-3</v>
          </cell>
        </row>
        <row r="56">
          <cell r="B56" t="str">
            <v>B1_Downturn</v>
          </cell>
          <cell r="C56" t="str">
            <v>B1</v>
          </cell>
          <cell r="D56" t="str">
            <v>Downturn</v>
          </cell>
          <cell r="E56">
            <v>1.6859374495464045E-2</v>
          </cell>
          <cell r="F56">
            <v>3.0753787399340884E-2</v>
          </cell>
          <cell r="G56">
            <v>3.4223920088409146E-2</v>
          </cell>
          <cell r="H56">
            <v>3.238329019627996E-2</v>
          </cell>
          <cell r="I56">
            <v>3.2786292614732218E-2</v>
          </cell>
          <cell r="J56">
            <v>2.9449630481062319E-2</v>
          </cell>
          <cell r="K56">
            <v>2.8831633466100529E-2</v>
          </cell>
          <cell r="L56">
            <v>2.5326885738446228E-2</v>
          </cell>
          <cell r="M56">
            <v>2.2395273313276079E-2</v>
          </cell>
          <cell r="N56">
            <v>1.8049928109834537E-2</v>
          </cell>
          <cell r="O56">
            <v>1.590449255076988E-2</v>
          </cell>
          <cell r="P56">
            <v>1.300930418356995E-2</v>
          </cell>
          <cell r="Q56">
            <v>1.6763044322424717E-2</v>
          </cell>
          <cell r="R56">
            <v>1.9045434891009641E-2</v>
          </cell>
          <cell r="S56">
            <v>1.4573056911362695E-2</v>
          </cell>
          <cell r="T56">
            <v>1.389138449595885E-2</v>
          </cell>
          <cell r="U56">
            <v>1.305479293294666E-2</v>
          </cell>
          <cell r="V56">
            <v>1.384449455547733E-2</v>
          </cell>
          <cell r="W56">
            <v>1.2175783380506081E-2</v>
          </cell>
          <cell r="X56">
            <v>1.1619566813366303E-2</v>
          </cell>
        </row>
        <row r="57">
          <cell r="B57" t="str">
            <v>B2_Downturn</v>
          </cell>
          <cell r="C57" t="str">
            <v>B2</v>
          </cell>
          <cell r="D57" t="str">
            <v>Downturn</v>
          </cell>
          <cell r="E57">
            <v>2.5581344436451166E-2</v>
          </cell>
          <cell r="F57">
            <v>4.3254931040231058E-2</v>
          </cell>
          <cell r="G57">
            <v>4.4495662047271976E-2</v>
          </cell>
          <cell r="H57">
            <v>4.0736768214132434E-2</v>
          </cell>
          <cell r="I57">
            <v>3.3770255540962711E-2</v>
          </cell>
          <cell r="J57">
            <v>3.0386404354050288E-2</v>
          </cell>
          <cell r="K57">
            <v>2.5168638132756625E-2</v>
          </cell>
          <cell r="L57">
            <v>1.9820740992432716E-2</v>
          </cell>
          <cell r="M57">
            <v>1.8540235440757467E-2</v>
          </cell>
          <cell r="N57">
            <v>1.7661797345745377E-2</v>
          </cell>
          <cell r="O57">
            <v>1.482165492464229E-2</v>
          </cell>
          <cell r="P57">
            <v>1.6456392249365258E-2</v>
          </cell>
          <cell r="Q57">
            <v>1.1425137898648095E-2</v>
          </cell>
          <cell r="R57">
            <v>1.0268973586607076E-2</v>
          </cell>
          <cell r="S57">
            <v>1.2780589596057788E-2</v>
          </cell>
          <cell r="T57">
            <v>1.4663338034563232E-2</v>
          </cell>
          <cell r="U57">
            <v>1.3109920495707604E-2</v>
          </cell>
          <cell r="V57">
            <v>1.2073966862054662E-2</v>
          </cell>
          <cell r="W57">
            <v>8.4944916149313418E-3</v>
          </cell>
          <cell r="X57">
            <v>1.3382139114061962E-2</v>
          </cell>
        </row>
        <row r="58">
          <cell r="B58" t="str">
            <v>B3_Downturn</v>
          </cell>
          <cell r="C58" t="str">
            <v>B3</v>
          </cell>
          <cell r="D58" t="str">
            <v>Downturn</v>
          </cell>
          <cell r="E58">
            <v>4.092483186157838E-2</v>
          </cell>
          <cell r="F58">
            <v>5.2469090059877155E-2</v>
          </cell>
          <cell r="G58">
            <v>5.3124019215749774E-2</v>
          </cell>
          <cell r="H58">
            <v>4.602097359495988E-2</v>
          </cell>
          <cell r="I58">
            <v>4.1489553073355057E-2</v>
          </cell>
          <cell r="J58">
            <v>3.4983807522134203E-2</v>
          </cell>
          <cell r="K58">
            <v>2.8511058157101032E-2</v>
          </cell>
          <cell r="L58">
            <v>2.5447153618090301E-2</v>
          </cell>
          <cell r="M58">
            <v>2.1519190039621272E-2</v>
          </cell>
          <cell r="N58">
            <v>1.5578941722147965E-2</v>
          </cell>
          <cell r="O58">
            <v>1.2687691937426748E-2</v>
          </cell>
          <cell r="P58">
            <v>8.4963265501354912E-3</v>
          </cell>
          <cell r="Q58">
            <v>8.6295919753243688E-3</v>
          </cell>
          <cell r="R58">
            <v>1.1425143845710639E-2</v>
          </cell>
          <cell r="S58">
            <v>6.3762146047528501E-3</v>
          </cell>
          <cell r="T58">
            <v>6.0434216995844947E-3</v>
          </cell>
          <cell r="U58">
            <v>5.0166953008953796E-3</v>
          </cell>
          <cell r="V58">
            <v>7.5943559135988048E-3</v>
          </cell>
          <cell r="W58">
            <v>4.0525433815084555E-3</v>
          </cell>
          <cell r="X58">
            <v>2.7180565882516383E-3</v>
          </cell>
        </row>
        <row r="59">
          <cell r="B59" t="str">
            <v>Caa_Downturn</v>
          </cell>
          <cell r="C59" t="str">
            <v>Caa</v>
          </cell>
          <cell r="D59" t="str">
            <v>Downturn</v>
          </cell>
          <cell r="E59">
            <v>5.8698877804040928E-2</v>
          </cell>
          <cell r="F59">
            <v>5.9730404534916279E-2</v>
          </cell>
          <cell r="G59">
            <v>5.0602166217029496E-2</v>
          </cell>
          <cell r="H59">
            <v>4.2057354687037404E-2</v>
          </cell>
          <cell r="I59">
            <v>3.5179664926991747E-2</v>
          </cell>
          <cell r="J59">
            <v>2.6144283190483657E-2</v>
          </cell>
          <cell r="K59">
            <v>2.0172833630113667E-2</v>
          </cell>
          <cell r="L59">
            <v>1.7794084143986515E-2</v>
          </cell>
          <cell r="M59">
            <v>1.5241154746513535E-2</v>
          </cell>
          <cell r="N59">
            <v>2.2734053466043069E-2</v>
          </cell>
          <cell r="O59">
            <v>1.7146583232649726E-2</v>
          </cell>
          <cell r="P59">
            <v>9.8611747153614093E-3</v>
          </cell>
          <cell r="Q59">
            <v>6.5156964795439754E-3</v>
          </cell>
          <cell r="R59">
            <v>4.3442872660300891E-3</v>
          </cell>
          <cell r="S59">
            <v>6.2528835023587526E-3</v>
          </cell>
          <cell r="T59">
            <v>9.1607431483826662E-3</v>
          </cell>
          <cell r="U59">
            <v>6.6328239268356182E-3</v>
          </cell>
          <cell r="V59">
            <v>6.2599305214792178E-3</v>
          </cell>
          <cell r="W59">
            <v>7.7486009305625103E-3</v>
          </cell>
          <cell r="X59">
            <v>5.5399105805229443E-3</v>
          </cell>
        </row>
        <row r="60">
          <cell r="B60" t="str">
            <v>Ca-C_Downturn</v>
          </cell>
          <cell r="C60" t="str">
            <v>Ca-C</v>
          </cell>
          <cell r="D60" t="str">
            <v>Downturn</v>
          </cell>
          <cell r="E60">
            <v>0.25229247353174344</v>
          </cell>
          <cell r="F60">
            <v>6.7855575095164419E-2</v>
          </cell>
          <cell r="G60">
            <v>7.7539140732425405E-2</v>
          </cell>
          <cell r="H60">
            <v>5.1277347867073386E-2</v>
          </cell>
          <cell r="I60">
            <v>2.586854809603889E-2</v>
          </cell>
          <cell r="J60">
            <v>1.1170499707037096E-2</v>
          </cell>
          <cell r="K60">
            <v>2.2287640124576624E-2</v>
          </cell>
          <cell r="L60">
            <v>1.7813054265696016E-2</v>
          </cell>
          <cell r="M60">
            <v>1.3504846045831576E-2</v>
          </cell>
          <cell r="N60">
            <v>6.6261815523946943E-3</v>
          </cell>
          <cell r="O60">
            <v>1.0341972888992412E-2</v>
          </cell>
          <cell r="P60">
            <v>7.5110588095921305E-3</v>
          </cell>
          <cell r="Q60">
            <v>4.5595867089320841E-3</v>
          </cell>
          <cell r="R60">
            <v>0</v>
          </cell>
          <cell r="S60">
            <v>0</v>
          </cell>
          <cell r="T60">
            <v>0</v>
          </cell>
          <cell r="U60">
            <v>0</v>
          </cell>
          <cell r="V60">
            <v>0</v>
          </cell>
          <cell r="W60">
            <v>0</v>
          </cell>
          <cell r="X60">
            <v>0</v>
          </cell>
        </row>
        <row r="61">
          <cell r="B61" t="str">
            <v>D_Downturn</v>
          </cell>
          <cell r="C61" t="str">
            <v>D</v>
          </cell>
          <cell r="D61" t="str">
            <v>Downturn</v>
          </cell>
          <cell r="E61">
            <v>1</v>
          </cell>
          <cell r="F61">
            <v>1</v>
          </cell>
          <cell r="G61">
            <v>1</v>
          </cell>
          <cell r="H61">
            <v>1</v>
          </cell>
          <cell r="I61">
            <v>1</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row>
      </sheetData>
      <sheetData sheetId="6"/>
      <sheetData sheetId="7">
        <row r="3">
          <cell r="D3" t="str">
            <v>Exposure_ID</v>
          </cell>
          <cell r="E3" t="str">
            <v>Counterparty_ID</v>
          </cell>
          <cell r="F3" t="str">
            <v>Counterparty_Name</v>
          </cell>
          <cell r="G3" t="str">
            <v>Product_Code</v>
          </cell>
          <cell r="H3" t="str">
            <v>Description</v>
          </cell>
          <cell r="I3" t="str">
            <v>Exposure_Currency</v>
          </cell>
          <cell r="J3" t="str">
            <v>Reporting_Date</v>
          </cell>
          <cell r="K3" t="str">
            <v>Origination_Date</v>
          </cell>
          <cell r="L3" t="str">
            <v>Maturity_Date</v>
          </cell>
          <cell r="M3" t="str">
            <v>BMA</v>
          </cell>
          <cell r="N3" t="str">
            <v>SPPI_Result</v>
          </cell>
          <cell r="O3" t="str">
            <v>Accounting_Classification</v>
          </cell>
          <cell r="P3" t="str">
            <v>Exposure_Country</v>
          </cell>
          <cell r="Q3" t="str">
            <v>Industry</v>
          </cell>
          <cell r="R3" t="str">
            <v>Amortisation_Indicator</v>
          </cell>
          <cell r="S3" t="str">
            <v>Watch_list_Indicator</v>
          </cell>
          <cell r="T3" t="str">
            <v>Forbearence_Indicator</v>
          </cell>
          <cell r="U3" t="str">
            <v>Convenant_Breach_Indicator</v>
          </cell>
          <cell r="V3" t="str">
            <v>Default_Indicator</v>
          </cell>
          <cell r="W3" t="str">
            <v>Days_Past_Due</v>
          </cell>
          <cell r="X3" t="str">
            <v>IFRS9_Rating</v>
          </cell>
          <cell r="Y3" t="str">
            <v>LGD</v>
          </cell>
          <cell r="Z3" t="str">
            <v>Effective_Interest_Rate</v>
          </cell>
          <cell r="AA3" t="str">
            <v>On_Balance_Sheet_Exposure_Amount</v>
          </cell>
          <cell r="AB3" t="str">
            <v>Off_Balance_Sheet_Exposure_Amount</v>
          </cell>
          <cell r="AC3" t="str">
            <v>Credit_Conversion_Factor_Classification</v>
          </cell>
          <cell r="AD3" t="str">
            <v>Specific_Provision_Overide</v>
          </cell>
          <cell r="AE3" t="str">
            <v>Last_Provision_Made</v>
          </cell>
          <cell r="AF3" t="str">
            <v>Previous_Stage</v>
          </cell>
          <cell r="AG3" t="str">
            <v>Stage_Change_Date</v>
          </cell>
        </row>
        <row r="4">
          <cell r="D4" t="str">
            <v>ALCBF0001</v>
          </cell>
          <cell r="E4" t="str">
            <v>CRRH_B</v>
          </cell>
          <cell r="F4" t="str">
            <v>CRRH</v>
          </cell>
          <cell r="G4" t="str">
            <v>Bond</v>
          </cell>
          <cell r="H4" t="str">
            <v>Fixed Rate</v>
          </cell>
          <cell r="I4" t="str">
            <v>XOF</v>
          </cell>
          <cell r="J4">
            <v>44012</v>
          </cell>
          <cell r="K4">
            <v>41573</v>
          </cell>
          <cell r="L4">
            <v>45225</v>
          </cell>
          <cell r="M4" t="str">
            <v>HTC</v>
          </cell>
          <cell r="N4" t="str">
            <v>PASS</v>
          </cell>
          <cell r="O4" t="str">
            <v>Amortised cost</v>
          </cell>
          <cell r="P4" t="str">
            <v>Togo</v>
          </cell>
          <cell r="Q4" t="str">
            <v>Housing</v>
          </cell>
          <cell r="R4" t="str">
            <v>Y</v>
          </cell>
          <cell r="S4" t="str">
            <v>N</v>
          </cell>
          <cell r="T4" t="str">
            <v>N</v>
          </cell>
          <cell r="U4" t="str">
            <v>N</v>
          </cell>
          <cell r="V4" t="str">
            <v>N</v>
          </cell>
          <cell r="W4">
            <v>0</v>
          </cell>
          <cell r="X4" t="str">
            <v>Ba3</v>
          </cell>
          <cell r="Y4">
            <v>0.45</v>
          </cell>
          <cell r="Z4">
            <v>0.06</v>
          </cell>
          <cell r="AA4">
            <v>525000000</v>
          </cell>
          <cell r="AB4">
            <v>0</v>
          </cell>
          <cell r="AC4" t="str">
            <v>Unassigned</v>
          </cell>
          <cell r="AD4">
            <v>0</v>
          </cell>
          <cell r="AE4">
            <v>0</v>
          </cell>
          <cell r="AF4">
            <v>0</v>
          </cell>
        </row>
        <row r="5">
          <cell r="D5" t="str">
            <v>ALCBF0002</v>
          </cell>
          <cell r="E5" t="str">
            <v>Alios_B</v>
          </cell>
          <cell r="F5" t="str">
            <v>Alios</v>
          </cell>
          <cell r="G5" t="str">
            <v>Bond</v>
          </cell>
          <cell r="H5" t="str">
            <v>Fixed Rate</v>
          </cell>
          <cell r="I5" t="str">
            <v>XAF</v>
          </cell>
          <cell r="J5">
            <v>44012</v>
          </cell>
          <cell r="K5">
            <v>41864</v>
          </cell>
          <cell r="L5">
            <v>44421</v>
          </cell>
          <cell r="M5" t="str">
            <v>HTC</v>
          </cell>
          <cell r="N5" t="str">
            <v>PASS</v>
          </cell>
          <cell r="O5" t="str">
            <v>Amortised cost</v>
          </cell>
          <cell r="P5" t="str">
            <v>Gabon</v>
          </cell>
          <cell r="Q5" t="str">
            <v>MSME Finance</v>
          </cell>
          <cell r="R5" t="str">
            <v>Y</v>
          </cell>
          <cell r="S5" t="str">
            <v>Y</v>
          </cell>
          <cell r="T5" t="str">
            <v>N</v>
          </cell>
          <cell r="U5" t="str">
            <v>N</v>
          </cell>
          <cell r="V5" t="str">
            <v>Y</v>
          </cell>
          <cell r="W5">
            <v>0</v>
          </cell>
          <cell r="X5" t="str">
            <v>D</v>
          </cell>
          <cell r="Y5">
            <v>1</v>
          </cell>
          <cell r="Z5">
            <v>5.9400000000000001E-2</v>
          </cell>
          <cell r="AA5">
            <v>285714285.70999998</v>
          </cell>
          <cell r="AB5">
            <v>0</v>
          </cell>
          <cell r="AC5" t="str">
            <v>Unassigned</v>
          </cell>
          <cell r="AD5">
            <v>0</v>
          </cell>
          <cell r="AE5">
            <v>0</v>
          </cell>
          <cell r="AF5">
            <v>0</v>
          </cell>
        </row>
        <row r="6">
          <cell r="D6" t="str">
            <v>ALCBF0003</v>
          </cell>
          <cell r="E6" t="str">
            <v>Baybots2_B</v>
          </cell>
          <cell r="F6" t="str">
            <v>Bayport Botswana II</v>
          </cell>
          <cell r="G6" t="str">
            <v>Bond</v>
          </cell>
          <cell r="H6" t="str">
            <v>Fixed Rate</v>
          </cell>
          <cell r="I6" t="str">
            <v>BWP</v>
          </cell>
          <cell r="J6">
            <v>44012</v>
          </cell>
          <cell r="K6">
            <v>42153</v>
          </cell>
          <cell r="L6">
            <v>43980</v>
          </cell>
          <cell r="M6" t="str">
            <v>HTC</v>
          </cell>
          <cell r="N6" t="str">
            <v>PASS</v>
          </cell>
          <cell r="O6" t="str">
            <v>Amortised cost</v>
          </cell>
          <cell r="P6" t="str">
            <v>Botswana</v>
          </cell>
          <cell r="Q6" t="str">
            <v>Micro-Lending</v>
          </cell>
          <cell r="R6" t="str">
            <v>Y</v>
          </cell>
          <cell r="S6" t="str">
            <v>N</v>
          </cell>
          <cell r="T6" t="str">
            <v>N</v>
          </cell>
          <cell r="U6" t="str">
            <v>N</v>
          </cell>
          <cell r="V6" t="str">
            <v>N</v>
          </cell>
          <cell r="W6">
            <v>0</v>
          </cell>
          <cell r="X6" t="str">
            <v>A2</v>
          </cell>
          <cell r="Y6">
            <v>0.45</v>
          </cell>
          <cell r="Z6">
            <v>0.13250000000000001</v>
          </cell>
          <cell r="AA6">
            <v>0</v>
          </cell>
          <cell r="AB6">
            <v>0</v>
          </cell>
          <cell r="AC6" t="str">
            <v>Unassigned</v>
          </cell>
          <cell r="AD6">
            <v>0</v>
          </cell>
          <cell r="AE6">
            <v>0</v>
          </cell>
          <cell r="AF6">
            <v>0</v>
          </cell>
        </row>
        <row r="7">
          <cell r="D7" t="str">
            <v>ALCBF0004</v>
          </cell>
          <cell r="E7" t="str">
            <v>mfin_snr_B</v>
          </cell>
          <cell r="F7" t="str">
            <v>M Fin Snr Fixed</v>
          </cell>
          <cell r="G7" t="str">
            <v>Bond</v>
          </cell>
          <cell r="H7" t="str">
            <v>Fixed Rate</v>
          </cell>
          <cell r="I7" t="str">
            <v>ZMW</v>
          </cell>
          <cell r="J7">
            <v>44012</v>
          </cell>
          <cell r="K7">
            <v>42297</v>
          </cell>
          <cell r="L7">
            <v>44124</v>
          </cell>
          <cell r="M7" t="str">
            <v>HTC</v>
          </cell>
          <cell r="N7" t="str">
            <v>PASS</v>
          </cell>
          <cell r="O7" t="str">
            <v>Amortised cost</v>
          </cell>
          <cell r="P7" t="str">
            <v>Zambia</v>
          </cell>
          <cell r="Q7" t="str">
            <v>MSME Finance</v>
          </cell>
          <cell r="R7" t="str">
            <v>N</v>
          </cell>
          <cell r="S7" t="str">
            <v>Y</v>
          </cell>
          <cell r="T7" t="str">
            <v>N</v>
          </cell>
          <cell r="U7" t="str">
            <v>Y</v>
          </cell>
          <cell r="V7" t="str">
            <v>N</v>
          </cell>
          <cell r="W7">
            <v>71</v>
          </cell>
          <cell r="X7" t="str">
            <v>Caa</v>
          </cell>
          <cell r="Y7">
            <v>0.37</v>
          </cell>
          <cell r="Z7">
            <v>0.22500000000000001</v>
          </cell>
          <cell r="AA7">
            <v>26150000</v>
          </cell>
          <cell r="AB7">
            <v>0</v>
          </cell>
          <cell r="AC7" t="str">
            <v>Unassigned</v>
          </cell>
          <cell r="AD7">
            <v>0</v>
          </cell>
          <cell r="AE7">
            <v>0</v>
          </cell>
          <cell r="AF7">
            <v>0</v>
          </cell>
        </row>
        <row r="8">
          <cell r="D8" t="str">
            <v>ALCBF0005</v>
          </cell>
          <cell r="E8" t="str">
            <v>mfin_jnr_B</v>
          </cell>
          <cell r="F8" t="str">
            <v>M Finance Jnr</v>
          </cell>
          <cell r="G8" t="str">
            <v>Bond</v>
          </cell>
          <cell r="H8" t="str">
            <v>Fixed Rate</v>
          </cell>
          <cell r="I8" t="str">
            <v>ZMW</v>
          </cell>
          <cell r="J8">
            <v>44012</v>
          </cell>
          <cell r="K8">
            <v>42297</v>
          </cell>
          <cell r="L8">
            <v>44124</v>
          </cell>
          <cell r="M8" t="str">
            <v>HTC</v>
          </cell>
          <cell r="N8" t="str">
            <v>PASS</v>
          </cell>
          <cell r="O8" t="str">
            <v>Amortised cost</v>
          </cell>
          <cell r="P8" t="str">
            <v>Zambia</v>
          </cell>
          <cell r="Q8" t="str">
            <v>MSME Finance</v>
          </cell>
          <cell r="R8" t="str">
            <v>N</v>
          </cell>
          <cell r="S8" t="str">
            <v>Y</v>
          </cell>
          <cell r="T8" t="str">
            <v>N</v>
          </cell>
          <cell r="U8" t="str">
            <v>Y</v>
          </cell>
          <cell r="V8" t="str">
            <v>N</v>
          </cell>
          <cell r="W8">
            <v>71</v>
          </cell>
          <cell r="X8" t="str">
            <v>Caa</v>
          </cell>
          <cell r="Y8">
            <v>0.75</v>
          </cell>
          <cell r="Z8">
            <v>0.23400000000000001</v>
          </cell>
          <cell r="AA8">
            <v>10000000</v>
          </cell>
          <cell r="AB8">
            <v>0</v>
          </cell>
          <cell r="AC8" t="str">
            <v>Unassigned</v>
          </cell>
          <cell r="AD8">
            <v>0</v>
          </cell>
          <cell r="AE8">
            <v>0</v>
          </cell>
          <cell r="AF8">
            <v>0</v>
          </cell>
        </row>
        <row r="9">
          <cell r="D9" t="str">
            <v>ALCBF0006</v>
          </cell>
          <cell r="E9" t="str">
            <v>BPG5Y_B</v>
          </cell>
          <cell r="F9" t="str">
            <v>Bayport Ghana (5yr)</v>
          </cell>
          <cell r="G9" t="str">
            <v>Bond</v>
          </cell>
          <cell r="H9" t="str">
            <v>Fixed Rate</v>
          </cell>
          <cell r="I9" t="str">
            <v>GHS</v>
          </cell>
          <cell r="J9">
            <v>44012</v>
          </cell>
          <cell r="K9">
            <v>42496</v>
          </cell>
          <cell r="L9">
            <v>44322</v>
          </cell>
          <cell r="M9" t="str">
            <v>HTC</v>
          </cell>
          <cell r="N9" t="str">
            <v>PASS</v>
          </cell>
          <cell r="O9" t="str">
            <v>Amortised cost</v>
          </cell>
          <cell r="P9" t="str">
            <v>Ghana</v>
          </cell>
          <cell r="Q9" t="str">
            <v>Micro-Lending</v>
          </cell>
          <cell r="R9" t="str">
            <v>N</v>
          </cell>
          <cell r="S9" t="str">
            <v>N</v>
          </cell>
          <cell r="T9" t="str">
            <v>N</v>
          </cell>
          <cell r="U9" t="str">
            <v>N</v>
          </cell>
          <cell r="V9" t="str">
            <v>N</v>
          </cell>
          <cell r="W9">
            <v>0</v>
          </cell>
          <cell r="X9" t="str">
            <v>B3</v>
          </cell>
          <cell r="Y9">
            <v>0.45</v>
          </cell>
          <cell r="Z9">
            <v>0.2576</v>
          </cell>
          <cell r="AA9">
            <v>8000000</v>
          </cell>
          <cell r="AB9">
            <v>0</v>
          </cell>
          <cell r="AC9" t="str">
            <v>Unassigned</v>
          </cell>
          <cell r="AD9">
            <v>0</v>
          </cell>
          <cell r="AE9">
            <v>0</v>
          </cell>
          <cell r="AF9">
            <v>0</v>
          </cell>
        </row>
        <row r="10">
          <cell r="D10" t="str">
            <v>ALCBF0007</v>
          </cell>
          <cell r="E10" t="str">
            <v>MCS_B</v>
          </cell>
          <cell r="F10" t="str">
            <v>Baobab Senegal</v>
          </cell>
          <cell r="G10" t="str">
            <v>Bond</v>
          </cell>
          <cell r="H10" t="str">
            <v>Fixed Rate</v>
          </cell>
          <cell r="I10" t="str">
            <v>XOF</v>
          </cell>
          <cell r="J10">
            <v>44012</v>
          </cell>
          <cell r="K10">
            <v>42635</v>
          </cell>
          <cell r="L10">
            <v>45191</v>
          </cell>
          <cell r="M10" t="str">
            <v>HTC</v>
          </cell>
          <cell r="N10" t="str">
            <v>PASS</v>
          </cell>
          <cell r="O10" t="str">
            <v>Amortised cost</v>
          </cell>
          <cell r="P10" t="str">
            <v>Senegal</v>
          </cell>
          <cell r="Q10" t="str">
            <v>MSME Finance</v>
          </cell>
          <cell r="R10" t="str">
            <v>Y</v>
          </cell>
          <cell r="S10" t="str">
            <v>N</v>
          </cell>
          <cell r="T10" t="str">
            <v>N</v>
          </cell>
          <cell r="U10" t="str">
            <v>N</v>
          </cell>
          <cell r="V10" t="str">
            <v>N</v>
          </cell>
          <cell r="W10">
            <v>0</v>
          </cell>
          <cell r="X10" t="str">
            <v>Ba3</v>
          </cell>
          <cell r="Y10">
            <v>0.45</v>
          </cell>
          <cell r="Z10">
            <v>6.3899999999999998E-2</v>
          </cell>
          <cell r="AA10">
            <v>1225000000</v>
          </cell>
          <cell r="AB10">
            <v>0</v>
          </cell>
          <cell r="AC10" t="str">
            <v>Unassigned</v>
          </cell>
          <cell r="AD10">
            <v>0</v>
          </cell>
          <cell r="AE10">
            <v>0</v>
          </cell>
          <cell r="AF10">
            <v>0</v>
          </cell>
        </row>
        <row r="11">
          <cell r="D11" t="str">
            <v>ALCBF0008</v>
          </cell>
          <cell r="E11" t="str">
            <v>BPRoll_B</v>
          </cell>
          <cell r="F11" t="str">
            <v>Bayport Botswana III</v>
          </cell>
          <cell r="G11" t="str">
            <v>Bond</v>
          </cell>
          <cell r="H11" t="str">
            <v>Fixed Rate</v>
          </cell>
          <cell r="I11" t="str">
            <v>BWP</v>
          </cell>
          <cell r="J11">
            <v>44012</v>
          </cell>
          <cell r="K11">
            <v>42709</v>
          </cell>
          <cell r="L11">
            <v>45265</v>
          </cell>
          <cell r="M11" t="str">
            <v>HTC</v>
          </cell>
          <cell r="N11" t="str">
            <v>PASS</v>
          </cell>
          <cell r="O11" t="str">
            <v>Amortised cost</v>
          </cell>
          <cell r="P11" t="str">
            <v>Botswana</v>
          </cell>
          <cell r="Q11" t="str">
            <v>Micro-Lending</v>
          </cell>
          <cell r="R11" t="str">
            <v>N</v>
          </cell>
          <cell r="S11" t="str">
            <v>N</v>
          </cell>
          <cell r="T11" t="str">
            <v>N</v>
          </cell>
          <cell r="U11" t="str">
            <v>N</v>
          </cell>
          <cell r="V11" t="str">
            <v>N</v>
          </cell>
          <cell r="W11">
            <v>0</v>
          </cell>
          <cell r="X11" t="str">
            <v>A2</v>
          </cell>
          <cell r="Y11">
            <v>0.45</v>
          </cell>
          <cell r="Z11">
            <v>0.13500000000000001</v>
          </cell>
          <cell r="AA11">
            <v>30500000</v>
          </cell>
          <cell r="AB11">
            <v>0</v>
          </cell>
          <cell r="AC11" t="str">
            <v>Unassigned</v>
          </cell>
          <cell r="AD11">
            <v>0</v>
          </cell>
          <cell r="AE11">
            <v>0</v>
          </cell>
          <cell r="AF11">
            <v>0</v>
          </cell>
        </row>
        <row r="12">
          <cell r="D12" t="str">
            <v>ALCBF0009</v>
          </cell>
          <cell r="E12" t="str">
            <v>GetBucksB_B</v>
          </cell>
          <cell r="F12" t="str">
            <v>GetBucks Botswana</v>
          </cell>
          <cell r="G12" t="str">
            <v>Bond</v>
          </cell>
          <cell r="H12" t="str">
            <v>Fixed Rate</v>
          </cell>
          <cell r="I12" t="str">
            <v>BWP</v>
          </cell>
          <cell r="J12">
            <v>44012</v>
          </cell>
          <cell r="K12">
            <v>42790</v>
          </cell>
          <cell r="L12">
            <v>44043</v>
          </cell>
          <cell r="M12" t="str">
            <v>HTC</v>
          </cell>
          <cell r="N12" t="str">
            <v>PASS</v>
          </cell>
          <cell r="O12" t="str">
            <v>Amortised cost</v>
          </cell>
          <cell r="P12" t="str">
            <v>Botswana</v>
          </cell>
          <cell r="Q12" t="str">
            <v>Micro-Lending</v>
          </cell>
          <cell r="R12" t="str">
            <v>N</v>
          </cell>
          <cell r="S12" t="str">
            <v>Y</v>
          </cell>
          <cell r="T12" t="str">
            <v>N</v>
          </cell>
          <cell r="U12" t="str">
            <v>Y</v>
          </cell>
          <cell r="V12" t="str">
            <v>Y</v>
          </cell>
          <cell r="W12">
            <v>127</v>
          </cell>
          <cell r="X12" t="str">
            <v>D</v>
          </cell>
          <cell r="Y12">
            <v>0.45</v>
          </cell>
          <cell r="Z12">
            <v>0.13200000000000001</v>
          </cell>
          <cell r="AA12">
            <v>15000000</v>
          </cell>
          <cell r="AB12">
            <v>0</v>
          </cell>
          <cell r="AC12" t="str">
            <v>Unassigned</v>
          </cell>
          <cell r="AD12">
            <v>0</v>
          </cell>
          <cell r="AE12">
            <v>0</v>
          </cell>
          <cell r="AF12">
            <v>0</v>
          </cell>
        </row>
        <row r="13">
          <cell r="D13" t="str">
            <v>ALCBF0010</v>
          </cell>
          <cell r="E13" t="str">
            <v>ZHL_B</v>
          </cell>
          <cell r="F13" t="str">
            <v>Zambian Home Loans</v>
          </cell>
          <cell r="G13" t="str">
            <v>Bond</v>
          </cell>
          <cell r="H13" t="str">
            <v>Fixed Rate</v>
          </cell>
          <cell r="I13" t="str">
            <v>ZMW</v>
          </cell>
          <cell r="J13">
            <v>44012</v>
          </cell>
          <cell r="K13">
            <v>42822</v>
          </cell>
          <cell r="L13">
            <v>45379</v>
          </cell>
          <cell r="M13" t="str">
            <v>HTC</v>
          </cell>
          <cell r="N13" t="str">
            <v>PASS</v>
          </cell>
          <cell r="O13" t="str">
            <v>Amortised cost</v>
          </cell>
          <cell r="P13" t="str">
            <v>Zambia</v>
          </cell>
          <cell r="Q13" t="str">
            <v>Housing</v>
          </cell>
          <cell r="R13" t="str">
            <v>N</v>
          </cell>
          <cell r="S13" t="str">
            <v>N</v>
          </cell>
          <cell r="T13" t="str">
            <v>N</v>
          </cell>
          <cell r="U13" t="str">
            <v>N</v>
          </cell>
          <cell r="V13" t="str">
            <v>N</v>
          </cell>
          <cell r="W13">
            <v>0</v>
          </cell>
          <cell r="X13" t="str">
            <v>Caa</v>
          </cell>
          <cell r="Y13">
            <v>0.37</v>
          </cell>
          <cell r="Z13">
            <v>0.2</v>
          </cell>
          <cell r="AA13">
            <v>10000000.029999999</v>
          </cell>
          <cell r="AB13">
            <v>0</v>
          </cell>
          <cell r="AC13" t="str">
            <v>Unassigned</v>
          </cell>
          <cell r="AD13">
            <v>0</v>
          </cell>
          <cell r="AE13">
            <v>0</v>
          </cell>
          <cell r="AF13">
            <v>0</v>
          </cell>
        </row>
        <row r="14">
          <cell r="D14" t="str">
            <v>ALCBF0011</v>
          </cell>
          <cell r="E14" t="str">
            <v>Alios_B</v>
          </cell>
          <cell r="F14" t="str">
            <v>Alios Cote D'Ivoire</v>
          </cell>
          <cell r="G14" t="str">
            <v>Bond</v>
          </cell>
          <cell r="H14" t="str">
            <v>Fixed Rate</v>
          </cell>
          <cell r="I14" t="str">
            <v>XOF</v>
          </cell>
          <cell r="J14">
            <v>44012</v>
          </cell>
          <cell r="K14">
            <v>42895</v>
          </cell>
          <cell r="L14">
            <v>45452</v>
          </cell>
          <cell r="M14" t="str">
            <v>HTC</v>
          </cell>
          <cell r="N14" t="str">
            <v>PASS</v>
          </cell>
          <cell r="O14" t="str">
            <v>Amortised cost</v>
          </cell>
          <cell r="P14" t="str">
            <v>Cote D'Ivoire</v>
          </cell>
          <cell r="Q14" t="str">
            <v>MSME Finance</v>
          </cell>
          <cell r="R14" t="str">
            <v>Y</v>
          </cell>
          <cell r="S14" t="str">
            <v>N</v>
          </cell>
          <cell r="T14" t="str">
            <v>N</v>
          </cell>
          <cell r="U14" t="str">
            <v>N</v>
          </cell>
          <cell r="V14" t="str">
            <v>N</v>
          </cell>
          <cell r="W14">
            <v>0</v>
          </cell>
          <cell r="X14" t="str">
            <v>Ba3</v>
          </cell>
          <cell r="Y14">
            <v>0.45</v>
          </cell>
          <cell r="Z14">
            <v>6.5699999999999995E-2</v>
          </cell>
          <cell r="AA14">
            <v>1028571429</v>
          </cell>
          <cell r="AB14">
            <v>0</v>
          </cell>
          <cell r="AC14" t="str">
            <v>Unassigned</v>
          </cell>
          <cell r="AD14">
            <v>0</v>
          </cell>
          <cell r="AE14">
            <v>0</v>
          </cell>
          <cell r="AF14">
            <v>0</v>
          </cell>
        </row>
        <row r="15">
          <cell r="D15" t="str">
            <v>ALCBF0012</v>
          </cell>
          <cell r="E15" t="str">
            <v>LES_B</v>
          </cell>
          <cell r="F15" t="str">
            <v>Lesana Lesotho Roll</v>
          </cell>
          <cell r="G15" t="str">
            <v>Bond</v>
          </cell>
          <cell r="H15" t="str">
            <v>Fixed Rate</v>
          </cell>
          <cell r="I15" t="str">
            <v>LSL</v>
          </cell>
          <cell r="J15">
            <v>44012</v>
          </cell>
          <cell r="K15">
            <v>42901</v>
          </cell>
          <cell r="L15">
            <v>45092</v>
          </cell>
          <cell r="M15" t="str">
            <v>HTC</v>
          </cell>
          <cell r="N15" t="str">
            <v>PASS</v>
          </cell>
          <cell r="O15" t="str">
            <v>Amortised cost</v>
          </cell>
          <cell r="P15" t="str">
            <v>Lesotho</v>
          </cell>
          <cell r="Q15" t="str">
            <v>Housing</v>
          </cell>
          <cell r="R15" t="str">
            <v>N</v>
          </cell>
          <cell r="S15" t="str">
            <v>N</v>
          </cell>
          <cell r="T15" t="str">
            <v>N</v>
          </cell>
          <cell r="U15" t="str">
            <v>N</v>
          </cell>
          <cell r="V15" t="str">
            <v>N</v>
          </cell>
          <cell r="W15">
            <v>0</v>
          </cell>
          <cell r="X15" t="str">
            <v>B2</v>
          </cell>
          <cell r="Y15">
            <v>0.37</v>
          </cell>
          <cell r="Z15">
            <v>0.126</v>
          </cell>
          <cell r="AA15">
            <v>30000000.039999999</v>
          </cell>
          <cell r="AB15">
            <v>0</v>
          </cell>
          <cell r="AC15" t="str">
            <v>Unassigned</v>
          </cell>
          <cell r="AD15">
            <v>0</v>
          </cell>
          <cell r="AE15">
            <v>0</v>
          </cell>
          <cell r="AF15">
            <v>0</v>
          </cell>
        </row>
        <row r="16">
          <cell r="D16" t="str">
            <v>ALCBF0013</v>
          </cell>
          <cell r="E16" t="str">
            <v>DPF_B</v>
          </cell>
          <cell r="F16" t="str">
            <v>Dufil Prima Foods</v>
          </cell>
          <cell r="G16" t="str">
            <v>Bond</v>
          </cell>
          <cell r="H16" t="str">
            <v>Fixed Rate</v>
          </cell>
          <cell r="I16" t="str">
            <v>NGN</v>
          </cell>
          <cell r="J16">
            <v>44012</v>
          </cell>
          <cell r="K16">
            <v>42978</v>
          </cell>
          <cell r="L16">
            <v>44805</v>
          </cell>
          <cell r="M16" t="str">
            <v>HTC</v>
          </cell>
          <cell r="N16" t="str">
            <v>PASS</v>
          </cell>
          <cell r="O16" t="str">
            <v>Amortised cost</v>
          </cell>
          <cell r="P16" t="str">
            <v>Nigeria</v>
          </cell>
          <cell r="Q16" t="str">
            <v>Agriculture</v>
          </cell>
          <cell r="R16" t="str">
            <v>N</v>
          </cell>
          <cell r="S16" t="str">
            <v>N</v>
          </cell>
          <cell r="T16" t="str">
            <v>N</v>
          </cell>
          <cell r="U16" t="str">
            <v>N</v>
          </cell>
          <cell r="V16" t="str">
            <v>N</v>
          </cell>
          <cell r="W16">
            <v>0</v>
          </cell>
          <cell r="X16" t="str">
            <v>B2</v>
          </cell>
          <cell r="Y16">
            <v>0.45</v>
          </cell>
          <cell r="Z16">
            <v>0.1825</v>
          </cell>
          <cell r="AA16">
            <v>1400000000</v>
          </cell>
          <cell r="AB16">
            <v>0</v>
          </cell>
          <cell r="AC16" t="str">
            <v>Unassigned</v>
          </cell>
          <cell r="AD16">
            <v>0</v>
          </cell>
          <cell r="AE16">
            <v>0</v>
          </cell>
          <cell r="AF16">
            <v>0</v>
          </cell>
        </row>
        <row r="17">
          <cell r="D17" t="str">
            <v>ALCBF0014</v>
          </cell>
          <cell r="E17" t="str">
            <v>CRRH2_B</v>
          </cell>
          <cell r="F17" t="str">
            <v>CRRH II</v>
          </cell>
          <cell r="G17" t="str">
            <v>Bond</v>
          </cell>
          <cell r="H17" t="str">
            <v>Fixed Rate</v>
          </cell>
          <cell r="I17" t="str">
            <v>XOF</v>
          </cell>
          <cell r="J17">
            <v>44012</v>
          </cell>
          <cell r="K17">
            <v>43055</v>
          </cell>
          <cell r="L17">
            <v>47438</v>
          </cell>
          <cell r="M17" t="str">
            <v>HTC</v>
          </cell>
          <cell r="N17" t="str">
            <v>PASS</v>
          </cell>
          <cell r="O17" t="str">
            <v>Amortised cost</v>
          </cell>
          <cell r="P17" t="str">
            <v>Togo</v>
          </cell>
          <cell r="Q17" t="str">
            <v>Housing</v>
          </cell>
          <cell r="R17" t="str">
            <v>Y</v>
          </cell>
          <cell r="S17" t="str">
            <v>N</v>
          </cell>
          <cell r="T17" t="str">
            <v>N</v>
          </cell>
          <cell r="U17" t="str">
            <v>N</v>
          </cell>
          <cell r="V17" t="str">
            <v>N</v>
          </cell>
          <cell r="W17">
            <v>0</v>
          </cell>
          <cell r="X17" t="str">
            <v>B3</v>
          </cell>
          <cell r="Y17">
            <v>0.45</v>
          </cell>
          <cell r="Z17">
            <v>5.9499999999999997E-2</v>
          </cell>
          <cell r="AA17">
            <v>668625833.33000004</v>
          </cell>
          <cell r="AB17">
            <v>0</v>
          </cell>
          <cell r="AC17" t="str">
            <v>Unassigned</v>
          </cell>
          <cell r="AD17">
            <v>0</v>
          </cell>
          <cell r="AE17">
            <v>0</v>
          </cell>
          <cell r="AF17">
            <v>0</v>
          </cell>
        </row>
        <row r="18">
          <cell r="D18" t="str">
            <v>ALCBF0015</v>
          </cell>
          <cell r="E18" t="str">
            <v>sel_B</v>
          </cell>
          <cell r="F18" t="str">
            <v>Select Malawi</v>
          </cell>
          <cell r="G18" t="str">
            <v>Bond</v>
          </cell>
          <cell r="H18" t="str">
            <v>Fixed Rate</v>
          </cell>
          <cell r="I18" t="str">
            <v>MKW</v>
          </cell>
          <cell r="J18">
            <v>44012</v>
          </cell>
          <cell r="K18">
            <v>43052</v>
          </cell>
          <cell r="L18">
            <v>44513</v>
          </cell>
          <cell r="M18" t="str">
            <v>HTC</v>
          </cell>
          <cell r="N18" t="str">
            <v>PASS</v>
          </cell>
          <cell r="O18" t="str">
            <v>Amortised cost</v>
          </cell>
          <cell r="P18" t="str">
            <v>Malawi</v>
          </cell>
          <cell r="Q18" t="str">
            <v>Housing</v>
          </cell>
          <cell r="R18" t="str">
            <v>N</v>
          </cell>
          <cell r="S18" t="str">
            <v>N</v>
          </cell>
          <cell r="T18" t="str">
            <v>N</v>
          </cell>
          <cell r="U18" t="str">
            <v>N</v>
          </cell>
          <cell r="V18" t="str">
            <v>N</v>
          </cell>
          <cell r="W18">
            <v>0</v>
          </cell>
          <cell r="X18" t="str">
            <v>B3</v>
          </cell>
          <cell r="Y18">
            <v>0.37</v>
          </cell>
          <cell r="Z18">
            <v>0.20830000000000001</v>
          </cell>
          <cell r="AA18">
            <v>750000000</v>
          </cell>
          <cell r="AB18">
            <v>0</v>
          </cell>
          <cell r="AC18" t="str">
            <v>Unassigned</v>
          </cell>
          <cell r="AD18">
            <v>0</v>
          </cell>
          <cell r="AE18">
            <v>0</v>
          </cell>
          <cell r="AF18">
            <v>0</v>
          </cell>
        </row>
        <row r="19">
          <cell r="D19" t="str">
            <v>ALCBF0016</v>
          </cell>
          <cell r="E19" t="str">
            <v>PUG3Y_B</v>
          </cell>
          <cell r="F19" t="str">
            <v>Platinum Uganda 3yr</v>
          </cell>
          <cell r="G19" t="str">
            <v>Bond</v>
          </cell>
          <cell r="H19" t="str">
            <v>Fixed Rate</v>
          </cell>
          <cell r="I19" t="str">
            <v>UGX</v>
          </cell>
          <cell r="J19">
            <v>44012</v>
          </cell>
          <cell r="K19">
            <v>43087</v>
          </cell>
          <cell r="L19">
            <v>44179</v>
          </cell>
          <cell r="M19" t="str">
            <v>HTC</v>
          </cell>
          <cell r="N19" t="str">
            <v>PASS</v>
          </cell>
          <cell r="O19" t="str">
            <v>Amortised cost</v>
          </cell>
          <cell r="P19" t="str">
            <v>Uganda</v>
          </cell>
          <cell r="Q19" t="str">
            <v>Micro-Lending</v>
          </cell>
          <cell r="R19" t="str">
            <v>N</v>
          </cell>
          <cell r="S19" t="str">
            <v>N</v>
          </cell>
          <cell r="T19" t="str">
            <v>N</v>
          </cell>
          <cell r="U19" t="str">
            <v>N</v>
          </cell>
          <cell r="V19" t="str">
            <v>N</v>
          </cell>
          <cell r="W19">
            <v>0</v>
          </cell>
          <cell r="X19" t="str">
            <v>B2</v>
          </cell>
          <cell r="Y19">
            <v>0.45</v>
          </cell>
          <cell r="Z19">
            <v>0.1573</v>
          </cell>
          <cell r="AA19">
            <v>10844950000</v>
          </cell>
          <cell r="AB19">
            <v>0</v>
          </cell>
          <cell r="AC19" t="str">
            <v>Unassigned</v>
          </cell>
          <cell r="AD19">
            <v>0</v>
          </cell>
          <cell r="AE19">
            <v>0</v>
          </cell>
          <cell r="AF19">
            <v>0</v>
          </cell>
        </row>
        <row r="20">
          <cell r="D20" t="str">
            <v>ALCBF0017</v>
          </cell>
          <cell r="E20" t="str">
            <v>PUG5Y_B</v>
          </cell>
          <cell r="F20" t="str">
            <v>Platinum Uganda 5yr</v>
          </cell>
          <cell r="G20" t="str">
            <v>Bond</v>
          </cell>
          <cell r="H20" t="str">
            <v>Fixed Rate</v>
          </cell>
          <cell r="I20" t="str">
            <v>UGX</v>
          </cell>
          <cell r="J20">
            <v>44012</v>
          </cell>
          <cell r="K20">
            <v>43087</v>
          </cell>
          <cell r="L20">
            <v>44907</v>
          </cell>
          <cell r="M20" t="str">
            <v>HTC</v>
          </cell>
          <cell r="N20" t="str">
            <v>PASS</v>
          </cell>
          <cell r="O20" t="str">
            <v>Amortised cost</v>
          </cell>
          <cell r="P20" t="str">
            <v>Uganda</v>
          </cell>
          <cell r="Q20" t="str">
            <v>Micro-Lending</v>
          </cell>
          <cell r="R20" t="str">
            <v>N</v>
          </cell>
          <cell r="S20" t="str">
            <v>N</v>
          </cell>
          <cell r="T20" t="str">
            <v>N</v>
          </cell>
          <cell r="U20" t="str">
            <v>N</v>
          </cell>
          <cell r="V20" t="str">
            <v>N</v>
          </cell>
          <cell r="W20">
            <v>0</v>
          </cell>
          <cell r="X20" t="str">
            <v>B2</v>
          </cell>
          <cell r="Y20">
            <v>0.45</v>
          </cell>
          <cell r="Z20">
            <v>0.17430000000000001</v>
          </cell>
          <cell r="AA20">
            <v>3615000000</v>
          </cell>
          <cell r="AB20">
            <v>0</v>
          </cell>
          <cell r="AC20" t="str">
            <v>Unassigned</v>
          </cell>
          <cell r="AD20">
            <v>0</v>
          </cell>
          <cell r="AE20">
            <v>0</v>
          </cell>
          <cell r="AF20">
            <v>0</v>
          </cell>
        </row>
        <row r="21">
          <cell r="D21" t="str">
            <v>ALCBF0018</v>
          </cell>
          <cell r="E21" t="str">
            <v>LAPO_B</v>
          </cell>
          <cell r="F21" t="str">
            <v>LAPO Microfinance</v>
          </cell>
          <cell r="G21" t="str">
            <v>Bond</v>
          </cell>
          <cell r="H21" t="str">
            <v>Fixed Rate</v>
          </cell>
          <cell r="I21" t="str">
            <v>NGN</v>
          </cell>
          <cell r="J21">
            <v>44012</v>
          </cell>
          <cell r="K21">
            <v>43088</v>
          </cell>
          <cell r="L21">
            <v>44914</v>
          </cell>
          <cell r="M21" t="str">
            <v>HTC</v>
          </cell>
          <cell r="N21" t="str">
            <v>PASS</v>
          </cell>
          <cell r="O21" t="str">
            <v>Amortised cost</v>
          </cell>
          <cell r="P21" t="str">
            <v>Nigeria</v>
          </cell>
          <cell r="Q21" t="str">
            <v>MSME Finance</v>
          </cell>
          <cell r="R21" t="str">
            <v>N</v>
          </cell>
          <cell r="S21" t="str">
            <v>N</v>
          </cell>
          <cell r="T21" t="str">
            <v>N</v>
          </cell>
          <cell r="U21" t="str">
            <v>N</v>
          </cell>
          <cell r="V21" t="str">
            <v>N</v>
          </cell>
          <cell r="W21">
            <v>0</v>
          </cell>
          <cell r="X21" t="str">
            <v>B2</v>
          </cell>
          <cell r="Y21">
            <v>0.45</v>
          </cell>
          <cell r="Z21">
            <v>0.17749999999999999</v>
          </cell>
          <cell r="AA21">
            <v>2000000000</v>
          </cell>
          <cell r="AB21">
            <v>0</v>
          </cell>
          <cell r="AC21" t="str">
            <v>Unassigned</v>
          </cell>
          <cell r="AD21">
            <v>0</v>
          </cell>
          <cell r="AE21">
            <v>0</v>
          </cell>
          <cell r="AF21">
            <v>0</v>
          </cell>
        </row>
        <row r="22">
          <cell r="D22" t="str">
            <v>ALCBF0019</v>
          </cell>
          <cell r="E22" t="str">
            <v>IZWE5Y_B</v>
          </cell>
          <cell r="F22" t="str">
            <v>IZWE II</v>
          </cell>
          <cell r="G22" t="str">
            <v>Bond</v>
          </cell>
          <cell r="H22" t="str">
            <v>Fixed Rate</v>
          </cell>
          <cell r="I22" t="str">
            <v>ZMW</v>
          </cell>
          <cell r="J22">
            <v>44012</v>
          </cell>
          <cell r="K22">
            <v>43160</v>
          </cell>
          <cell r="L22">
            <v>44986</v>
          </cell>
          <cell r="M22" t="str">
            <v>HTC</v>
          </cell>
          <cell r="N22" t="str">
            <v>PASS</v>
          </cell>
          <cell r="O22" t="str">
            <v>Amortised cost</v>
          </cell>
          <cell r="P22" t="str">
            <v>Zambia</v>
          </cell>
          <cell r="Q22" t="str">
            <v>Micro-Lending</v>
          </cell>
          <cell r="R22" t="str">
            <v>N</v>
          </cell>
          <cell r="S22" t="str">
            <v>N</v>
          </cell>
          <cell r="T22" t="str">
            <v>N</v>
          </cell>
          <cell r="U22" t="str">
            <v>N</v>
          </cell>
          <cell r="V22" t="str">
            <v>N</v>
          </cell>
          <cell r="W22">
            <v>0</v>
          </cell>
          <cell r="X22" t="str">
            <v>Caa</v>
          </cell>
          <cell r="Y22">
            <v>0.37</v>
          </cell>
          <cell r="Z22">
            <v>0.19800000000000001</v>
          </cell>
          <cell r="AA22">
            <v>50000000</v>
          </cell>
          <cell r="AB22">
            <v>0</v>
          </cell>
          <cell r="AC22" t="str">
            <v>Unassigned</v>
          </cell>
          <cell r="AD22">
            <v>0</v>
          </cell>
          <cell r="AE22">
            <v>0</v>
          </cell>
          <cell r="AF22">
            <v>0</v>
          </cell>
        </row>
        <row r="23">
          <cell r="D23" t="str">
            <v>ALCBF0020</v>
          </cell>
          <cell r="E23" t="str">
            <v>GTR_B</v>
          </cell>
          <cell r="F23" t="str">
            <v xml:space="preserve">Growthpoint </v>
          </cell>
          <cell r="G23" t="str">
            <v>Bond</v>
          </cell>
          <cell r="H23" t="str">
            <v>3mo Jibar</v>
          </cell>
          <cell r="I23" t="str">
            <v>ZAR</v>
          </cell>
          <cell r="J23">
            <v>44012</v>
          </cell>
          <cell r="K23">
            <v>43168</v>
          </cell>
          <cell r="L23">
            <v>47038</v>
          </cell>
          <cell r="M23" t="str">
            <v>HTC</v>
          </cell>
          <cell r="N23" t="str">
            <v>PASS</v>
          </cell>
          <cell r="O23" t="str">
            <v>Amortised cost</v>
          </cell>
          <cell r="P23" t="str">
            <v>South Africa</v>
          </cell>
          <cell r="Q23" t="str">
            <v>Housing</v>
          </cell>
          <cell r="R23" t="str">
            <v>N</v>
          </cell>
          <cell r="S23" t="str">
            <v>N</v>
          </cell>
          <cell r="T23" t="str">
            <v>N</v>
          </cell>
          <cell r="U23" t="str">
            <v>N</v>
          </cell>
          <cell r="V23" t="str">
            <v>N</v>
          </cell>
          <cell r="W23">
            <v>0</v>
          </cell>
          <cell r="X23" t="str">
            <v>Ba1</v>
          </cell>
          <cell r="Y23">
            <v>0.45</v>
          </cell>
          <cell r="Z23">
            <v>8.14E-2</v>
          </cell>
          <cell r="AA23">
            <v>52000000</v>
          </cell>
          <cell r="AB23">
            <v>0</v>
          </cell>
          <cell r="AC23" t="str">
            <v>Unassigned</v>
          </cell>
          <cell r="AD23">
            <v>0</v>
          </cell>
          <cell r="AE23">
            <v>0</v>
          </cell>
          <cell r="AF23">
            <v>0</v>
          </cell>
        </row>
        <row r="24">
          <cell r="D24" t="str">
            <v>ALCBF0021</v>
          </cell>
          <cell r="E24" t="str">
            <v>SEN_B</v>
          </cell>
          <cell r="F24" t="str">
            <v>Senelec</v>
          </cell>
          <cell r="G24" t="str">
            <v>Bond</v>
          </cell>
          <cell r="H24" t="str">
            <v>Fixed Rate</v>
          </cell>
          <cell r="I24" t="str">
            <v>XOF</v>
          </cell>
          <cell r="J24">
            <v>44012</v>
          </cell>
          <cell r="K24">
            <v>43186</v>
          </cell>
          <cell r="L24">
            <v>45743</v>
          </cell>
          <cell r="M24" t="str">
            <v>HTC</v>
          </cell>
          <cell r="N24" t="str">
            <v>PASS</v>
          </cell>
          <cell r="O24" t="str">
            <v>Amortised cost</v>
          </cell>
          <cell r="P24" t="str">
            <v>Senegal</v>
          </cell>
          <cell r="Q24" t="str">
            <v>Infrastructure</v>
          </cell>
          <cell r="R24" t="str">
            <v>Y</v>
          </cell>
          <cell r="S24" t="str">
            <v>N</v>
          </cell>
          <cell r="T24" t="str">
            <v>N</v>
          </cell>
          <cell r="U24" t="str">
            <v>N</v>
          </cell>
          <cell r="V24" t="str">
            <v>N</v>
          </cell>
          <cell r="W24">
            <v>0</v>
          </cell>
          <cell r="X24" t="str">
            <v>Ba3</v>
          </cell>
          <cell r="Y24">
            <v>0.45</v>
          </cell>
          <cell r="Z24">
            <v>6.5000000000000002E-2</v>
          </cell>
          <cell r="AA24">
            <v>2690540000</v>
          </cell>
          <cell r="AB24">
            <v>0</v>
          </cell>
          <cell r="AC24" t="str">
            <v>Unassigned</v>
          </cell>
          <cell r="AD24">
            <v>0</v>
          </cell>
          <cell r="AE24">
            <v>0</v>
          </cell>
          <cell r="AF24">
            <v>0</v>
          </cell>
        </row>
        <row r="25">
          <cell r="D25" t="str">
            <v>ALCBF0022</v>
          </cell>
          <cell r="E25" t="str">
            <v>FIN_B</v>
          </cell>
          <cell r="F25" t="str">
            <v>FINCORP</v>
          </cell>
          <cell r="G25" t="str">
            <v>Bond</v>
          </cell>
          <cell r="H25" t="str">
            <v>Fixed Rate</v>
          </cell>
          <cell r="I25" t="str">
            <v>SZL</v>
          </cell>
          <cell r="J25">
            <v>44012</v>
          </cell>
          <cell r="K25">
            <v>43189</v>
          </cell>
          <cell r="L25">
            <v>45015</v>
          </cell>
          <cell r="M25" t="str">
            <v>HTC</v>
          </cell>
          <cell r="N25" t="str">
            <v>PASS</v>
          </cell>
          <cell r="O25" t="str">
            <v>Amortised cost</v>
          </cell>
          <cell r="P25" t="str">
            <v>Swaziland</v>
          </cell>
          <cell r="Q25" t="str">
            <v>MSME Finance</v>
          </cell>
          <cell r="R25" t="str">
            <v>N</v>
          </cell>
          <cell r="S25" t="str">
            <v>N</v>
          </cell>
          <cell r="T25" t="str">
            <v>N</v>
          </cell>
          <cell r="U25" t="str">
            <v>N</v>
          </cell>
          <cell r="V25" t="str">
            <v>N</v>
          </cell>
          <cell r="W25">
            <v>0</v>
          </cell>
          <cell r="X25" t="str">
            <v>B2</v>
          </cell>
          <cell r="Y25">
            <v>0.45</v>
          </cell>
          <cell r="Z25">
            <v>0.13300000000000001</v>
          </cell>
          <cell r="AA25">
            <v>48000000</v>
          </cell>
          <cell r="AB25">
            <v>0</v>
          </cell>
          <cell r="AC25" t="str">
            <v>Unassigned</v>
          </cell>
          <cell r="AD25">
            <v>0</v>
          </cell>
          <cell r="AE25">
            <v>0</v>
          </cell>
          <cell r="AF25">
            <v>0</v>
          </cell>
        </row>
        <row r="26">
          <cell r="D26" t="str">
            <v>ALCBF0023</v>
          </cell>
          <cell r="E26" t="str">
            <v>GetBucksBII_B</v>
          </cell>
          <cell r="F26" t="str">
            <v>GetBucks Botswana II</v>
          </cell>
          <cell r="G26" t="str">
            <v>Bond</v>
          </cell>
          <cell r="H26" t="str">
            <v>Fixed Rate</v>
          </cell>
          <cell r="I26" t="str">
            <v>BWP</v>
          </cell>
          <cell r="J26">
            <v>44012</v>
          </cell>
          <cell r="K26">
            <v>43200</v>
          </cell>
          <cell r="L26">
            <v>44296</v>
          </cell>
          <cell r="M26" t="str">
            <v>HTC</v>
          </cell>
          <cell r="N26" t="str">
            <v>PASS</v>
          </cell>
          <cell r="O26" t="str">
            <v>Amortised cost</v>
          </cell>
          <cell r="P26" t="str">
            <v>Botswana</v>
          </cell>
          <cell r="Q26" t="str">
            <v>Micro-Lending</v>
          </cell>
          <cell r="R26" t="str">
            <v>N</v>
          </cell>
          <cell r="S26" t="str">
            <v>Y</v>
          </cell>
          <cell r="T26" t="str">
            <v>N</v>
          </cell>
          <cell r="U26" t="str">
            <v>Y</v>
          </cell>
          <cell r="V26" t="str">
            <v>N</v>
          </cell>
          <cell r="W26">
            <v>0</v>
          </cell>
          <cell r="X26" t="str">
            <v>B2</v>
          </cell>
          <cell r="Y26">
            <v>0.45</v>
          </cell>
          <cell r="Z26">
            <v>0.13200000000000001</v>
          </cell>
          <cell r="AA26">
            <v>25000000</v>
          </cell>
          <cell r="AB26">
            <v>0</v>
          </cell>
          <cell r="AC26" t="str">
            <v>Unassigned</v>
          </cell>
          <cell r="AD26">
            <v>0</v>
          </cell>
          <cell r="AE26">
            <v>0</v>
          </cell>
          <cell r="AF26">
            <v>0</v>
          </cell>
        </row>
        <row r="27">
          <cell r="D27" t="str">
            <v>ALCBF0024</v>
          </cell>
          <cell r="E27" t="str">
            <v>AFB3_B</v>
          </cell>
          <cell r="F27" t="str">
            <v>AFBG III Fixed</v>
          </cell>
          <cell r="G27" t="str">
            <v>Bond</v>
          </cell>
          <cell r="H27" t="str">
            <v>Fixed Rate</v>
          </cell>
          <cell r="I27" t="str">
            <v>GHS</v>
          </cell>
          <cell r="J27">
            <v>44012</v>
          </cell>
          <cell r="K27">
            <v>43236</v>
          </cell>
          <cell r="L27">
            <v>45793</v>
          </cell>
          <cell r="M27" t="str">
            <v>HTC</v>
          </cell>
          <cell r="N27" t="str">
            <v>PASS</v>
          </cell>
          <cell r="O27" t="str">
            <v>Amortised cost</v>
          </cell>
          <cell r="P27" t="str">
            <v>Ghana</v>
          </cell>
          <cell r="Q27" t="str">
            <v>Micro-Lending</v>
          </cell>
          <cell r="R27" t="str">
            <v>N</v>
          </cell>
          <cell r="S27" t="str">
            <v>N</v>
          </cell>
          <cell r="T27" t="str">
            <v>N</v>
          </cell>
          <cell r="U27" t="str">
            <v>N</v>
          </cell>
          <cell r="V27" t="str">
            <v>N</v>
          </cell>
          <cell r="W27">
            <v>0</v>
          </cell>
          <cell r="X27" t="str">
            <v>B3</v>
          </cell>
          <cell r="Y27">
            <v>0.45</v>
          </cell>
          <cell r="Z27">
            <v>0.1757</v>
          </cell>
          <cell r="AA27">
            <v>22000000</v>
          </cell>
          <cell r="AB27">
            <v>0</v>
          </cell>
          <cell r="AC27" t="str">
            <v>Unassigned</v>
          </cell>
          <cell r="AD27">
            <v>0</v>
          </cell>
          <cell r="AE27">
            <v>0</v>
          </cell>
          <cell r="AF27">
            <v>0</v>
          </cell>
        </row>
        <row r="28">
          <cell r="D28" t="str">
            <v>ALCBF0025</v>
          </cell>
          <cell r="E28" t="str">
            <v>Honde_B</v>
          </cell>
          <cell r="F28" t="str">
            <v>Honde Hydro</v>
          </cell>
          <cell r="G28" t="str">
            <v>Bond</v>
          </cell>
          <cell r="H28" t="str">
            <v>Fixed Rate</v>
          </cell>
          <cell r="I28" t="str">
            <v>ZWD</v>
          </cell>
          <cell r="J28">
            <v>44012</v>
          </cell>
          <cell r="K28">
            <v>43277</v>
          </cell>
          <cell r="L28">
            <v>45107</v>
          </cell>
          <cell r="M28" t="str">
            <v>HTC</v>
          </cell>
          <cell r="N28" t="str">
            <v>PASS</v>
          </cell>
          <cell r="O28" t="str">
            <v>Amortised cost</v>
          </cell>
          <cell r="P28" t="str">
            <v>Zimbabwe</v>
          </cell>
          <cell r="Q28" t="str">
            <v>Infrastructure</v>
          </cell>
          <cell r="R28" t="str">
            <v>N</v>
          </cell>
          <cell r="S28" t="str">
            <v>Y</v>
          </cell>
          <cell r="T28" t="str">
            <v>N</v>
          </cell>
          <cell r="U28" t="str">
            <v>N</v>
          </cell>
          <cell r="V28" t="str">
            <v>N</v>
          </cell>
          <cell r="W28">
            <v>0</v>
          </cell>
          <cell r="X28" t="str">
            <v>Caa</v>
          </cell>
          <cell r="Y28">
            <v>0.45</v>
          </cell>
          <cell r="Z28">
            <v>8.5000000000000006E-2</v>
          </cell>
          <cell r="AA28">
            <v>2250000</v>
          </cell>
          <cell r="AB28">
            <v>0</v>
          </cell>
          <cell r="AC28" t="str">
            <v>Unassigned</v>
          </cell>
          <cell r="AD28">
            <v>0</v>
          </cell>
          <cell r="AE28">
            <v>0</v>
          </cell>
          <cell r="AF28">
            <v>0</v>
          </cell>
        </row>
        <row r="29">
          <cell r="D29" t="str">
            <v>ALCBF0026</v>
          </cell>
          <cell r="E29" t="str">
            <v>OPPB_B</v>
          </cell>
          <cell r="F29" t="str">
            <v>Opportunity Bank</v>
          </cell>
          <cell r="G29" t="str">
            <v>Bond</v>
          </cell>
          <cell r="H29" t="str">
            <v>Fixed Rate</v>
          </cell>
          <cell r="I29" t="str">
            <v>MZN</v>
          </cell>
          <cell r="J29">
            <v>44012</v>
          </cell>
          <cell r="K29">
            <v>43280</v>
          </cell>
          <cell r="L29">
            <v>44376</v>
          </cell>
          <cell r="M29" t="str">
            <v>HTC</v>
          </cell>
          <cell r="N29" t="str">
            <v>PASS</v>
          </cell>
          <cell r="O29" t="str">
            <v>Amortised cost</v>
          </cell>
          <cell r="P29" t="str">
            <v>Mozambique</v>
          </cell>
          <cell r="Q29" t="str">
            <v>Micro-Lending</v>
          </cell>
          <cell r="R29" t="str">
            <v>N</v>
          </cell>
          <cell r="S29" t="str">
            <v>Y</v>
          </cell>
          <cell r="T29" t="str">
            <v>N</v>
          </cell>
          <cell r="U29" t="str">
            <v>N</v>
          </cell>
          <cell r="V29" t="str">
            <v>N</v>
          </cell>
          <cell r="W29">
            <v>0</v>
          </cell>
          <cell r="X29" t="str">
            <v>Caa</v>
          </cell>
          <cell r="Y29">
            <v>0.45</v>
          </cell>
          <cell r="Z29">
            <v>0.17199999999999999</v>
          </cell>
          <cell r="AA29">
            <v>180000000</v>
          </cell>
          <cell r="AB29">
            <v>0</v>
          </cell>
          <cell r="AC29" t="str">
            <v>Unassigned</v>
          </cell>
          <cell r="AD29">
            <v>0</v>
          </cell>
          <cell r="AE29">
            <v>0</v>
          </cell>
          <cell r="AF29">
            <v>0</v>
          </cell>
        </row>
        <row r="30">
          <cell r="D30" t="str">
            <v>ALCBF0027</v>
          </cell>
          <cell r="E30" t="str">
            <v>Musn_B</v>
          </cell>
          <cell r="F30" t="str">
            <v>Musoni Kenya</v>
          </cell>
          <cell r="G30" t="str">
            <v>Bond</v>
          </cell>
          <cell r="H30" t="str">
            <v>Fixed Rate</v>
          </cell>
          <cell r="I30" t="str">
            <v>KES</v>
          </cell>
          <cell r="J30">
            <v>44012</v>
          </cell>
          <cell r="K30">
            <v>43280</v>
          </cell>
          <cell r="L30">
            <v>44376</v>
          </cell>
          <cell r="M30" t="str">
            <v>HTC</v>
          </cell>
          <cell r="N30" t="str">
            <v>PASS</v>
          </cell>
          <cell r="O30" t="str">
            <v>Amortised cost</v>
          </cell>
          <cell r="P30" t="str">
            <v>Kenya</v>
          </cell>
          <cell r="Q30" t="str">
            <v>Micro-Lending</v>
          </cell>
          <cell r="R30" t="str">
            <v>N</v>
          </cell>
          <cell r="S30" t="str">
            <v>Y</v>
          </cell>
          <cell r="T30" t="str">
            <v>N</v>
          </cell>
          <cell r="U30" t="str">
            <v>Y</v>
          </cell>
          <cell r="V30" t="str">
            <v>N</v>
          </cell>
          <cell r="W30">
            <v>0</v>
          </cell>
          <cell r="X30" t="str">
            <v>B2</v>
          </cell>
          <cell r="Y30">
            <v>0.45</v>
          </cell>
          <cell r="Z30">
            <v>0.1411</v>
          </cell>
          <cell r="AA30">
            <v>250000000</v>
          </cell>
          <cell r="AB30">
            <v>0</v>
          </cell>
          <cell r="AC30" t="str">
            <v>Unassigned</v>
          </cell>
          <cell r="AD30">
            <v>0</v>
          </cell>
          <cell r="AE30">
            <v>0</v>
          </cell>
          <cell r="AF30">
            <v>0</v>
          </cell>
        </row>
        <row r="31">
          <cell r="D31" t="str">
            <v>ALCBF0028</v>
          </cell>
          <cell r="E31" t="str">
            <v>SOAF24_B</v>
          </cell>
          <cell r="F31" t="str">
            <v>South African Government</v>
          </cell>
          <cell r="G31" t="str">
            <v>Bond</v>
          </cell>
          <cell r="H31" t="str">
            <v>Fixed Rate</v>
          </cell>
          <cell r="I31" t="str">
            <v>USD</v>
          </cell>
          <cell r="J31">
            <v>44012</v>
          </cell>
          <cell r="K31">
            <v>43186</v>
          </cell>
          <cell r="L31">
            <v>45308</v>
          </cell>
          <cell r="M31" t="str">
            <v>HTC</v>
          </cell>
          <cell r="N31" t="str">
            <v>PASS</v>
          </cell>
          <cell r="O31" t="str">
            <v>Amortised cost</v>
          </cell>
          <cell r="P31" t="str">
            <v>South Africa</v>
          </cell>
          <cell r="Q31" t="str">
            <v>Government</v>
          </cell>
          <cell r="R31" t="str">
            <v>N</v>
          </cell>
          <cell r="S31" t="str">
            <v>N</v>
          </cell>
          <cell r="T31" t="str">
            <v>N</v>
          </cell>
          <cell r="U31" t="str">
            <v>N</v>
          </cell>
          <cell r="V31" t="str">
            <v>N</v>
          </cell>
          <cell r="W31">
            <v>0</v>
          </cell>
          <cell r="X31" t="str">
            <v>Ba1</v>
          </cell>
          <cell r="Y31">
            <v>0.45</v>
          </cell>
          <cell r="Z31">
            <v>4.8399999999999999E-2</v>
          </cell>
          <cell r="AA31">
            <v>1000000</v>
          </cell>
          <cell r="AB31">
            <v>0</v>
          </cell>
          <cell r="AC31" t="str">
            <v>Unassigned</v>
          </cell>
          <cell r="AD31">
            <v>0</v>
          </cell>
          <cell r="AE31">
            <v>0</v>
          </cell>
          <cell r="AF31">
            <v>0</v>
          </cell>
        </row>
        <row r="32">
          <cell r="D32" t="str">
            <v>ALCBF0029</v>
          </cell>
          <cell r="E32" t="str">
            <v>SOAF28_B</v>
          </cell>
          <cell r="F32" t="str">
            <v>South African Government</v>
          </cell>
          <cell r="G32" t="str">
            <v>Bond</v>
          </cell>
          <cell r="H32" t="str">
            <v>Fixed Rate</v>
          </cell>
          <cell r="I32" t="str">
            <v>USD</v>
          </cell>
          <cell r="J32">
            <v>44012</v>
          </cell>
          <cell r="K32">
            <v>43277</v>
          </cell>
          <cell r="L32">
            <v>47097</v>
          </cell>
          <cell r="M32" t="str">
            <v>HTC</v>
          </cell>
          <cell r="N32" t="str">
            <v>PASS</v>
          </cell>
          <cell r="O32" t="str">
            <v>Amortised cost</v>
          </cell>
          <cell r="P32" t="str">
            <v>South Africa</v>
          </cell>
          <cell r="Q32" t="str">
            <v>Government</v>
          </cell>
          <cell r="R32" t="str">
            <v>N</v>
          </cell>
          <cell r="S32" t="str">
            <v>N</v>
          </cell>
          <cell r="T32" t="str">
            <v>N</v>
          </cell>
          <cell r="U32" t="str">
            <v>N</v>
          </cell>
          <cell r="V32" t="str">
            <v>N</v>
          </cell>
          <cell r="W32">
            <v>0</v>
          </cell>
          <cell r="X32" t="str">
            <v>Ba1</v>
          </cell>
          <cell r="Y32">
            <v>0.45</v>
          </cell>
          <cell r="Z32">
            <v>4.2999999999999997E-2</v>
          </cell>
          <cell r="AA32">
            <v>4679000</v>
          </cell>
          <cell r="AB32">
            <v>0</v>
          </cell>
          <cell r="AC32" t="str">
            <v>Unassigned</v>
          </cell>
          <cell r="AD32">
            <v>0</v>
          </cell>
          <cell r="AE32">
            <v>0</v>
          </cell>
          <cell r="AF32">
            <v>0</v>
          </cell>
        </row>
        <row r="33">
          <cell r="D33" t="str">
            <v>ALCBF0030</v>
          </cell>
          <cell r="E33" t="str">
            <v>BPM_B</v>
          </cell>
          <cell r="F33" t="str">
            <v>Bayport Mozambique</v>
          </cell>
          <cell r="G33" t="str">
            <v>Bond</v>
          </cell>
          <cell r="H33" t="str">
            <v>Fixed Rate</v>
          </cell>
          <cell r="I33" t="str">
            <v>MZN</v>
          </cell>
          <cell r="J33">
            <v>44012</v>
          </cell>
          <cell r="K33">
            <v>43327</v>
          </cell>
          <cell r="L33">
            <v>44423</v>
          </cell>
          <cell r="M33" t="str">
            <v>HTC</v>
          </cell>
          <cell r="N33" t="str">
            <v>PASS</v>
          </cell>
          <cell r="O33" t="str">
            <v>Amortised cost</v>
          </cell>
          <cell r="P33" t="str">
            <v>Mozambique</v>
          </cell>
          <cell r="Q33" t="str">
            <v>Micro-Lending</v>
          </cell>
          <cell r="R33" t="str">
            <v>N</v>
          </cell>
          <cell r="S33" t="str">
            <v>N</v>
          </cell>
          <cell r="T33" t="str">
            <v>N</v>
          </cell>
          <cell r="U33" t="str">
            <v>N</v>
          </cell>
          <cell r="V33" t="str">
            <v>N</v>
          </cell>
          <cell r="W33">
            <v>0</v>
          </cell>
          <cell r="X33" t="str">
            <v>Caa</v>
          </cell>
          <cell r="Y33">
            <v>0.45</v>
          </cell>
          <cell r="Z33">
            <v>0.17599999999999999</v>
          </cell>
          <cell r="AA33">
            <v>180000000</v>
          </cell>
          <cell r="AB33">
            <v>0</v>
          </cell>
          <cell r="AC33" t="str">
            <v>Unassigned</v>
          </cell>
          <cell r="AD33">
            <v>0</v>
          </cell>
          <cell r="AE33">
            <v>0</v>
          </cell>
          <cell r="AF33">
            <v>0</v>
          </cell>
        </row>
        <row r="34">
          <cell r="D34" t="str">
            <v>ALCBF0031</v>
          </cell>
          <cell r="E34" t="str">
            <v>MIX_B</v>
          </cell>
          <cell r="F34" t="str">
            <v>Mixta Nigeria</v>
          </cell>
          <cell r="G34" t="str">
            <v>Bond</v>
          </cell>
          <cell r="H34" t="str">
            <v>Fixed Rate</v>
          </cell>
          <cell r="I34" t="str">
            <v>NGN</v>
          </cell>
          <cell r="J34">
            <v>44012</v>
          </cell>
          <cell r="K34">
            <v>43385</v>
          </cell>
          <cell r="L34">
            <v>45211</v>
          </cell>
          <cell r="M34" t="str">
            <v>HTC</v>
          </cell>
          <cell r="N34" t="str">
            <v>PASS</v>
          </cell>
          <cell r="O34" t="str">
            <v>Amortised cost</v>
          </cell>
          <cell r="P34" t="str">
            <v>Nigeria</v>
          </cell>
          <cell r="Q34" t="str">
            <v>Housing</v>
          </cell>
          <cell r="R34" t="str">
            <v>Y</v>
          </cell>
          <cell r="S34" t="str">
            <v>N</v>
          </cell>
          <cell r="T34" t="str">
            <v>N</v>
          </cell>
          <cell r="U34" t="str">
            <v>N</v>
          </cell>
          <cell r="V34" t="str">
            <v>N</v>
          </cell>
          <cell r="W34">
            <v>0</v>
          </cell>
          <cell r="X34" t="str">
            <v>B2</v>
          </cell>
          <cell r="Y34">
            <v>0.45</v>
          </cell>
          <cell r="Z34">
            <v>0.17749999999999999</v>
          </cell>
          <cell r="AA34">
            <v>1320000000</v>
          </cell>
          <cell r="AB34">
            <v>0</v>
          </cell>
          <cell r="AC34" t="str">
            <v>Unassigned</v>
          </cell>
          <cell r="AD34">
            <v>0</v>
          </cell>
          <cell r="AE34">
            <v>0</v>
          </cell>
          <cell r="AF34">
            <v>0</v>
          </cell>
        </row>
        <row r="35">
          <cell r="D35" t="str">
            <v>ALCBF0032</v>
          </cell>
          <cell r="E35" t="str">
            <v>BAYSEC_B</v>
          </cell>
          <cell r="F35" t="str">
            <v>BaySec SA</v>
          </cell>
          <cell r="G35" t="str">
            <v>Bond</v>
          </cell>
          <cell r="H35" t="str">
            <v>Fixed Rate</v>
          </cell>
          <cell r="I35" t="str">
            <v>ZAR</v>
          </cell>
          <cell r="J35">
            <v>44012</v>
          </cell>
          <cell r="K35">
            <v>43371</v>
          </cell>
          <cell r="L35">
            <v>45199</v>
          </cell>
          <cell r="M35" t="str">
            <v>HTC</v>
          </cell>
          <cell r="N35" t="str">
            <v>PASS</v>
          </cell>
          <cell r="O35" t="str">
            <v>Amortised cost</v>
          </cell>
          <cell r="P35" t="str">
            <v>South Africa</v>
          </cell>
          <cell r="Q35" t="str">
            <v>Housing</v>
          </cell>
          <cell r="R35" t="str">
            <v>N</v>
          </cell>
          <cell r="S35" t="str">
            <v>N</v>
          </cell>
          <cell r="T35" t="str">
            <v>N</v>
          </cell>
          <cell r="U35" t="str">
            <v>N</v>
          </cell>
          <cell r="V35" t="str">
            <v>N</v>
          </cell>
          <cell r="W35">
            <v>0</v>
          </cell>
          <cell r="X35" t="str">
            <v>Ba3</v>
          </cell>
          <cell r="Y35">
            <v>0.75</v>
          </cell>
          <cell r="Z35">
            <v>0.12189999999999999</v>
          </cell>
          <cell r="AA35">
            <v>70000000</v>
          </cell>
          <cell r="AB35">
            <v>0</v>
          </cell>
          <cell r="AC35" t="str">
            <v>Unassigned</v>
          </cell>
          <cell r="AD35">
            <v>0</v>
          </cell>
          <cell r="AE35">
            <v>0</v>
          </cell>
          <cell r="AF35">
            <v>0</v>
          </cell>
        </row>
        <row r="36">
          <cell r="D36" t="str">
            <v>ALCBF0033</v>
          </cell>
          <cell r="E36" t="str">
            <v>SAHLC_B</v>
          </cell>
          <cell r="F36" t="str">
            <v>SA Homeloans Class C</v>
          </cell>
          <cell r="G36" t="str">
            <v>Bond</v>
          </cell>
          <cell r="H36" t="str">
            <v>3mo Jibar</v>
          </cell>
          <cell r="I36" t="str">
            <v>ZAR</v>
          </cell>
          <cell r="J36">
            <v>44012</v>
          </cell>
          <cell r="K36">
            <v>43399</v>
          </cell>
          <cell r="L36">
            <v>45159</v>
          </cell>
          <cell r="M36" t="str">
            <v>HTC</v>
          </cell>
          <cell r="N36" t="str">
            <v>PASS</v>
          </cell>
          <cell r="O36" t="str">
            <v>Amortised cost</v>
          </cell>
          <cell r="P36" t="str">
            <v>South Africa</v>
          </cell>
          <cell r="Q36" t="str">
            <v>Housing</v>
          </cell>
          <cell r="R36" t="str">
            <v>N</v>
          </cell>
          <cell r="S36" t="str">
            <v>N</v>
          </cell>
          <cell r="T36" t="str">
            <v>N</v>
          </cell>
          <cell r="U36" t="str">
            <v>N</v>
          </cell>
          <cell r="V36" t="str">
            <v>N</v>
          </cell>
          <cell r="W36">
            <v>0</v>
          </cell>
          <cell r="X36" t="str">
            <v>Ba3</v>
          </cell>
          <cell r="Y36">
            <v>0.75</v>
          </cell>
          <cell r="Z36">
            <v>8.5599999999999996E-2</v>
          </cell>
          <cell r="AA36">
            <v>8000000</v>
          </cell>
          <cell r="AB36">
            <v>0</v>
          </cell>
          <cell r="AC36" t="str">
            <v>Unassigned</v>
          </cell>
          <cell r="AD36">
            <v>0</v>
          </cell>
          <cell r="AE36">
            <v>0</v>
          </cell>
          <cell r="AF36">
            <v>0</v>
          </cell>
        </row>
        <row r="37">
          <cell r="D37" t="str">
            <v>ALCBF0034</v>
          </cell>
          <cell r="E37" t="str">
            <v>SAHLD_B</v>
          </cell>
          <cell r="F37" t="str">
            <v>SA Homeloans Class D</v>
          </cell>
          <cell r="G37" t="str">
            <v>Bond</v>
          </cell>
          <cell r="H37" t="str">
            <v>3mo Jibar</v>
          </cell>
          <cell r="I37" t="str">
            <v>ZAR</v>
          </cell>
          <cell r="J37">
            <v>44012</v>
          </cell>
          <cell r="K37">
            <v>43399</v>
          </cell>
          <cell r="L37">
            <v>45159</v>
          </cell>
          <cell r="M37" t="str">
            <v>HTC</v>
          </cell>
          <cell r="N37" t="str">
            <v>PASS</v>
          </cell>
          <cell r="O37" t="str">
            <v>Amortised cost</v>
          </cell>
          <cell r="P37" t="str">
            <v>South Africa</v>
          </cell>
          <cell r="Q37" t="str">
            <v>Housing</v>
          </cell>
          <cell r="R37" t="str">
            <v>N</v>
          </cell>
          <cell r="S37" t="str">
            <v>N</v>
          </cell>
          <cell r="T37" t="str">
            <v>N</v>
          </cell>
          <cell r="U37" t="str">
            <v>N</v>
          </cell>
          <cell r="V37" t="str">
            <v>N</v>
          </cell>
          <cell r="W37">
            <v>0</v>
          </cell>
          <cell r="X37" t="str">
            <v>Ba3</v>
          </cell>
          <cell r="Y37">
            <v>0.75</v>
          </cell>
          <cell r="Z37">
            <v>0.1137</v>
          </cell>
          <cell r="AA37">
            <v>21000000</v>
          </cell>
          <cell r="AB37">
            <v>0</v>
          </cell>
          <cell r="AC37" t="str">
            <v>Unassigned</v>
          </cell>
          <cell r="AD37">
            <v>0</v>
          </cell>
          <cell r="AE37">
            <v>0</v>
          </cell>
          <cell r="AF37">
            <v>0</v>
          </cell>
        </row>
        <row r="38">
          <cell r="D38" t="str">
            <v>ALCBF0035</v>
          </cell>
          <cell r="E38" t="str">
            <v>FGN2023_B</v>
          </cell>
          <cell r="F38" t="str">
            <v>Nigeria Government</v>
          </cell>
          <cell r="G38" t="str">
            <v>Bond</v>
          </cell>
          <cell r="H38" t="str">
            <v>Fixed Rate</v>
          </cell>
          <cell r="I38" t="str">
            <v>NGN</v>
          </cell>
          <cell r="J38">
            <v>44012</v>
          </cell>
          <cell r="K38">
            <v>43370</v>
          </cell>
          <cell r="L38">
            <v>45043</v>
          </cell>
          <cell r="M38" t="str">
            <v>HTC</v>
          </cell>
          <cell r="N38" t="str">
            <v>PASS</v>
          </cell>
          <cell r="O38" t="str">
            <v>Amortised cost</v>
          </cell>
          <cell r="P38" t="str">
            <v>Nigeria</v>
          </cell>
          <cell r="Q38" t="str">
            <v>Government</v>
          </cell>
          <cell r="R38" t="str">
            <v>N</v>
          </cell>
          <cell r="S38" t="str">
            <v>N</v>
          </cell>
          <cell r="T38" t="str">
            <v>N</v>
          </cell>
          <cell r="U38" t="str">
            <v>N</v>
          </cell>
          <cell r="V38" t="str">
            <v>N</v>
          </cell>
          <cell r="W38">
            <v>0</v>
          </cell>
          <cell r="X38" t="str">
            <v>B2</v>
          </cell>
          <cell r="Y38">
            <v>0.45</v>
          </cell>
          <cell r="Z38">
            <v>0.1275</v>
          </cell>
          <cell r="AA38">
            <v>431482000</v>
          </cell>
          <cell r="AB38">
            <v>0</v>
          </cell>
          <cell r="AC38" t="str">
            <v>Unassigned</v>
          </cell>
          <cell r="AD38">
            <v>0</v>
          </cell>
          <cell r="AE38">
            <v>0</v>
          </cell>
          <cell r="AF38">
            <v>0</v>
          </cell>
        </row>
        <row r="39">
          <cell r="D39" t="str">
            <v>ALCBF0036</v>
          </cell>
          <cell r="E39" t="str">
            <v>PKE_B</v>
          </cell>
          <cell r="F39" t="str">
            <v>Platinum Kenya</v>
          </cell>
          <cell r="G39" t="str">
            <v>Bond</v>
          </cell>
          <cell r="H39" t="str">
            <v>Fixed Rate</v>
          </cell>
          <cell r="I39" t="str">
            <v>KES</v>
          </cell>
          <cell r="J39">
            <v>44012</v>
          </cell>
          <cell r="K39">
            <v>43486</v>
          </cell>
          <cell r="L39">
            <v>44942</v>
          </cell>
          <cell r="M39" t="str">
            <v>HTC</v>
          </cell>
          <cell r="N39" t="str">
            <v>PASS</v>
          </cell>
          <cell r="O39" t="str">
            <v>Amortised cost</v>
          </cell>
          <cell r="P39" t="str">
            <v>Kenya</v>
          </cell>
          <cell r="Q39" t="str">
            <v>Micro-Lending</v>
          </cell>
          <cell r="R39" t="str">
            <v>N</v>
          </cell>
          <cell r="S39" t="str">
            <v>N</v>
          </cell>
          <cell r="T39" t="str">
            <v>N</v>
          </cell>
          <cell r="U39" t="str">
            <v>N</v>
          </cell>
          <cell r="V39" t="str">
            <v>N</v>
          </cell>
          <cell r="W39">
            <v>0</v>
          </cell>
          <cell r="X39" t="str">
            <v>B2</v>
          </cell>
          <cell r="Y39">
            <v>0.45</v>
          </cell>
          <cell r="Z39">
            <v>0.14280000000000001</v>
          </cell>
          <cell r="AA39">
            <v>400000000</v>
          </cell>
          <cell r="AB39">
            <v>0</v>
          </cell>
          <cell r="AC39" t="str">
            <v>Unassigned</v>
          </cell>
          <cell r="AD39">
            <v>0</v>
          </cell>
          <cell r="AE39">
            <v>0</v>
          </cell>
          <cell r="AF39">
            <v>0</v>
          </cell>
        </row>
        <row r="40">
          <cell r="D40" t="str">
            <v>ALCBF0037</v>
          </cell>
          <cell r="E40" t="str">
            <v>ORA1_B</v>
          </cell>
          <cell r="F40" t="str">
            <v>OraBank Group</v>
          </cell>
          <cell r="G40" t="str">
            <v>Bond</v>
          </cell>
          <cell r="H40" t="str">
            <v>Fixed Rate</v>
          </cell>
          <cell r="I40" t="str">
            <v>XAF</v>
          </cell>
          <cell r="J40">
            <v>44012</v>
          </cell>
          <cell r="K40">
            <v>43522</v>
          </cell>
          <cell r="L40">
            <v>45322</v>
          </cell>
          <cell r="M40" t="str">
            <v>HTC</v>
          </cell>
          <cell r="N40" t="str">
            <v>PASS</v>
          </cell>
          <cell r="O40" t="str">
            <v>Amortised cost</v>
          </cell>
          <cell r="P40" t="str">
            <v>Cameroon</v>
          </cell>
          <cell r="Q40" t="str">
            <v>MSME Finance</v>
          </cell>
          <cell r="R40" t="str">
            <v>Y</v>
          </cell>
          <cell r="S40" t="str">
            <v>N</v>
          </cell>
          <cell r="T40" t="str">
            <v>N</v>
          </cell>
          <cell r="U40" t="str">
            <v>N</v>
          </cell>
          <cell r="V40" t="str">
            <v>N</v>
          </cell>
          <cell r="W40">
            <v>0</v>
          </cell>
          <cell r="X40" t="str">
            <v>B2</v>
          </cell>
          <cell r="Y40">
            <v>0.45</v>
          </cell>
          <cell r="Z40">
            <v>6.5000000000000002E-2</v>
          </cell>
          <cell r="AA40">
            <v>3455000000</v>
          </cell>
          <cell r="AB40">
            <v>0</v>
          </cell>
          <cell r="AC40" t="str">
            <v>Unassigned</v>
          </cell>
          <cell r="AD40">
            <v>0</v>
          </cell>
          <cell r="AE40">
            <v>0</v>
          </cell>
          <cell r="AF40">
            <v>0</v>
          </cell>
        </row>
        <row r="41">
          <cell r="D41" t="str">
            <v>ALCBF0038</v>
          </cell>
          <cell r="E41" t="str">
            <v>NSP_B</v>
          </cell>
          <cell r="F41" t="str">
            <v>NS Power</v>
          </cell>
          <cell r="G41" t="str">
            <v>Bond</v>
          </cell>
          <cell r="H41" t="str">
            <v>Fixed Rate</v>
          </cell>
          <cell r="I41" t="str">
            <v>NGN</v>
          </cell>
          <cell r="J41">
            <v>44012</v>
          </cell>
          <cell r="K41">
            <v>43523</v>
          </cell>
          <cell r="L41">
            <v>49002</v>
          </cell>
          <cell r="M41" t="str">
            <v>HTC</v>
          </cell>
          <cell r="N41" t="str">
            <v>PASS</v>
          </cell>
          <cell r="O41" t="str">
            <v>Amortised cost</v>
          </cell>
          <cell r="P41" t="str">
            <v>Nigeria</v>
          </cell>
          <cell r="Q41" t="str">
            <v>Infrastructure</v>
          </cell>
          <cell r="R41" t="str">
            <v>Y</v>
          </cell>
          <cell r="S41" t="str">
            <v>N</v>
          </cell>
          <cell r="T41" t="str">
            <v>N</v>
          </cell>
          <cell r="U41" t="str">
            <v>N</v>
          </cell>
          <cell r="V41" t="str">
            <v>N</v>
          </cell>
          <cell r="W41">
            <v>0</v>
          </cell>
          <cell r="X41" t="str">
            <v>B2</v>
          </cell>
          <cell r="Y41">
            <v>0.45</v>
          </cell>
          <cell r="Z41">
            <v>0.156</v>
          </cell>
          <cell r="AA41">
            <v>353150074.06999999</v>
          </cell>
          <cell r="AB41">
            <v>0</v>
          </cell>
          <cell r="AC41" t="str">
            <v>Unassigned</v>
          </cell>
          <cell r="AD41">
            <v>0</v>
          </cell>
          <cell r="AE41">
            <v>0</v>
          </cell>
          <cell r="AF41">
            <v>0</v>
          </cell>
        </row>
        <row r="42">
          <cell r="D42" t="str">
            <v>ALCBF0039</v>
          </cell>
          <cell r="E42" t="str">
            <v>GHL_B</v>
          </cell>
          <cell r="F42" t="str">
            <v>Ghana Home Loans</v>
          </cell>
          <cell r="G42" t="str">
            <v>Bond</v>
          </cell>
          <cell r="H42" t="str">
            <v>Fixed Rate</v>
          </cell>
          <cell r="I42" t="str">
            <v>USD</v>
          </cell>
          <cell r="J42">
            <v>44012</v>
          </cell>
          <cell r="K42">
            <v>43524</v>
          </cell>
          <cell r="L42">
            <v>46081</v>
          </cell>
          <cell r="M42" t="str">
            <v>HTC</v>
          </cell>
          <cell r="N42" t="str">
            <v>PASS</v>
          </cell>
          <cell r="O42" t="str">
            <v>Amortised cost</v>
          </cell>
          <cell r="P42" t="str">
            <v>Ghana</v>
          </cell>
          <cell r="Q42" t="str">
            <v>Housing</v>
          </cell>
          <cell r="R42" t="str">
            <v>N</v>
          </cell>
          <cell r="S42" t="str">
            <v>N</v>
          </cell>
          <cell r="T42" t="str">
            <v>N</v>
          </cell>
          <cell r="U42" t="str">
            <v>N</v>
          </cell>
          <cell r="V42" t="str">
            <v>N</v>
          </cell>
          <cell r="W42">
            <v>0</v>
          </cell>
          <cell r="X42" t="str">
            <v>B3</v>
          </cell>
          <cell r="Y42">
            <v>0.37859999999999999</v>
          </cell>
          <cell r="Z42">
            <v>7.8200000000000006E-2</v>
          </cell>
          <cell r="AA42">
            <v>1480000</v>
          </cell>
          <cell r="AB42">
            <v>0</v>
          </cell>
          <cell r="AC42" t="str">
            <v>Unassigned</v>
          </cell>
          <cell r="AD42">
            <v>0</v>
          </cell>
          <cell r="AE42">
            <v>0</v>
          </cell>
          <cell r="AF42">
            <v>0</v>
          </cell>
        </row>
        <row r="43">
          <cell r="D43" t="str">
            <v>ALCBF0040</v>
          </cell>
          <cell r="E43" t="str">
            <v>LSLII_B</v>
          </cell>
          <cell r="F43" t="str">
            <v>Lesana Lesotho II</v>
          </cell>
          <cell r="G43" t="str">
            <v>Bond</v>
          </cell>
          <cell r="H43" t="str">
            <v>Fixed Rate</v>
          </cell>
          <cell r="I43" t="str">
            <v>LSL</v>
          </cell>
          <cell r="J43">
            <v>44012</v>
          </cell>
          <cell r="K43">
            <v>43553</v>
          </cell>
          <cell r="L43">
            <v>45380</v>
          </cell>
          <cell r="M43" t="str">
            <v>HTC</v>
          </cell>
          <cell r="N43" t="str">
            <v>PASS</v>
          </cell>
          <cell r="O43" t="str">
            <v>Amortised cost</v>
          </cell>
          <cell r="P43" t="str">
            <v>Lesotho</v>
          </cell>
          <cell r="Q43" t="str">
            <v>Housing</v>
          </cell>
          <cell r="R43" t="str">
            <v>N</v>
          </cell>
          <cell r="S43" t="str">
            <v>N</v>
          </cell>
          <cell r="T43" t="str">
            <v>N</v>
          </cell>
          <cell r="U43" t="str">
            <v>N</v>
          </cell>
          <cell r="V43" t="str">
            <v>N</v>
          </cell>
          <cell r="W43">
            <v>0</v>
          </cell>
          <cell r="X43" t="str">
            <v>B2</v>
          </cell>
          <cell r="Y43">
            <v>0.37</v>
          </cell>
          <cell r="Z43">
            <v>0.126</v>
          </cell>
          <cell r="AA43">
            <v>25000000</v>
          </cell>
          <cell r="AB43">
            <v>0</v>
          </cell>
          <cell r="AC43" t="str">
            <v>Unassigned</v>
          </cell>
          <cell r="AD43">
            <v>0</v>
          </cell>
          <cell r="AE43">
            <v>0</v>
          </cell>
          <cell r="AF43">
            <v>0</v>
          </cell>
        </row>
        <row r="44">
          <cell r="D44" t="str">
            <v>ALCBF0041</v>
          </cell>
          <cell r="E44" t="str">
            <v>IZWEGH_B</v>
          </cell>
          <cell r="F44" t="str">
            <v>IZWE Ghana</v>
          </cell>
          <cell r="G44" t="str">
            <v>loan</v>
          </cell>
          <cell r="H44" t="str">
            <v>Fixed Rate</v>
          </cell>
          <cell r="I44" t="str">
            <v>GHS</v>
          </cell>
          <cell r="J44">
            <v>44012</v>
          </cell>
          <cell r="K44">
            <v>43585</v>
          </cell>
          <cell r="L44">
            <v>43951</v>
          </cell>
          <cell r="M44" t="str">
            <v>HTC</v>
          </cell>
          <cell r="N44" t="str">
            <v>PASS</v>
          </cell>
          <cell r="O44" t="str">
            <v>Amortised cost</v>
          </cell>
          <cell r="P44" t="str">
            <v>Ghana</v>
          </cell>
          <cell r="Q44" t="str">
            <v>Micro-Lending</v>
          </cell>
          <cell r="R44" t="str">
            <v>N</v>
          </cell>
          <cell r="S44" t="str">
            <v>N</v>
          </cell>
          <cell r="T44" t="str">
            <v>N</v>
          </cell>
          <cell r="U44" t="str">
            <v>N</v>
          </cell>
          <cell r="V44" t="str">
            <v>N</v>
          </cell>
          <cell r="W44">
            <v>0</v>
          </cell>
          <cell r="X44" t="str">
            <v>B3</v>
          </cell>
          <cell r="Y44">
            <v>0.37</v>
          </cell>
          <cell r="Z44">
            <v>0.2208</v>
          </cell>
          <cell r="AA44">
            <v>0</v>
          </cell>
          <cell r="AB44">
            <v>0</v>
          </cell>
          <cell r="AC44" t="str">
            <v>Unassigned</v>
          </cell>
          <cell r="AD44">
            <v>0</v>
          </cell>
          <cell r="AE44">
            <v>0</v>
          </cell>
          <cell r="AF44">
            <v>0</v>
          </cell>
        </row>
        <row r="45">
          <cell r="D45" t="str">
            <v>ALCBF0042</v>
          </cell>
          <cell r="E45" t="str">
            <v>NED_B</v>
          </cell>
          <cell r="F45" t="str">
            <v>Nedbank</v>
          </cell>
          <cell r="G45" t="str">
            <v>Bond</v>
          </cell>
          <cell r="H45" t="str">
            <v>3mo Jibar</v>
          </cell>
          <cell r="I45" t="str">
            <v>ZAR</v>
          </cell>
          <cell r="J45">
            <v>44012</v>
          </cell>
          <cell r="K45">
            <v>43585</v>
          </cell>
          <cell r="L45">
            <v>46142</v>
          </cell>
          <cell r="M45" t="str">
            <v>HTC</v>
          </cell>
          <cell r="N45" t="str">
            <v>PASS</v>
          </cell>
          <cell r="O45" t="str">
            <v>Amortised cost</v>
          </cell>
          <cell r="P45" t="str">
            <v>South Africa</v>
          </cell>
          <cell r="Q45" t="str">
            <v>Infrastructure</v>
          </cell>
          <cell r="R45" t="str">
            <v>N</v>
          </cell>
          <cell r="S45" t="str">
            <v>N</v>
          </cell>
          <cell r="T45" t="str">
            <v>N</v>
          </cell>
          <cell r="U45" t="str">
            <v>N</v>
          </cell>
          <cell r="V45" t="str">
            <v>N</v>
          </cell>
          <cell r="W45">
            <v>0</v>
          </cell>
          <cell r="X45" t="str">
            <v>Ba1</v>
          </cell>
          <cell r="Y45">
            <v>0.45</v>
          </cell>
          <cell r="Z45">
            <v>7.5700000000000003E-2</v>
          </cell>
          <cell r="AA45">
            <v>41000000</v>
          </cell>
          <cell r="AB45">
            <v>0</v>
          </cell>
          <cell r="AC45" t="str">
            <v>Unassigned</v>
          </cell>
          <cell r="AD45">
            <v>0</v>
          </cell>
          <cell r="AE45">
            <v>0</v>
          </cell>
          <cell r="AF45">
            <v>0</v>
          </cell>
        </row>
        <row r="46">
          <cell r="D46" t="str">
            <v>ALCBF0043</v>
          </cell>
          <cell r="E46" t="str">
            <v>BAOB_B</v>
          </cell>
          <cell r="F46" t="str">
            <v>Baobab Senegal II</v>
          </cell>
          <cell r="G46" t="str">
            <v>Bond</v>
          </cell>
          <cell r="H46" t="str">
            <v>Fixed Rate</v>
          </cell>
          <cell r="I46" t="str">
            <v>XOF</v>
          </cell>
          <cell r="J46">
            <v>44012</v>
          </cell>
          <cell r="K46">
            <v>43634</v>
          </cell>
          <cell r="L46">
            <v>46191</v>
          </cell>
          <cell r="M46" t="str">
            <v>HTC</v>
          </cell>
          <cell r="N46" t="str">
            <v>PASS</v>
          </cell>
          <cell r="O46" t="str">
            <v>Amortised cost</v>
          </cell>
          <cell r="P46" t="str">
            <v>Senegal</v>
          </cell>
          <cell r="Q46" t="str">
            <v>MSME Finance</v>
          </cell>
          <cell r="R46" t="str">
            <v>Y</v>
          </cell>
          <cell r="S46" t="str">
            <v>N</v>
          </cell>
          <cell r="T46" t="str">
            <v>N</v>
          </cell>
          <cell r="U46" t="str">
            <v>N</v>
          </cell>
          <cell r="V46" t="str">
            <v>N</v>
          </cell>
          <cell r="W46">
            <v>0</v>
          </cell>
          <cell r="X46" t="str">
            <v>Ba3</v>
          </cell>
          <cell r="Y46">
            <v>0.45</v>
          </cell>
          <cell r="Z46">
            <v>7.4999999999999997E-2</v>
          </cell>
          <cell r="AA46">
            <v>1750000000</v>
          </cell>
          <cell r="AB46">
            <v>0</v>
          </cell>
          <cell r="AC46" t="str">
            <v>Unassigned</v>
          </cell>
          <cell r="AD46">
            <v>0</v>
          </cell>
          <cell r="AE46">
            <v>0</v>
          </cell>
          <cell r="AF46">
            <v>0</v>
          </cell>
        </row>
        <row r="47">
          <cell r="D47" t="str">
            <v>ALCBF0044</v>
          </cell>
          <cell r="E47" t="str">
            <v>BHS1_B</v>
          </cell>
          <cell r="F47" t="str">
            <v>BHS Senegal</v>
          </cell>
          <cell r="G47" t="str">
            <v>Bond</v>
          </cell>
          <cell r="H47" t="str">
            <v>Fixed Rate</v>
          </cell>
          <cell r="I47" t="str">
            <v>XOF</v>
          </cell>
          <cell r="J47">
            <v>44012</v>
          </cell>
          <cell r="K47">
            <v>43656</v>
          </cell>
          <cell r="L47">
            <v>45483</v>
          </cell>
          <cell r="M47" t="str">
            <v>HTC</v>
          </cell>
          <cell r="N47" t="str">
            <v>PASS</v>
          </cell>
          <cell r="O47" t="str">
            <v>Amortised cost</v>
          </cell>
          <cell r="P47" t="str">
            <v>Senegal</v>
          </cell>
          <cell r="Q47" t="str">
            <v>Housing</v>
          </cell>
          <cell r="R47" t="str">
            <v>Y</v>
          </cell>
          <cell r="S47" t="str">
            <v>N</v>
          </cell>
          <cell r="T47" t="str">
            <v>N</v>
          </cell>
          <cell r="U47" t="str">
            <v>N</v>
          </cell>
          <cell r="V47" t="str">
            <v>N</v>
          </cell>
          <cell r="W47">
            <v>0</v>
          </cell>
          <cell r="X47" t="str">
            <v>B2</v>
          </cell>
          <cell r="Y47">
            <v>0.45</v>
          </cell>
          <cell r="Z47">
            <v>6.25E-2</v>
          </cell>
          <cell r="AA47">
            <v>4400000000</v>
          </cell>
          <cell r="AB47">
            <v>0</v>
          </cell>
          <cell r="AC47" t="str">
            <v>Unassigned</v>
          </cell>
          <cell r="AD47">
            <v>0</v>
          </cell>
          <cell r="AE47">
            <v>0</v>
          </cell>
          <cell r="AF47">
            <v>0</v>
          </cell>
        </row>
        <row r="48">
          <cell r="D48" t="str">
            <v>ALCBF0045</v>
          </cell>
          <cell r="E48" t="str">
            <v>TUHF_B</v>
          </cell>
          <cell r="F48" t="str">
            <v xml:space="preserve">TUHF </v>
          </cell>
          <cell r="G48" t="str">
            <v>loan</v>
          </cell>
          <cell r="H48" t="str">
            <v>Fixed Rate</v>
          </cell>
          <cell r="I48" t="str">
            <v>ZAR</v>
          </cell>
          <cell r="J48">
            <v>44012</v>
          </cell>
          <cell r="K48">
            <v>43719</v>
          </cell>
          <cell r="L48">
            <v>44084</v>
          </cell>
          <cell r="M48" t="str">
            <v>HTC</v>
          </cell>
          <cell r="N48" t="str">
            <v>PASS</v>
          </cell>
          <cell r="O48" t="str">
            <v>Amortised cost</v>
          </cell>
          <cell r="P48" t="str">
            <v>South Africa</v>
          </cell>
          <cell r="Q48" t="str">
            <v>Housing</v>
          </cell>
          <cell r="R48" t="str">
            <v>N</v>
          </cell>
          <cell r="S48" t="str">
            <v>N</v>
          </cell>
          <cell r="T48" t="str">
            <v>N</v>
          </cell>
          <cell r="U48" t="str">
            <v>N</v>
          </cell>
          <cell r="V48" t="str">
            <v>N</v>
          </cell>
          <cell r="W48">
            <v>0</v>
          </cell>
          <cell r="X48" t="str">
            <v>B2</v>
          </cell>
          <cell r="Y48">
            <v>0.35</v>
          </cell>
          <cell r="Z48">
            <v>7.5700000000000003E-2</v>
          </cell>
          <cell r="AA48">
            <v>100000000</v>
          </cell>
          <cell r="AB48">
            <v>0</v>
          </cell>
          <cell r="AC48" t="str">
            <v>Unassigned</v>
          </cell>
          <cell r="AD48">
            <v>0</v>
          </cell>
          <cell r="AE48">
            <v>0</v>
          </cell>
          <cell r="AF48">
            <v>0</v>
          </cell>
        </row>
        <row r="49">
          <cell r="D49" t="str">
            <v>ALCBF0046</v>
          </cell>
          <cell r="E49" t="str">
            <v>BPM_BII</v>
          </cell>
          <cell r="F49" t="str">
            <v>Bayport Mozambique II</v>
          </cell>
          <cell r="G49" t="str">
            <v>Bond</v>
          </cell>
          <cell r="H49" t="str">
            <v>Fixed Rate</v>
          </cell>
          <cell r="I49" t="str">
            <v>MZN</v>
          </cell>
          <cell r="J49">
            <v>44012</v>
          </cell>
          <cell r="K49">
            <v>43759</v>
          </cell>
          <cell r="L49">
            <v>45586</v>
          </cell>
          <cell r="M49" t="str">
            <v>HTC</v>
          </cell>
          <cell r="N49" t="str">
            <v>PASS</v>
          </cell>
          <cell r="O49" t="str">
            <v>Amortised cost</v>
          </cell>
          <cell r="P49" t="str">
            <v>Mozambique</v>
          </cell>
          <cell r="Q49" t="str">
            <v>Micro-Lending</v>
          </cell>
          <cell r="R49" t="str">
            <v>N</v>
          </cell>
          <cell r="S49" t="str">
            <v>N</v>
          </cell>
          <cell r="T49" t="str">
            <v>N</v>
          </cell>
          <cell r="U49" t="str">
            <v>N</v>
          </cell>
          <cell r="V49" t="str">
            <v>N</v>
          </cell>
          <cell r="W49">
            <v>0</v>
          </cell>
          <cell r="X49" t="str">
            <v>Caa</v>
          </cell>
          <cell r="Y49">
            <v>0.45</v>
          </cell>
          <cell r="Z49">
            <v>0.152</v>
          </cell>
          <cell r="AA49">
            <v>130000000</v>
          </cell>
          <cell r="AB49">
            <v>0</v>
          </cell>
          <cell r="AC49" t="str">
            <v>Unassigned</v>
          </cell>
          <cell r="AD49">
            <v>0</v>
          </cell>
          <cell r="AE49">
            <v>0</v>
          </cell>
          <cell r="AF49">
            <v>0</v>
          </cell>
        </row>
        <row r="50">
          <cell r="D50" t="str">
            <v>ALCBF0047</v>
          </cell>
          <cell r="E50" t="str">
            <v>ORAG_B</v>
          </cell>
          <cell r="F50" t="str">
            <v>OraBank Group II</v>
          </cell>
          <cell r="G50" t="str">
            <v>Bond</v>
          </cell>
          <cell r="H50" t="str">
            <v>Fixed Rate</v>
          </cell>
          <cell r="I50" t="str">
            <v>XOF</v>
          </cell>
          <cell r="J50">
            <v>44012</v>
          </cell>
          <cell r="K50">
            <v>43811</v>
          </cell>
          <cell r="L50">
            <v>44542</v>
          </cell>
          <cell r="M50" t="str">
            <v>HTC</v>
          </cell>
          <cell r="N50" t="str">
            <v>PASS</v>
          </cell>
          <cell r="O50" t="str">
            <v>Amortised cost</v>
          </cell>
          <cell r="P50" t="str">
            <v>Togo</v>
          </cell>
          <cell r="Q50" t="str">
            <v>MSME Finance</v>
          </cell>
          <cell r="R50" t="str">
            <v>N</v>
          </cell>
          <cell r="S50" t="str">
            <v>N</v>
          </cell>
          <cell r="T50" t="str">
            <v>N</v>
          </cell>
          <cell r="U50" t="str">
            <v>N</v>
          </cell>
          <cell r="V50" t="str">
            <v>N</v>
          </cell>
          <cell r="W50">
            <v>0</v>
          </cell>
          <cell r="X50" t="str">
            <v>B3</v>
          </cell>
          <cell r="Y50">
            <v>0.45</v>
          </cell>
          <cell r="Z50">
            <v>6.0999999999999999E-2</v>
          </cell>
          <cell r="AA50">
            <v>2400000000</v>
          </cell>
          <cell r="AB50">
            <v>0</v>
          </cell>
          <cell r="AC50" t="str">
            <v>Unassigned</v>
          </cell>
          <cell r="AD50">
            <v>0</v>
          </cell>
          <cell r="AE50">
            <v>0</v>
          </cell>
          <cell r="AF50">
            <v>0</v>
          </cell>
        </row>
        <row r="51">
          <cell r="D51" t="str">
            <v>ALCBF0048</v>
          </cell>
          <cell r="E51" t="str">
            <v>LAPOII_B</v>
          </cell>
          <cell r="F51" t="str">
            <v>LAPO Microfinance II</v>
          </cell>
          <cell r="G51" t="str">
            <v>Bond</v>
          </cell>
          <cell r="H51" t="str">
            <v>Fixed Rate</v>
          </cell>
          <cell r="I51" t="str">
            <v>NGN</v>
          </cell>
          <cell r="J51">
            <v>44012</v>
          </cell>
          <cell r="K51">
            <v>43902</v>
          </cell>
          <cell r="L51">
            <v>45721</v>
          </cell>
          <cell r="M51" t="str">
            <v>HTC</v>
          </cell>
          <cell r="N51" t="str">
            <v>PASS</v>
          </cell>
          <cell r="O51" t="str">
            <v>Amortised cost</v>
          </cell>
          <cell r="P51" t="str">
            <v>Nigeria</v>
          </cell>
          <cell r="Q51" t="str">
            <v>MSME Finance</v>
          </cell>
          <cell r="R51" t="str">
            <v>N</v>
          </cell>
          <cell r="S51" t="str">
            <v>N</v>
          </cell>
          <cell r="T51" t="str">
            <v>N</v>
          </cell>
          <cell r="U51" t="str">
            <v>N</v>
          </cell>
          <cell r="V51" t="str">
            <v>N</v>
          </cell>
          <cell r="W51">
            <v>0</v>
          </cell>
          <cell r="X51" t="str">
            <v>B2</v>
          </cell>
          <cell r="Y51">
            <v>0.45</v>
          </cell>
          <cell r="Z51">
            <v>0.13</v>
          </cell>
          <cell r="AA51">
            <v>1000000000</v>
          </cell>
          <cell r="AB51">
            <v>0</v>
          </cell>
          <cell r="AC51" t="str">
            <v>Unassigned</v>
          </cell>
          <cell r="AD51">
            <v>0</v>
          </cell>
          <cell r="AE51">
            <v>0</v>
          </cell>
          <cell r="AF51">
            <v>0</v>
          </cell>
        </row>
        <row r="52">
          <cell r="D52" t="str">
            <v>ALCBF0049</v>
          </cell>
          <cell r="E52" t="str">
            <v>FCTCN_B</v>
          </cell>
          <cell r="F52" t="str">
            <v>FCTC NSIA Banque</v>
          </cell>
          <cell r="G52" t="str">
            <v>Bond</v>
          </cell>
          <cell r="H52" t="str">
            <v>Fixed Rate</v>
          </cell>
          <cell r="I52" t="str">
            <v>XOF</v>
          </cell>
          <cell r="J52">
            <v>44012</v>
          </cell>
          <cell r="K52">
            <v>43906</v>
          </cell>
          <cell r="L52">
            <v>45732</v>
          </cell>
          <cell r="M52" t="str">
            <v>HTC</v>
          </cell>
          <cell r="N52" t="str">
            <v>PASS</v>
          </cell>
          <cell r="O52" t="str">
            <v>Amortised cost</v>
          </cell>
          <cell r="P52" t="str">
            <v>Cote D'Ivoire</v>
          </cell>
          <cell r="Q52" t="str">
            <v>MSME Finance</v>
          </cell>
          <cell r="R52" t="str">
            <v>N</v>
          </cell>
          <cell r="S52" t="str">
            <v>N</v>
          </cell>
          <cell r="T52" t="str">
            <v>N</v>
          </cell>
          <cell r="U52" t="str">
            <v>N</v>
          </cell>
          <cell r="V52" t="str">
            <v>N</v>
          </cell>
          <cell r="W52">
            <v>0</v>
          </cell>
          <cell r="X52" t="str">
            <v>Ba3</v>
          </cell>
          <cell r="Y52">
            <v>0.45</v>
          </cell>
          <cell r="Z52">
            <v>6.8599999999999994E-2</v>
          </cell>
          <cell r="AA52">
            <v>4164640000</v>
          </cell>
          <cell r="AB52">
            <v>0</v>
          </cell>
          <cell r="AC52" t="str">
            <v>Unassigned</v>
          </cell>
          <cell r="AD52">
            <v>0</v>
          </cell>
          <cell r="AE52">
            <v>0</v>
          </cell>
          <cell r="AF52">
            <v>0</v>
          </cell>
        </row>
        <row r="53">
          <cell r="D53" t="str">
            <v>ALCBF0050</v>
          </cell>
          <cell r="E53" t="str">
            <v>IZWEGH_B II</v>
          </cell>
          <cell r="F53" t="str">
            <v>IZWE Ghana</v>
          </cell>
          <cell r="G53" t="str">
            <v>loan</v>
          </cell>
          <cell r="H53" t="str">
            <v>Fixed Rate</v>
          </cell>
          <cell r="I53" t="str">
            <v>GHS</v>
          </cell>
          <cell r="J53">
            <v>44012</v>
          </cell>
          <cell r="K53">
            <v>43951</v>
          </cell>
          <cell r="L53">
            <v>44316</v>
          </cell>
          <cell r="M53" t="str">
            <v>HTC</v>
          </cell>
          <cell r="N53" t="str">
            <v>PASS</v>
          </cell>
          <cell r="O53" t="str">
            <v>Amortised cost</v>
          </cell>
          <cell r="P53" t="str">
            <v>Ghana</v>
          </cell>
          <cell r="Q53" t="str">
            <v>Micro-Lending</v>
          </cell>
          <cell r="R53" t="str">
            <v>N</v>
          </cell>
          <cell r="S53" t="str">
            <v>N</v>
          </cell>
          <cell r="T53" t="str">
            <v>N</v>
          </cell>
          <cell r="U53" t="str">
            <v>N</v>
          </cell>
          <cell r="V53" t="str">
            <v>N</v>
          </cell>
          <cell r="W53">
            <v>0</v>
          </cell>
          <cell r="X53" t="str">
            <v>B3</v>
          </cell>
          <cell r="Y53">
            <v>0.37</v>
          </cell>
          <cell r="Z53">
            <v>0.25484000000000001</v>
          </cell>
          <cell r="AA53">
            <v>40000000</v>
          </cell>
          <cell r="AB53">
            <v>0</v>
          </cell>
          <cell r="AC53" t="str">
            <v>Unassigned</v>
          </cell>
          <cell r="AD53">
            <v>0</v>
          </cell>
          <cell r="AE53">
            <v>0</v>
          </cell>
          <cell r="AF5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13"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trlProp" Target="../ctrlProps/ctrlProp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2.xml"/><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LCB001@cel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AB63-43E8-477B-BB9A-A5ABF9CF22A3}">
  <sheetPr codeName="Sheet2">
    <tabColor theme="8" tint="-0.499984740745262"/>
    <pageSetUpPr fitToPage="1"/>
  </sheetPr>
  <dimension ref="A1:AD118"/>
  <sheetViews>
    <sheetView showGridLines="0" tabSelected="1" zoomScale="70" zoomScaleNormal="70" workbookViewId="0">
      <selection activeCell="B2" sqref="B2:Q2"/>
    </sheetView>
  </sheetViews>
  <sheetFormatPr defaultColWidth="0" defaultRowHeight="14.4" zeroHeight="1" x14ac:dyDescent="0.3"/>
  <cols>
    <col min="1" max="1" width="1" style="224" customWidth="1"/>
    <col min="2" max="2" width="12.44140625" style="219" customWidth="1"/>
    <col min="3" max="3" width="25.44140625" style="219" customWidth="1"/>
    <col min="4" max="4" width="18.44140625" style="219" bestFit="1" customWidth="1"/>
    <col min="5" max="5" width="22" style="219" customWidth="1"/>
    <col min="6" max="6" width="59" style="219" customWidth="1"/>
    <col min="7" max="7" width="1.109375" style="219" customWidth="1"/>
    <col min="8" max="8" width="0.88671875" style="219" customWidth="1"/>
    <col min="9" max="9" width="4.6640625" style="219" customWidth="1"/>
    <col min="10" max="10" width="33.44140625" style="219" customWidth="1"/>
    <col min="11" max="11" width="10.88671875" style="219" customWidth="1"/>
    <col min="12" max="12" width="14.6640625" style="219" customWidth="1"/>
    <col min="13" max="13" width="16.109375" style="219" customWidth="1"/>
    <col min="14" max="14" width="11.109375" style="219" bestFit="1" customWidth="1"/>
    <col min="15" max="15" width="15.33203125" style="219" customWidth="1"/>
    <col min="16" max="16" width="11.6640625" style="219" customWidth="1"/>
    <col min="17" max="17" width="13.44140625" style="219" customWidth="1"/>
    <col min="18" max="18" width="0.77734375" style="191" customWidth="1"/>
    <col min="19" max="19" width="10.33203125" style="184" hidden="1" customWidth="1"/>
    <col min="20" max="20" width="6.21875" style="184" hidden="1" customWidth="1"/>
    <col min="21" max="21" width="10.77734375" style="184" hidden="1" customWidth="1"/>
    <col min="22" max="22" width="14.109375" style="184" hidden="1" customWidth="1"/>
    <col min="23" max="23" width="21.44140625" style="184" hidden="1" customWidth="1"/>
    <col min="24" max="24" width="12.77734375" style="184" hidden="1" customWidth="1"/>
    <col min="25" max="25" width="8.88671875" style="184" hidden="1" customWidth="1"/>
    <col min="26" max="26" width="6.21875" style="184" hidden="1" customWidth="1"/>
    <col min="27" max="27" width="10.77734375" style="184" hidden="1" customWidth="1"/>
    <col min="28" max="28" width="14.109375" style="184" hidden="1" customWidth="1"/>
    <col min="29" max="29" width="21.44140625" style="184" hidden="1" customWidth="1"/>
    <col min="30" max="30" width="12.77734375" style="184" hidden="1" customWidth="1"/>
    <col min="31" max="16384" width="8.88671875" style="184" hidden="1"/>
  </cols>
  <sheetData>
    <row r="1" spans="1:18" ht="52.8" customHeight="1" x14ac:dyDescent="0.3">
      <c r="A1" s="256" t="s">
        <v>225</v>
      </c>
      <c r="B1" s="298" t="s">
        <v>225</v>
      </c>
      <c r="C1" s="299"/>
      <c r="D1" s="299"/>
      <c r="E1" s="299"/>
      <c r="F1" s="299"/>
      <c r="G1" s="299"/>
      <c r="H1" s="299"/>
      <c r="I1" s="299"/>
      <c r="J1" s="299"/>
      <c r="K1" s="299"/>
      <c r="L1" s="299"/>
      <c r="M1" s="299"/>
      <c r="N1" s="299"/>
      <c r="O1" s="299"/>
      <c r="P1" s="299"/>
      <c r="Q1" s="300"/>
      <c r="R1" s="257"/>
    </row>
    <row r="2" spans="1:18" ht="100.5" customHeight="1" x14ac:dyDescent="0.3">
      <c r="A2" s="258"/>
      <c r="B2" s="301" t="s">
        <v>412</v>
      </c>
      <c r="C2" s="302"/>
      <c r="D2" s="302"/>
      <c r="E2" s="302"/>
      <c r="F2" s="302"/>
      <c r="G2" s="302"/>
      <c r="H2" s="302"/>
      <c r="I2" s="302"/>
      <c r="J2" s="302"/>
      <c r="K2" s="302"/>
      <c r="L2" s="302"/>
      <c r="M2" s="302"/>
      <c r="N2" s="302"/>
      <c r="O2" s="302"/>
      <c r="P2" s="302"/>
      <c r="Q2" s="302"/>
      <c r="R2" s="259"/>
    </row>
    <row r="3" spans="1:18" ht="19.05" customHeight="1" x14ac:dyDescent="0.3">
      <c r="A3" s="305" t="s">
        <v>351</v>
      </c>
      <c r="B3" s="306"/>
      <c r="C3" s="306"/>
      <c r="D3" s="306"/>
      <c r="E3" s="306"/>
      <c r="F3" s="306"/>
      <c r="G3" s="277"/>
      <c r="H3" s="185"/>
      <c r="I3" s="306" t="s">
        <v>352</v>
      </c>
      <c r="J3" s="306"/>
      <c r="K3" s="306"/>
      <c r="L3" s="306"/>
      <c r="M3" s="306"/>
      <c r="N3" s="306"/>
      <c r="O3" s="306"/>
      <c r="P3" s="306"/>
      <c r="Q3" s="306"/>
      <c r="R3" s="186"/>
    </row>
    <row r="4" spans="1:18" ht="15.6" customHeight="1" x14ac:dyDescent="0.3">
      <c r="A4" s="187"/>
      <c r="B4" s="188"/>
      <c r="C4" s="189"/>
      <c r="D4" s="189"/>
      <c r="E4" s="189"/>
      <c r="F4" s="189"/>
      <c r="G4" s="189"/>
      <c r="H4" s="297"/>
      <c r="I4" s="190"/>
      <c r="J4" s="190"/>
      <c r="K4" s="190"/>
      <c r="L4" s="190"/>
      <c r="M4" s="190"/>
      <c r="N4" s="190"/>
      <c r="O4" s="190"/>
      <c r="P4" s="190"/>
      <c r="Q4" s="190"/>
    </row>
    <row r="5" spans="1:18" ht="26.4" customHeight="1" x14ac:dyDescent="0.3">
      <c r="A5" s="187"/>
      <c r="B5" s="278" t="s">
        <v>345</v>
      </c>
      <c r="C5" s="303" t="s">
        <v>6</v>
      </c>
      <c r="D5" s="304"/>
      <c r="E5" s="279" t="s">
        <v>353</v>
      </c>
      <c r="F5" s="192"/>
      <c r="G5" s="192"/>
      <c r="H5" s="297"/>
      <c r="I5" s="190"/>
      <c r="J5" s="190"/>
      <c r="K5" s="190"/>
      <c r="L5" s="190"/>
      <c r="M5" s="190"/>
      <c r="N5" s="190"/>
      <c r="O5" s="190"/>
      <c r="P5" s="190"/>
      <c r="Q5" s="190"/>
      <c r="R5" s="193"/>
    </row>
    <row r="6" spans="1:18" x14ac:dyDescent="0.3">
      <c r="A6" s="187"/>
      <c r="B6" s="194"/>
      <c r="C6" s="283" t="s">
        <v>232</v>
      </c>
      <c r="D6" s="284"/>
      <c r="E6" s="168" t="s">
        <v>286</v>
      </c>
      <c r="F6" s="195" t="s">
        <v>337</v>
      </c>
      <c r="G6" s="196"/>
      <c r="H6" s="297"/>
      <c r="I6" s="190"/>
      <c r="J6" s="190"/>
      <c r="K6" s="190"/>
      <c r="L6" s="190"/>
      <c r="M6" s="190"/>
      <c r="N6" s="190"/>
      <c r="O6" s="190"/>
      <c r="P6" s="190"/>
      <c r="Q6" s="190"/>
    </row>
    <row r="7" spans="1:18" x14ac:dyDescent="0.3">
      <c r="A7" s="187"/>
      <c r="B7" s="197"/>
      <c r="C7" s="283" t="s">
        <v>331</v>
      </c>
      <c r="D7" s="284"/>
      <c r="E7" s="169">
        <v>8</v>
      </c>
      <c r="F7" s="195" t="s">
        <v>337</v>
      </c>
      <c r="G7" s="192"/>
      <c r="H7" s="297"/>
      <c r="I7" s="190"/>
      <c r="J7" s="281" t="s">
        <v>208</v>
      </c>
      <c r="K7" s="179">
        <f>'Staging Calculator'!F61</f>
        <v>2</v>
      </c>
      <c r="L7" s="228"/>
      <c r="M7" s="295" t="s">
        <v>233</v>
      </c>
      <c r="N7" s="295"/>
      <c r="O7" s="295"/>
      <c r="P7" s="181">
        <f>'Staging Calculator'!M101</f>
        <v>0.21029405624309283</v>
      </c>
      <c r="Q7" s="190"/>
    </row>
    <row r="8" spans="1:18" x14ac:dyDescent="0.3">
      <c r="A8" s="198"/>
      <c r="B8" s="197"/>
      <c r="C8" s="283" t="s">
        <v>307</v>
      </c>
      <c r="D8" s="284"/>
      <c r="E8" s="169">
        <v>1</v>
      </c>
      <c r="F8" s="195" t="s">
        <v>363</v>
      </c>
      <c r="G8" s="199"/>
      <c r="H8" s="297"/>
      <c r="I8" s="190"/>
      <c r="J8" s="228"/>
      <c r="K8" s="228"/>
      <c r="L8" s="228"/>
      <c r="M8" s="228"/>
      <c r="N8" s="228"/>
      <c r="O8" s="228"/>
      <c r="P8" s="229"/>
      <c r="Q8" s="190"/>
    </row>
    <row r="9" spans="1:18" x14ac:dyDescent="0.3">
      <c r="A9" s="198"/>
      <c r="B9" s="294" t="s">
        <v>231</v>
      </c>
      <c r="C9" s="283" t="s">
        <v>335</v>
      </c>
      <c r="D9" s="284"/>
      <c r="E9" s="168" t="s">
        <v>10</v>
      </c>
      <c r="F9" s="195" t="s">
        <v>338</v>
      </c>
      <c r="G9" s="200"/>
      <c r="H9" s="297"/>
      <c r="I9" s="190"/>
      <c r="J9" s="281" t="s">
        <v>346</v>
      </c>
      <c r="K9" s="179">
        <f>E7</f>
        <v>8</v>
      </c>
      <c r="L9" s="231" t="s">
        <v>414</v>
      </c>
      <c r="M9" s="295" t="s">
        <v>234</v>
      </c>
      <c r="N9" s="295"/>
      <c r="O9" s="295"/>
      <c r="P9" s="181">
        <f>'Staging Calculator'!M69</f>
        <v>0.22922985434478871</v>
      </c>
      <c r="Q9" s="190"/>
    </row>
    <row r="10" spans="1:18" x14ac:dyDescent="0.3">
      <c r="A10" s="187"/>
      <c r="B10" s="294"/>
      <c r="C10" s="283" t="s">
        <v>308</v>
      </c>
      <c r="D10" s="284"/>
      <c r="E10" s="168" t="s">
        <v>10</v>
      </c>
      <c r="F10" s="195" t="s">
        <v>339</v>
      </c>
      <c r="G10" s="201"/>
      <c r="H10" s="297"/>
      <c r="I10" s="190"/>
      <c r="J10" s="228"/>
      <c r="K10" s="228"/>
      <c r="L10" s="254"/>
      <c r="M10" s="228"/>
      <c r="N10" s="228"/>
      <c r="O10" s="228"/>
      <c r="P10" s="227"/>
      <c r="Q10" s="190"/>
    </row>
    <row r="11" spans="1:18" x14ac:dyDescent="0.3">
      <c r="A11" s="187"/>
      <c r="B11" s="294"/>
      <c r="C11" s="283" t="s">
        <v>309</v>
      </c>
      <c r="D11" s="284"/>
      <c r="E11" s="168" t="s">
        <v>7</v>
      </c>
      <c r="F11" s="195" t="s">
        <v>348</v>
      </c>
      <c r="G11" s="201"/>
      <c r="H11" s="297"/>
      <c r="I11" s="190"/>
      <c r="J11" s="281" t="s">
        <v>347</v>
      </c>
      <c r="K11" s="179">
        <f>E7-E8</f>
        <v>7</v>
      </c>
      <c r="L11" s="231" t="s">
        <v>414</v>
      </c>
      <c r="M11" s="295" t="s">
        <v>329</v>
      </c>
      <c r="N11" s="295"/>
      <c r="O11" s="295"/>
      <c r="P11" s="182" t="str">
        <f>IF(Stage=3,IF(Dashboard!E14="D",Control!F75,IF(Dashboard!E12&gt;=90,Control!F76,IF(Dashboard!E11="Y",Control!F77,""))),IF(Stage=2,IF(E9="Y",Control!F78,IF(Dashboard!E10="Y",Control!F79,IF(AND(Dashboard!E12&gt;=30,Dashboard!E12&lt;=89),Control!F80,"SICR"))),"Performing"))</f>
        <v>Watchlisted</v>
      </c>
      <c r="Q11" s="202"/>
    </row>
    <row r="12" spans="1:18" ht="14.4" customHeight="1" x14ac:dyDescent="0.3">
      <c r="A12" s="187"/>
      <c r="B12" s="294"/>
      <c r="C12" s="283" t="s">
        <v>310</v>
      </c>
      <c r="D12" s="284"/>
      <c r="E12" s="168">
        <v>0</v>
      </c>
      <c r="F12" s="195" t="s">
        <v>354</v>
      </c>
      <c r="G12" s="201"/>
      <c r="H12" s="297"/>
      <c r="I12" s="190"/>
      <c r="J12" s="228"/>
      <c r="K12" s="228"/>
      <c r="L12" s="228"/>
      <c r="M12" s="228"/>
      <c r="N12" s="230"/>
      <c r="O12" s="228"/>
      <c r="P12" s="227"/>
      <c r="Q12" s="190"/>
      <c r="R12" s="193"/>
    </row>
    <row r="13" spans="1:18" ht="15.6" x14ac:dyDescent="0.3">
      <c r="A13" s="187"/>
      <c r="B13" s="197"/>
      <c r="C13" s="283" t="s">
        <v>311</v>
      </c>
      <c r="D13" s="284"/>
      <c r="E13" s="168" t="s">
        <v>199</v>
      </c>
      <c r="F13" s="195" t="s">
        <v>355</v>
      </c>
      <c r="G13" s="192"/>
      <c r="H13" s="297"/>
      <c r="I13" s="190"/>
      <c r="J13" s="228"/>
      <c r="K13" s="296" t="s">
        <v>235</v>
      </c>
      <c r="L13" s="296"/>
      <c r="M13" s="180">
        <f>'ECL Calculator'!E324</f>
        <v>34571797.144134015</v>
      </c>
      <c r="N13" s="231" t="str">
        <f>E6</f>
        <v>GBP</v>
      </c>
      <c r="O13" s="281" t="s">
        <v>405</v>
      </c>
      <c r="P13" s="181">
        <f>IFERROR(PC/SUMIF($B$24:$B$43,"&gt;"&amp;E8,$E$24:$E$43),"")</f>
        <v>7.2111465549489967E-2</v>
      </c>
      <c r="Q13" s="190"/>
      <c r="R13" s="193"/>
    </row>
    <row r="14" spans="1:18" x14ac:dyDescent="0.3">
      <c r="A14" s="187"/>
      <c r="B14" s="197"/>
      <c r="C14" s="283" t="s">
        <v>362</v>
      </c>
      <c r="D14" s="284"/>
      <c r="E14" s="168" t="s">
        <v>8</v>
      </c>
      <c r="F14" s="195" t="s">
        <v>355</v>
      </c>
      <c r="G14" s="192"/>
      <c r="H14" s="297"/>
      <c r="I14" s="203"/>
      <c r="J14" s="203"/>
      <c r="K14" s="203"/>
      <c r="L14" s="203"/>
      <c r="M14" s="204"/>
      <c r="N14" s="205"/>
      <c r="O14" s="203"/>
      <c r="P14" s="203"/>
      <c r="Q14" s="203"/>
      <c r="R14" s="193"/>
    </row>
    <row r="15" spans="1:18" x14ac:dyDescent="0.3">
      <c r="A15" s="187"/>
      <c r="B15" s="206"/>
      <c r="C15" s="283" t="s">
        <v>2</v>
      </c>
      <c r="D15" s="284"/>
      <c r="E15" s="232">
        <f>Control!D62/100</f>
        <v>0.45</v>
      </c>
      <c r="F15" s="195" t="s">
        <v>340</v>
      </c>
      <c r="G15" s="102"/>
      <c r="H15" s="297"/>
      <c r="I15" s="203"/>
      <c r="J15" s="203"/>
      <c r="K15" s="203"/>
      <c r="L15" s="203"/>
      <c r="M15" s="203"/>
      <c r="N15" s="203"/>
      <c r="O15" s="203"/>
      <c r="P15" s="203"/>
      <c r="Q15" s="203"/>
      <c r="R15" s="193"/>
    </row>
    <row r="16" spans="1:18" x14ac:dyDescent="0.3">
      <c r="A16" s="187"/>
      <c r="B16" s="206"/>
      <c r="C16" s="283" t="s">
        <v>226</v>
      </c>
      <c r="D16" s="284"/>
      <c r="E16" s="233">
        <f>Control!D63/100</f>
        <v>7.0000000000000007E-2</v>
      </c>
      <c r="F16" s="195" t="s">
        <v>402</v>
      </c>
      <c r="G16" s="102"/>
      <c r="H16" s="297"/>
      <c r="I16" s="203"/>
      <c r="J16" s="203"/>
      <c r="K16" s="203"/>
      <c r="L16" s="203"/>
      <c r="M16" s="203"/>
      <c r="N16" s="203"/>
      <c r="O16" s="203"/>
      <c r="P16" s="203"/>
      <c r="Q16" s="203"/>
    </row>
    <row r="17" spans="1:18" x14ac:dyDescent="0.3">
      <c r="A17" s="187"/>
      <c r="B17" s="206"/>
      <c r="C17" s="283" t="s">
        <v>312</v>
      </c>
      <c r="D17" s="284"/>
      <c r="E17" s="170">
        <v>500000000.00000006</v>
      </c>
      <c r="F17" s="195" t="s">
        <v>341</v>
      </c>
      <c r="G17" s="102"/>
      <c r="H17" s="297"/>
      <c r="I17" s="203"/>
      <c r="J17" s="203"/>
      <c r="K17" s="203"/>
      <c r="L17" s="203"/>
      <c r="M17" s="203"/>
      <c r="N17" s="203"/>
      <c r="O17" s="203"/>
      <c r="P17" s="203"/>
      <c r="Q17" s="203"/>
    </row>
    <row r="18" spans="1:18" x14ac:dyDescent="0.3">
      <c r="A18" s="187"/>
      <c r="B18" s="206"/>
      <c r="C18" s="283" t="s">
        <v>313</v>
      </c>
      <c r="D18" s="284"/>
      <c r="E18" s="170">
        <v>0</v>
      </c>
      <c r="F18" s="195" t="s">
        <v>342</v>
      </c>
      <c r="G18" s="102"/>
      <c r="H18" s="297"/>
      <c r="I18" s="203"/>
      <c r="J18" s="203"/>
      <c r="K18" s="203"/>
      <c r="L18" s="203"/>
      <c r="M18" s="203"/>
      <c r="N18" s="203"/>
      <c r="O18" s="203"/>
      <c r="P18" s="203"/>
      <c r="Q18" s="203"/>
    </row>
    <row r="19" spans="1:18" x14ac:dyDescent="0.3">
      <c r="A19" s="187"/>
      <c r="B19" s="206"/>
      <c r="C19" s="283" t="s">
        <v>314</v>
      </c>
      <c r="D19" s="284"/>
      <c r="E19" s="171">
        <v>1</v>
      </c>
      <c r="F19" s="195" t="s">
        <v>343</v>
      </c>
      <c r="G19" s="102"/>
      <c r="H19" s="297"/>
      <c r="I19" s="203"/>
      <c r="J19" s="203"/>
      <c r="K19" s="203"/>
      <c r="L19" s="203"/>
      <c r="M19" s="203"/>
      <c r="N19" s="203"/>
      <c r="O19" s="203"/>
      <c r="P19" s="203"/>
      <c r="Q19" s="203"/>
    </row>
    <row r="20" spans="1:18" ht="14.4" customHeight="1" x14ac:dyDescent="0.3">
      <c r="A20" s="187"/>
      <c r="B20" s="189"/>
      <c r="C20" s="189"/>
      <c r="D20" s="189"/>
      <c r="E20" s="189"/>
      <c r="F20" s="195"/>
      <c r="G20" s="192"/>
      <c r="H20" s="297"/>
      <c r="I20" s="203"/>
      <c r="J20" s="203"/>
      <c r="K20" s="203"/>
      <c r="L20" s="203"/>
      <c r="M20" s="203"/>
      <c r="N20" s="203"/>
      <c r="O20" s="203"/>
      <c r="P20" s="203"/>
      <c r="Q20" s="203"/>
    </row>
    <row r="21" spans="1:18" x14ac:dyDescent="0.3">
      <c r="A21" s="187"/>
      <c r="B21" s="189"/>
      <c r="C21" s="189"/>
      <c r="D21" s="189"/>
      <c r="E21" s="189"/>
      <c r="F21" s="189"/>
      <c r="G21" s="192"/>
      <c r="H21" s="297"/>
      <c r="I21" s="203"/>
      <c r="J21" s="203"/>
      <c r="K21" s="203"/>
      <c r="L21" s="203"/>
      <c r="M21" s="203"/>
      <c r="N21" s="203"/>
      <c r="O21" s="203"/>
      <c r="P21" s="203"/>
      <c r="Q21" s="203"/>
      <c r="R21" s="193"/>
    </row>
    <row r="22" spans="1:18" ht="22.2" customHeight="1" x14ac:dyDescent="0.3">
      <c r="A22" s="187"/>
      <c r="B22" s="282" t="s">
        <v>360</v>
      </c>
      <c r="C22" s="282"/>
      <c r="D22" s="282"/>
      <c r="E22" s="282"/>
      <c r="F22" s="207" t="s">
        <v>413</v>
      </c>
      <c r="G22" s="192"/>
      <c r="H22" s="297"/>
      <c r="I22" s="203"/>
      <c r="J22" s="203"/>
      <c r="K22" s="203"/>
      <c r="L22" s="203"/>
      <c r="M22" s="203"/>
      <c r="N22" s="203"/>
      <c r="O22" s="203"/>
      <c r="P22" s="203"/>
      <c r="Q22" s="203"/>
      <c r="R22" s="193"/>
    </row>
    <row r="23" spans="1:18" ht="22.2" customHeight="1" x14ac:dyDescent="0.3">
      <c r="A23" s="187"/>
      <c r="B23" s="280" t="s">
        <v>365</v>
      </c>
      <c r="C23" s="280" t="s">
        <v>205</v>
      </c>
      <c r="D23" s="280" t="s">
        <v>404</v>
      </c>
      <c r="E23" s="280" t="s">
        <v>361</v>
      </c>
      <c r="F23" s="207"/>
      <c r="G23" s="192"/>
      <c r="H23" s="297"/>
      <c r="I23" s="203"/>
      <c r="J23" s="203"/>
      <c r="K23" s="203"/>
      <c r="L23" s="203"/>
      <c r="M23" s="203"/>
      <c r="N23" s="203"/>
      <c r="O23" s="203"/>
      <c r="P23" s="203"/>
      <c r="Q23" s="203"/>
    </row>
    <row r="24" spans="1:18" x14ac:dyDescent="0.3">
      <c r="A24" s="187"/>
      <c r="B24" s="208">
        <v>1</v>
      </c>
      <c r="C24" s="209"/>
      <c r="D24" s="210">
        <v>20578359.062645193</v>
      </c>
      <c r="E24" s="177">
        <f>IFERROR(SUM(D24),"")</f>
        <v>20578359.062645193</v>
      </c>
      <c r="F24" s="211"/>
      <c r="G24" s="212"/>
      <c r="H24" s="297"/>
      <c r="I24" s="203"/>
      <c r="J24" s="203"/>
      <c r="K24" s="203"/>
      <c r="L24" s="203"/>
      <c r="M24" s="203"/>
      <c r="N24" s="203"/>
      <c r="O24" s="203"/>
      <c r="P24" s="203"/>
      <c r="Q24" s="203"/>
    </row>
    <row r="25" spans="1:18" x14ac:dyDescent="0.3">
      <c r="A25" s="187"/>
      <c r="B25" s="208">
        <v>2</v>
      </c>
      <c r="C25" s="209"/>
      <c r="D25" s="210">
        <v>20989926.243898097</v>
      </c>
      <c r="E25" s="177">
        <f>IFERROR(SUM(D25),"")</f>
        <v>20989926.243898097</v>
      </c>
      <c r="F25" s="211"/>
      <c r="G25" s="213"/>
      <c r="H25" s="297"/>
      <c r="I25" s="203"/>
      <c r="J25" s="203"/>
      <c r="K25" s="203"/>
      <c r="L25" s="203"/>
      <c r="M25" s="203"/>
      <c r="N25" s="203"/>
      <c r="O25" s="203"/>
      <c r="P25" s="203"/>
      <c r="Q25" s="203"/>
    </row>
    <row r="26" spans="1:18" x14ac:dyDescent="0.3">
      <c r="A26" s="187"/>
      <c r="B26" s="208">
        <v>3</v>
      </c>
      <c r="C26" s="209"/>
      <c r="D26" s="210">
        <v>21409724.768776063</v>
      </c>
      <c r="E26" s="177">
        <f t="shared" ref="E26:E43" si="0">IFERROR(SUM(D26),"")</f>
        <v>21409724.768776063</v>
      </c>
      <c r="F26" s="211"/>
      <c r="G26" s="192"/>
      <c r="H26" s="297"/>
      <c r="I26" s="203"/>
      <c r="J26" s="203"/>
      <c r="K26" s="203"/>
      <c r="L26" s="203"/>
      <c r="M26" s="203"/>
      <c r="N26" s="203"/>
      <c r="O26" s="203"/>
      <c r="P26" s="203"/>
      <c r="Q26" s="203"/>
    </row>
    <row r="27" spans="1:18" x14ac:dyDescent="0.3">
      <c r="A27" s="187"/>
      <c r="B27" s="208">
        <v>4</v>
      </c>
      <c r="C27" s="209"/>
      <c r="D27" s="210">
        <v>21837919.264151584</v>
      </c>
      <c r="E27" s="177">
        <f t="shared" si="0"/>
        <v>21837919.264151584</v>
      </c>
      <c r="F27" s="211"/>
      <c r="G27" s="192"/>
      <c r="H27" s="297"/>
      <c r="I27" s="203"/>
      <c r="J27" s="203"/>
      <c r="K27" s="203"/>
      <c r="L27" s="203"/>
      <c r="M27" s="203"/>
      <c r="N27" s="203"/>
      <c r="O27" s="203"/>
      <c r="P27" s="203"/>
      <c r="Q27" s="203"/>
    </row>
    <row r="28" spans="1:18" x14ac:dyDescent="0.3">
      <c r="A28" s="187"/>
      <c r="B28" s="208">
        <v>5</v>
      </c>
      <c r="C28" s="209"/>
      <c r="D28" s="210">
        <v>22274677.649434615</v>
      </c>
      <c r="E28" s="177">
        <f t="shared" si="0"/>
        <v>22274677.649434615</v>
      </c>
      <c r="F28" s="211"/>
      <c r="G28" s="192"/>
      <c r="H28" s="297"/>
      <c r="I28" s="203"/>
      <c r="J28" s="203"/>
      <c r="K28" s="203"/>
      <c r="L28" s="203"/>
      <c r="M28" s="203"/>
      <c r="N28" s="203"/>
      <c r="O28" s="203"/>
      <c r="P28" s="203"/>
      <c r="Q28" s="203"/>
    </row>
    <row r="29" spans="1:18" x14ac:dyDescent="0.3">
      <c r="A29" s="187"/>
      <c r="B29" s="208">
        <v>6</v>
      </c>
      <c r="C29" s="209"/>
      <c r="D29" s="210">
        <v>22720171.202423312</v>
      </c>
      <c r="E29" s="177">
        <f t="shared" si="0"/>
        <v>22720171.202423312</v>
      </c>
      <c r="F29" s="211"/>
      <c r="G29" s="192"/>
      <c r="H29" s="297"/>
      <c r="I29" s="203"/>
      <c r="J29" s="203"/>
      <c r="K29" s="203"/>
      <c r="L29" s="203"/>
      <c r="M29" s="203"/>
      <c r="N29" s="203"/>
      <c r="O29" s="203"/>
      <c r="P29" s="203"/>
      <c r="Q29" s="203"/>
      <c r="R29" s="193"/>
    </row>
    <row r="30" spans="1:18" x14ac:dyDescent="0.3">
      <c r="A30" s="187"/>
      <c r="B30" s="208">
        <v>7</v>
      </c>
      <c r="C30" s="209"/>
      <c r="D30" s="210">
        <v>23174574.626471773</v>
      </c>
      <c r="E30" s="177">
        <f>IFERROR(SUM(D30),"")</f>
        <v>23174574.626471773</v>
      </c>
      <c r="F30" s="211"/>
      <c r="G30" s="192"/>
      <c r="H30" s="297"/>
      <c r="I30" s="203"/>
      <c r="J30" s="203"/>
      <c r="K30" s="203"/>
      <c r="L30" s="203"/>
      <c r="M30" s="203"/>
      <c r="N30" s="203"/>
      <c r="O30" s="203"/>
      <c r="P30" s="203"/>
      <c r="Q30" s="203"/>
      <c r="R30" s="193"/>
    </row>
    <row r="31" spans="1:18" x14ac:dyDescent="0.3">
      <c r="A31" s="187"/>
      <c r="B31" s="208">
        <v>8</v>
      </c>
      <c r="C31" s="209"/>
      <c r="D31" s="210">
        <v>23638066.119001206</v>
      </c>
      <c r="E31" s="177">
        <f t="shared" si="0"/>
        <v>23638066.119001206</v>
      </c>
      <c r="F31" s="211"/>
      <c r="G31" s="192"/>
      <c r="H31" s="297"/>
      <c r="I31" s="203"/>
      <c r="J31" s="203"/>
      <c r="K31" s="203"/>
      <c r="L31" s="203"/>
      <c r="M31" s="203"/>
      <c r="N31" s="203"/>
      <c r="O31" s="203"/>
      <c r="P31" s="203"/>
      <c r="Q31" s="203"/>
      <c r="R31" s="193"/>
    </row>
    <row r="32" spans="1:18" x14ac:dyDescent="0.3">
      <c r="A32" s="187"/>
      <c r="B32" s="208">
        <v>9</v>
      </c>
      <c r="C32" s="209"/>
      <c r="D32" s="210">
        <v>24110827.441381231</v>
      </c>
      <c r="E32" s="177">
        <f t="shared" si="0"/>
        <v>24110827.441381231</v>
      </c>
      <c r="F32" s="211"/>
      <c r="G32" s="189"/>
      <c r="H32" s="297"/>
      <c r="I32" s="203"/>
      <c r="J32" s="203"/>
      <c r="K32" s="203"/>
      <c r="L32" s="203"/>
      <c r="M32" s="203"/>
      <c r="N32" s="203"/>
      <c r="O32" s="203"/>
      <c r="P32" s="203"/>
      <c r="Q32" s="203"/>
      <c r="R32" s="193"/>
    </row>
    <row r="33" spans="1:18" x14ac:dyDescent="0.3">
      <c r="A33" s="187"/>
      <c r="B33" s="208">
        <v>10</v>
      </c>
      <c r="C33" s="209"/>
      <c r="D33" s="210">
        <v>24593043.99020886</v>
      </c>
      <c r="E33" s="177">
        <f t="shared" si="0"/>
        <v>24593043.99020886</v>
      </c>
      <c r="F33" s="211"/>
      <c r="G33" s="189"/>
      <c r="H33" s="297"/>
      <c r="I33" s="203"/>
      <c r="J33" s="203"/>
      <c r="K33" s="203"/>
      <c r="L33" s="203"/>
      <c r="M33" s="203"/>
      <c r="N33" s="203"/>
      <c r="O33" s="203"/>
      <c r="P33" s="203"/>
      <c r="Q33" s="203"/>
      <c r="R33" s="193"/>
    </row>
    <row r="34" spans="1:18" x14ac:dyDescent="0.3">
      <c r="A34" s="187"/>
      <c r="B34" s="208">
        <v>11</v>
      </c>
      <c r="C34" s="209"/>
      <c r="D34" s="210">
        <v>25084904.870013036</v>
      </c>
      <c r="E34" s="177">
        <f t="shared" si="0"/>
        <v>25084904.870013036</v>
      </c>
      <c r="F34" s="211"/>
      <c r="G34" s="189"/>
      <c r="H34" s="297"/>
      <c r="I34" s="203"/>
      <c r="J34" s="203"/>
      <c r="K34" s="203"/>
      <c r="L34" s="203"/>
      <c r="M34" s="203"/>
      <c r="N34" s="203"/>
      <c r="O34" s="203"/>
      <c r="P34" s="203"/>
      <c r="Q34" s="203"/>
      <c r="R34" s="193"/>
    </row>
    <row r="35" spans="1:18" x14ac:dyDescent="0.3">
      <c r="A35" s="187"/>
      <c r="B35" s="208">
        <v>12</v>
      </c>
      <c r="C35" s="209"/>
      <c r="D35" s="210">
        <v>25586602.967413291</v>
      </c>
      <c r="E35" s="177">
        <f t="shared" si="0"/>
        <v>25586602.967413291</v>
      </c>
      <c r="F35" s="211"/>
      <c r="G35" s="189" t="s">
        <v>403</v>
      </c>
      <c r="H35" s="297"/>
      <c r="I35" s="203"/>
      <c r="J35" s="203"/>
      <c r="K35" s="203"/>
      <c r="L35" s="203"/>
      <c r="M35" s="203"/>
      <c r="N35" s="203"/>
      <c r="O35" s="203"/>
      <c r="P35" s="203"/>
      <c r="Q35" s="203"/>
      <c r="R35" s="193"/>
    </row>
    <row r="36" spans="1:18" ht="14.4" customHeight="1" x14ac:dyDescent="0.3">
      <c r="A36" s="187"/>
      <c r="B36" s="208">
        <v>13</v>
      </c>
      <c r="C36" s="209"/>
      <c r="D36" s="210">
        <v>26098335.026761562</v>
      </c>
      <c r="E36" s="177">
        <f t="shared" si="0"/>
        <v>26098335.026761562</v>
      </c>
      <c r="F36" s="211"/>
      <c r="G36" s="189"/>
      <c r="H36" s="297"/>
      <c r="I36" s="203"/>
      <c r="J36" s="203"/>
      <c r="K36" s="203"/>
      <c r="L36" s="203"/>
      <c r="M36" s="203"/>
      <c r="N36" s="203"/>
      <c r="O36" s="203"/>
      <c r="P36" s="203"/>
      <c r="Q36" s="203"/>
      <c r="R36" s="193"/>
    </row>
    <row r="37" spans="1:18" x14ac:dyDescent="0.3">
      <c r="A37" s="187"/>
      <c r="B37" s="208">
        <v>14</v>
      </c>
      <c r="C37" s="209"/>
      <c r="D37" s="210">
        <v>26620301.727296792</v>
      </c>
      <c r="E37" s="177">
        <f t="shared" si="0"/>
        <v>26620301.727296792</v>
      </c>
      <c r="F37" s="214"/>
      <c r="G37" s="189"/>
      <c r="H37" s="297"/>
      <c r="I37" s="203"/>
      <c r="J37" s="203"/>
      <c r="K37" s="203"/>
      <c r="L37" s="203"/>
      <c r="M37" s="203"/>
      <c r="N37" s="203"/>
      <c r="O37" s="203"/>
      <c r="P37" s="203"/>
      <c r="Q37" s="203"/>
      <c r="R37" s="193"/>
    </row>
    <row r="38" spans="1:18" x14ac:dyDescent="0.3">
      <c r="A38" s="187"/>
      <c r="B38" s="208">
        <v>15</v>
      </c>
      <c r="C38" s="209"/>
      <c r="D38" s="210">
        <v>27152707.761842728</v>
      </c>
      <c r="E38" s="177">
        <f t="shared" si="0"/>
        <v>27152707.761842728</v>
      </c>
      <c r="F38" s="211"/>
      <c r="G38" s="189"/>
      <c r="H38" s="297"/>
      <c r="I38" s="203"/>
      <c r="J38" s="203"/>
      <c r="K38" s="203"/>
      <c r="L38" s="203"/>
      <c r="M38" s="203"/>
      <c r="N38" s="203"/>
      <c r="O38" s="203"/>
      <c r="P38" s="203"/>
      <c r="Q38" s="203"/>
      <c r="R38" s="193"/>
    </row>
    <row r="39" spans="1:18" x14ac:dyDescent="0.3">
      <c r="A39" s="187"/>
      <c r="B39" s="208">
        <v>16</v>
      </c>
      <c r="C39" s="209"/>
      <c r="D39" s="210">
        <v>27695761.917079583</v>
      </c>
      <c r="E39" s="177">
        <f t="shared" si="0"/>
        <v>27695761.917079583</v>
      </c>
      <c r="F39" s="211"/>
      <c r="G39" s="189"/>
      <c r="H39" s="297"/>
      <c r="I39" s="203"/>
      <c r="J39" s="203"/>
      <c r="K39" s="203"/>
      <c r="L39" s="203"/>
      <c r="M39" s="203"/>
      <c r="N39" s="203"/>
      <c r="O39" s="203"/>
      <c r="P39" s="203"/>
      <c r="Q39" s="203"/>
      <c r="R39" s="193"/>
    </row>
    <row r="40" spans="1:18" x14ac:dyDescent="0.3">
      <c r="A40" s="187"/>
      <c r="B40" s="208">
        <v>17</v>
      </c>
      <c r="C40" s="209"/>
      <c r="D40" s="210">
        <v>28249677.155421171</v>
      </c>
      <c r="E40" s="177">
        <f t="shared" si="0"/>
        <v>28249677.155421171</v>
      </c>
      <c r="F40" s="211"/>
      <c r="G40" s="189"/>
      <c r="H40" s="297"/>
      <c r="I40" s="203"/>
      <c r="J40" s="203"/>
      <c r="K40" s="203"/>
      <c r="L40" s="203"/>
      <c r="M40" s="203"/>
      <c r="N40" s="203"/>
      <c r="O40" s="203"/>
      <c r="P40" s="203"/>
      <c r="Q40" s="203"/>
      <c r="R40" s="193"/>
    </row>
    <row r="41" spans="1:18" x14ac:dyDescent="0.3">
      <c r="A41" s="187"/>
      <c r="B41" s="208">
        <v>18</v>
      </c>
      <c r="C41" s="209"/>
      <c r="D41" s="210">
        <v>28814670.698529597</v>
      </c>
      <c r="E41" s="177">
        <f t="shared" si="0"/>
        <v>28814670.698529597</v>
      </c>
      <c r="F41" s="211"/>
      <c r="G41" s="189"/>
      <c r="H41" s="297"/>
      <c r="I41" s="203"/>
      <c r="J41" s="203"/>
      <c r="K41" s="203"/>
      <c r="L41" s="203"/>
      <c r="M41" s="203"/>
      <c r="N41" s="203"/>
      <c r="O41" s="203"/>
      <c r="P41" s="203"/>
      <c r="Q41" s="203"/>
      <c r="R41" s="193"/>
    </row>
    <row r="42" spans="1:18" x14ac:dyDescent="0.3">
      <c r="A42" s="187"/>
      <c r="B42" s="208">
        <v>19</v>
      </c>
      <c r="C42" s="209"/>
      <c r="D42" s="210">
        <v>29390964.112500191</v>
      </c>
      <c r="E42" s="177">
        <f t="shared" si="0"/>
        <v>29390964.112500191</v>
      </c>
      <c r="F42" s="211"/>
      <c r="G42" s="189"/>
      <c r="H42" s="297"/>
      <c r="I42" s="203"/>
      <c r="J42" s="203"/>
      <c r="K42" s="203"/>
      <c r="L42" s="203"/>
      <c r="M42" s="203"/>
      <c r="N42" s="203"/>
      <c r="O42" s="203"/>
      <c r="P42" s="203"/>
      <c r="Q42" s="203"/>
      <c r="R42" s="193"/>
    </row>
    <row r="43" spans="1:18" ht="14.4" customHeight="1" x14ac:dyDescent="0.3">
      <c r="A43" s="187"/>
      <c r="B43" s="208">
        <v>20</v>
      </c>
      <c r="C43" s="209"/>
      <c r="D43" s="210">
        <v>29978783.394750189</v>
      </c>
      <c r="E43" s="177">
        <f t="shared" si="0"/>
        <v>29978783.394750189</v>
      </c>
      <c r="F43" s="211"/>
      <c r="G43" s="189"/>
      <c r="H43" s="297"/>
      <c r="I43" s="203"/>
      <c r="J43" s="203"/>
      <c r="K43" s="203"/>
      <c r="L43" s="203"/>
      <c r="M43" s="203"/>
      <c r="N43" s="203"/>
      <c r="O43" s="203"/>
      <c r="P43" s="203"/>
      <c r="Q43" s="203"/>
      <c r="R43" s="193"/>
    </row>
    <row r="44" spans="1:18" x14ac:dyDescent="0.3">
      <c r="A44" s="187"/>
      <c r="B44" s="215" t="s">
        <v>364</v>
      </c>
      <c r="C44" s="183">
        <f>SUM(C24:C43)</f>
        <v>0</v>
      </c>
      <c r="D44" s="178">
        <f>SUM(D24:D43)</f>
        <v>500000000.00000006</v>
      </c>
      <c r="E44" s="178">
        <f>SUM(E24:E43)</f>
        <v>500000000.00000006</v>
      </c>
      <c r="F44" s="216"/>
      <c r="G44" s="189"/>
      <c r="H44" s="297"/>
      <c r="I44" s="203"/>
      <c r="J44" s="203"/>
      <c r="K44" s="203"/>
      <c r="L44" s="203"/>
      <c r="M44" s="203"/>
      <c r="N44" s="203"/>
      <c r="O44" s="203"/>
      <c r="P44" s="203"/>
      <c r="Q44" s="203"/>
      <c r="R44" s="193"/>
    </row>
    <row r="45" spans="1:18" x14ac:dyDescent="0.3">
      <c r="A45" s="187"/>
      <c r="B45" s="189"/>
      <c r="C45" s="189"/>
      <c r="D45" s="189"/>
      <c r="E45" s="217"/>
      <c r="F45" s="218"/>
      <c r="G45" s="189"/>
      <c r="H45" s="297"/>
      <c r="I45" s="203"/>
      <c r="J45" s="203"/>
      <c r="K45" s="203"/>
      <c r="L45" s="203"/>
      <c r="M45" s="203"/>
      <c r="N45" s="203"/>
      <c r="O45" s="203"/>
      <c r="P45" s="203"/>
      <c r="Q45" s="203"/>
      <c r="R45" s="193"/>
    </row>
    <row r="46" spans="1:18" x14ac:dyDescent="0.3">
      <c r="A46" s="187"/>
      <c r="B46" s="188" t="s">
        <v>330</v>
      </c>
      <c r="C46" s="189"/>
      <c r="D46" s="189"/>
      <c r="E46" s="188" t="s">
        <v>298</v>
      </c>
      <c r="F46" s="218"/>
      <c r="G46" s="189"/>
      <c r="H46" s="297"/>
      <c r="I46" s="203"/>
      <c r="J46" s="203"/>
      <c r="K46" s="203"/>
      <c r="L46" s="203"/>
      <c r="M46" s="203"/>
      <c r="N46" s="203"/>
      <c r="O46" s="203"/>
      <c r="P46" s="203"/>
      <c r="Q46" s="203"/>
      <c r="R46" s="193"/>
    </row>
    <row r="47" spans="1:18" ht="14.4" customHeight="1" x14ac:dyDescent="0.3">
      <c r="A47" s="187"/>
      <c r="B47" s="285" t="s">
        <v>344</v>
      </c>
      <c r="C47" s="286"/>
      <c r="D47" s="287"/>
      <c r="E47" s="217"/>
      <c r="F47" s="218"/>
      <c r="G47" s="189"/>
      <c r="H47" s="297"/>
      <c r="I47" s="203"/>
      <c r="J47" s="203"/>
      <c r="K47" s="203"/>
      <c r="L47" s="203"/>
      <c r="M47" s="203"/>
      <c r="N47" s="203"/>
      <c r="O47" s="203"/>
      <c r="P47" s="203"/>
      <c r="Q47" s="203"/>
      <c r="R47" s="193"/>
    </row>
    <row r="48" spans="1:18" ht="14.4" customHeight="1" x14ac:dyDescent="0.3">
      <c r="A48" s="187"/>
      <c r="B48" s="288"/>
      <c r="C48" s="289"/>
      <c r="D48" s="290"/>
      <c r="E48" s="217"/>
      <c r="F48" s="218"/>
      <c r="G48" s="189"/>
      <c r="H48" s="297"/>
      <c r="I48" s="203"/>
      <c r="J48" s="203"/>
      <c r="K48" s="203"/>
      <c r="L48" s="203"/>
      <c r="M48" s="203"/>
      <c r="N48" s="203"/>
      <c r="O48" s="203"/>
      <c r="P48" s="203"/>
      <c r="Q48" s="203"/>
      <c r="R48" s="193"/>
    </row>
    <row r="49" spans="1:18" x14ac:dyDescent="0.3">
      <c r="A49" s="187"/>
      <c r="B49" s="288"/>
      <c r="C49" s="289"/>
      <c r="D49" s="290"/>
      <c r="E49" s="189"/>
      <c r="F49" s="218"/>
      <c r="G49" s="189"/>
      <c r="H49" s="297"/>
      <c r="I49" s="203"/>
      <c r="J49" s="203"/>
      <c r="K49" s="203"/>
      <c r="L49" s="203"/>
      <c r="M49" s="203"/>
      <c r="N49" s="203"/>
      <c r="O49" s="203"/>
      <c r="P49" s="203"/>
      <c r="Q49" s="203"/>
      <c r="R49" s="193"/>
    </row>
    <row r="50" spans="1:18" x14ac:dyDescent="0.3">
      <c r="A50" s="187"/>
      <c r="B50" s="288"/>
      <c r="C50" s="289"/>
      <c r="D50" s="290"/>
      <c r="E50" s="189"/>
      <c r="F50" s="218"/>
      <c r="G50" s="189"/>
      <c r="H50" s="297"/>
      <c r="I50" s="203"/>
      <c r="J50" s="203"/>
      <c r="K50" s="203"/>
      <c r="L50" s="203"/>
      <c r="M50" s="203"/>
      <c r="N50" s="203"/>
      <c r="O50" s="203"/>
      <c r="P50" s="203"/>
      <c r="Q50" s="203"/>
      <c r="R50" s="193"/>
    </row>
    <row r="51" spans="1:18" x14ac:dyDescent="0.3">
      <c r="A51" s="187"/>
      <c r="B51" s="288"/>
      <c r="C51" s="289"/>
      <c r="D51" s="290"/>
      <c r="E51" s="189"/>
      <c r="F51" s="189"/>
      <c r="G51" s="189"/>
      <c r="H51" s="297"/>
      <c r="I51" s="203"/>
      <c r="J51" s="203"/>
      <c r="K51" s="203"/>
      <c r="L51" s="203"/>
      <c r="M51" s="203"/>
      <c r="N51" s="203"/>
      <c r="O51" s="203"/>
      <c r="P51" s="203"/>
      <c r="Q51" s="203"/>
      <c r="R51" s="193"/>
    </row>
    <row r="52" spans="1:18" x14ac:dyDescent="0.3">
      <c r="A52" s="187"/>
      <c r="B52" s="291"/>
      <c r="C52" s="292"/>
      <c r="D52" s="293"/>
      <c r="E52" s="189"/>
      <c r="F52" s="189"/>
      <c r="G52" s="189"/>
      <c r="H52" s="297"/>
      <c r="I52" s="203"/>
      <c r="J52" s="203"/>
      <c r="K52" s="203"/>
      <c r="L52" s="203"/>
      <c r="M52" s="203"/>
      <c r="N52" s="203"/>
      <c r="O52" s="203"/>
      <c r="P52" s="203"/>
      <c r="Q52" s="203"/>
      <c r="R52" s="193"/>
    </row>
    <row r="53" spans="1:18" x14ac:dyDescent="0.3">
      <c r="A53" s="187"/>
      <c r="B53" s="189"/>
      <c r="C53" s="189"/>
      <c r="D53" s="189"/>
      <c r="E53" s="189"/>
      <c r="F53" s="189"/>
      <c r="G53" s="189"/>
      <c r="H53" s="297"/>
      <c r="I53" s="203"/>
      <c r="J53" s="203"/>
      <c r="K53" s="203"/>
      <c r="L53" s="203"/>
      <c r="M53" s="203"/>
      <c r="N53" s="203"/>
      <c r="O53" s="203"/>
      <c r="P53" s="203"/>
      <c r="Q53" s="203"/>
      <c r="R53" s="193"/>
    </row>
    <row r="54" spans="1:18" x14ac:dyDescent="0.3">
      <c r="A54" s="187"/>
      <c r="B54" s="189"/>
      <c r="C54" s="189"/>
      <c r="D54" s="189"/>
      <c r="E54" s="189"/>
      <c r="F54" s="189"/>
      <c r="G54" s="189"/>
      <c r="H54" s="297"/>
      <c r="I54" s="203"/>
      <c r="J54" s="203"/>
      <c r="K54" s="203"/>
      <c r="L54" s="203"/>
      <c r="M54" s="203"/>
      <c r="N54" s="203"/>
      <c r="O54" s="203"/>
      <c r="P54" s="203"/>
      <c r="Q54" s="203"/>
      <c r="R54" s="193"/>
    </row>
    <row r="55" spans="1:18" ht="14.55" customHeight="1" x14ac:dyDescent="0.3">
      <c r="A55" s="187"/>
      <c r="B55" s="189"/>
      <c r="C55" s="189"/>
      <c r="D55" s="189"/>
      <c r="E55" s="189"/>
      <c r="F55" s="189"/>
      <c r="G55" s="189"/>
      <c r="H55" s="297"/>
      <c r="I55" s="203"/>
      <c r="J55" s="203"/>
      <c r="K55" s="203"/>
      <c r="L55" s="203"/>
      <c r="M55" s="203"/>
      <c r="N55" s="203"/>
      <c r="O55" s="203"/>
      <c r="P55" s="203"/>
      <c r="Q55" s="203"/>
      <c r="R55" s="193"/>
    </row>
    <row r="56" spans="1:18" x14ac:dyDescent="0.3">
      <c r="A56" s="187"/>
      <c r="B56" s="189"/>
      <c r="C56" s="189"/>
      <c r="D56" s="189"/>
      <c r="E56" s="189"/>
      <c r="F56" s="189"/>
      <c r="G56" s="189"/>
      <c r="H56" s="297"/>
      <c r="I56" s="203"/>
      <c r="J56" s="203"/>
      <c r="K56" s="203"/>
      <c r="L56" s="203"/>
      <c r="M56" s="203"/>
      <c r="N56" s="203"/>
      <c r="O56" s="203"/>
      <c r="P56" s="203"/>
      <c r="Q56" s="203"/>
      <c r="R56" s="193"/>
    </row>
    <row r="57" spans="1:18" x14ac:dyDescent="0.3">
      <c r="A57" s="187"/>
      <c r="B57" s="189"/>
      <c r="C57" s="189"/>
      <c r="D57" s="189"/>
      <c r="E57" s="189"/>
      <c r="F57" s="189"/>
      <c r="G57" s="189"/>
      <c r="H57" s="297"/>
      <c r="I57" s="203"/>
      <c r="J57" s="203"/>
      <c r="K57" s="203"/>
      <c r="L57" s="203"/>
      <c r="M57" s="203"/>
      <c r="N57" s="203"/>
      <c r="O57" s="203"/>
      <c r="P57" s="203"/>
      <c r="Q57" s="203"/>
      <c r="R57" s="193"/>
    </row>
    <row r="58" spans="1:18" x14ac:dyDescent="0.3">
      <c r="A58" s="187"/>
      <c r="B58" s="189"/>
      <c r="C58" s="189"/>
      <c r="D58" s="189"/>
      <c r="E58" s="189"/>
      <c r="F58" s="189"/>
      <c r="G58" s="189"/>
      <c r="I58" s="203"/>
      <c r="J58" s="203"/>
      <c r="K58" s="203"/>
      <c r="L58" s="203"/>
      <c r="M58" s="203"/>
      <c r="N58" s="203"/>
      <c r="O58" s="203"/>
      <c r="P58" s="203"/>
      <c r="Q58" s="203"/>
      <c r="R58" s="193"/>
    </row>
    <row r="59" spans="1:18" x14ac:dyDescent="0.3">
      <c r="A59" s="187"/>
      <c r="B59" s="189"/>
      <c r="C59" s="189"/>
      <c r="D59" s="189"/>
      <c r="E59" s="189"/>
      <c r="F59" s="189"/>
      <c r="G59" s="189"/>
      <c r="I59" s="203"/>
      <c r="J59" s="203"/>
      <c r="K59" s="203"/>
      <c r="L59" s="203"/>
      <c r="M59" s="203"/>
      <c r="N59" s="203"/>
      <c r="O59" s="203"/>
      <c r="P59" s="203"/>
      <c r="Q59" s="203"/>
      <c r="R59" s="193"/>
    </row>
    <row r="60" spans="1:18" x14ac:dyDescent="0.3">
      <c r="A60" s="187"/>
      <c r="B60" s="189"/>
      <c r="C60" s="189"/>
      <c r="D60" s="189"/>
      <c r="E60" s="189"/>
      <c r="F60" s="189"/>
      <c r="G60" s="189"/>
      <c r="I60" s="203"/>
      <c r="J60" s="203"/>
      <c r="K60" s="203"/>
      <c r="L60" s="203"/>
      <c r="M60" s="203"/>
      <c r="N60" s="203"/>
      <c r="O60" s="203"/>
      <c r="P60" s="203"/>
      <c r="Q60" s="203"/>
      <c r="R60" s="193"/>
    </row>
    <row r="61" spans="1:18" x14ac:dyDescent="0.3">
      <c r="A61" s="187"/>
      <c r="B61" s="189"/>
      <c r="C61" s="189"/>
      <c r="D61" s="189"/>
      <c r="E61" s="189"/>
      <c r="F61" s="189"/>
      <c r="G61" s="189"/>
      <c r="I61" s="203"/>
      <c r="J61" s="203"/>
      <c r="K61" s="203"/>
      <c r="L61" s="203"/>
      <c r="M61" s="203"/>
      <c r="N61" s="203"/>
      <c r="O61" s="203"/>
      <c r="P61" s="203"/>
      <c r="Q61" s="203"/>
      <c r="R61" s="193"/>
    </row>
    <row r="62" spans="1:18" x14ac:dyDescent="0.3">
      <c r="A62" s="187"/>
      <c r="B62" s="189"/>
      <c r="C62" s="189"/>
      <c r="D62" s="189"/>
      <c r="E62" s="189"/>
      <c r="F62" s="189"/>
      <c r="G62" s="189"/>
      <c r="I62" s="203"/>
      <c r="J62" s="203"/>
      <c r="K62" s="203"/>
      <c r="L62" s="203"/>
      <c r="M62" s="203"/>
      <c r="N62" s="203"/>
      <c r="O62" s="203"/>
      <c r="P62" s="203"/>
      <c r="Q62" s="203"/>
      <c r="R62" s="193"/>
    </row>
    <row r="63" spans="1:18" ht="3.45" customHeight="1" thickBot="1" x14ac:dyDescent="0.35">
      <c r="A63" s="220"/>
      <c r="B63" s="221"/>
      <c r="C63" s="221"/>
      <c r="D63" s="221"/>
      <c r="E63" s="221"/>
      <c r="F63" s="221"/>
      <c r="G63" s="221"/>
      <c r="H63" s="221"/>
      <c r="I63" s="222"/>
      <c r="J63" s="222"/>
      <c r="K63" s="222"/>
      <c r="L63" s="222"/>
      <c r="M63" s="222"/>
      <c r="N63" s="222"/>
      <c r="O63" s="222"/>
      <c r="P63" s="222"/>
      <c r="Q63" s="222"/>
      <c r="R63" s="223"/>
    </row>
    <row r="64" spans="1:18" hidden="1" x14ac:dyDescent="0.3">
      <c r="I64" s="225"/>
      <c r="J64" s="225"/>
      <c r="K64" s="225"/>
      <c r="L64" s="225"/>
      <c r="M64" s="225"/>
      <c r="N64" s="225"/>
      <c r="O64" s="225"/>
      <c r="P64" s="225"/>
      <c r="Q64" s="225"/>
      <c r="R64" s="193"/>
    </row>
    <row r="65" spans="9:18" hidden="1" x14ac:dyDescent="0.3">
      <c r="I65" s="225"/>
      <c r="J65" s="225"/>
      <c r="K65" s="225"/>
      <c r="L65" s="225"/>
      <c r="M65" s="225"/>
      <c r="N65" s="225"/>
      <c r="O65" s="225"/>
      <c r="P65" s="225"/>
      <c r="Q65" s="225"/>
      <c r="R65" s="193"/>
    </row>
    <row r="66" spans="9:18" hidden="1" x14ac:dyDescent="0.3">
      <c r="I66" s="225"/>
      <c r="J66" s="225"/>
      <c r="K66" s="225"/>
      <c r="L66" s="225"/>
      <c r="M66" s="225"/>
      <c r="N66" s="225"/>
      <c r="O66" s="225"/>
      <c r="P66" s="225"/>
      <c r="Q66" s="225"/>
      <c r="R66" s="193"/>
    </row>
    <row r="67" spans="9:18" hidden="1" x14ac:dyDescent="0.3">
      <c r="I67" s="225"/>
      <c r="J67" s="225"/>
      <c r="K67" s="225"/>
      <c r="L67" s="225"/>
      <c r="M67" s="225"/>
      <c r="N67" s="225"/>
      <c r="O67" s="225"/>
      <c r="P67" s="225"/>
      <c r="Q67" s="225"/>
      <c r="R67" s="193"/>
    </row>
    <row r="68" spans="9:18" hidden="1" x14ac:dyDescent="0.3">
      <c r="I68" s="225"/>
      <c r="J68" s="225"/>
      <c r="K68" s="225"/>
      <c r="L68" s="225"/>
      <c r="M68" s="225"/>
      <c r="N68" s="225"/>
      <c r="O68" s="225"/>
      <c r="P68" s="225"/>
      <c r="Q68" s="225"/>
      <c r="R68" s="193"/>
    </row>
    <row r="69" spans="9:18" hidden="1" x14ac:dyDescent="0.3">
      <c r="I69" s="225"/>
      <c r="J69" s="225"/>
      <c r="K69" s="225"/>
      <c r="L69" s="225"/>
      <c r="M69" s="225"/>
      <c r="N69" s="225"/>
      <c r="O69" s="225"/>
      <c r="P69" s="225"/>
      <c r="Q69" s="225"/>
      <c r="R69" s="193"/>
    </row>
    <row r="70" spans="9:18" hidden="1" x14ac:dyDescent="0.3">
      <c r="I70" s="225"/>
      <c r="J70" s="225"/>
      <c r="K70" s="225"/>
      <c r="L70" s="225"/>
      <c r="M70" s="225"/>
      <c r="N70" s="225"/>
      <c r="O70" s="225"/>
      <c r="P70" s="225"/>
      <c r="Q70" s="225"/>
      <c r="R70" s="193"/>
    </row>
    <row r="71" spans="9:18" hidden="1" x14ac:dyDescent="0.3">
      <c r="I71" s="225"/>
      <c r="J71" s="225"/>
      <c r="K71" s="225"/>
      <c r="L71" s="225"/>
      <c r="M71" s="225"/>
      <c r="N71" s="225"/>
      <c r="O71" s="225"/>
      <c r="P71" s="225"/>
      <c r="Q71" s="225"/>
      <c r="R71" s="193"/>
    </row>
    <row r="72" spans="9:18" hidden="1" x14ac:dyDescent="0.3">
      <c r="I72" s="225"/>
      <c r="J72" s="225"/>
      <c r="K72" s="225"/>
      <c r="L72" s="225"/>
      <c r="M72" s="225"/>
      <c r="N72" s="225"/>
      <c r="O72" s="225"/>
      <c r="P72" s="225"/>
      <c r="Q72" s="225"/>
      <c r="R72" s="193"/>
    </row>
    <row r="73" spans="9:18" hidden="1" x14ac:dyDescent="0.3">
      <c r="I73" s="225"/>
      <c r="J73" s="225"/>
      <c r="K73" s="225"/>
      <c r="L73" s="225"/>
      <c r="M73" s="225"/>
      <c r="N73" s="225"/>
      <c r="O73" s="225"/>
      <c r="P73" s="225"/>
      <c r="Q73" s="225"/>
      <c r="R73" s="193"/>
    </row>
    <row r="74" spans="9:18" hidden="1" x14ac:dyDescent="0.3">
      <c r="I74" s="225"/>
      <c r="J74" s="225"/>
      <c r="K74" s="225"/>
      <c r="L74" s="225"/>
      <c r="M74" s="225"/>
      <c r="N74" s="225"/>
      <c r="O74" s="225"/>
      <c r="P74" s="225"/>
      <c r="Q74" s="225"/>
      <c r="R74" s="193"/>
    </row>
    <row r="75" spans="9:18" hidden="1" x14ac:dyDescent="0.3">
      <c r="I75" s="225"/>
      <c r="J75" s="225"/>
      <c r="K75" s="225"/>
      <c r="L75" s="225"/>
      <c r="M75" s="225"/>
      <c r="N75" s="225"/>
      <c r="O75" s="225"/>
      <c r="P75" s="225"/>
      <c r="Q75" s="225"/>
      <c r="R75" s="193"/>
    </row>
    <row r="76" spans="9:18" hidden="1" x14ac:dyDescent="0.3">
      <c r="I76" s="225"/>
      <c r="J76" s="225"/>
      <c r="K76" s="225"/>
      <c r="L76" s="225"/>
      <c r="M76" s="225"/>
      <c r="N76" s="225"/>
      <c r="O76" s="225"/>
      <c r="P76" s="225"/>
      <c r="Q76" s="225"/>
      <c r="R76" s="193"/>
    </row>
    <row r="77" spans="9:18" hidden="1" x14ac:dyDescent="0.3">
      <c r="I77" s="225"/>
      <c r="J77" s="225"/>
      <c r="K77" s="225"/>
      <c r="L77" s="225"/>
      <c r="M77" s="225"/>
      <c r="N77" s="225"/>
      <c r="O77" s="225"/>
      <c r="P77" s="225"/>
      <c r="Q77" s="225"/>
      <c r="R77" s="193"/>
    </row>
    <row r="78" spans="9:18" hidden="1" x14ac:dyDescent="0.3">
      <c r="I78" s="225"/>
      <c r="J78" s="225"/>
      <c r="K78" s="225"/>
      <c r="L78" s="225"/>
      <c r="M78" s="225"/>
      <c r="N78" s="225"/>
      <c r="O78" s="225"/>
      <c r="P78" s="225"/>
      <c r="Q78" s="225"/>
      <c r="R78" s="193"/>
    </row>
    <row r="79" spans="9:18" hidden="1" x14ac:dyDescent="0.3">
      <c r="I79" s="225"/>
      <c r="J79" s="225"/>
      <c r="K79" s="225"/>
      <c r="L79" s="225"/>
      <c r="M79" s="225"/>
      <c r="N79" s="225"/>
      <c r="O79" s="225"/>
      <c r="P79" s="225"/>
      <c r="Q79" s="225"/>
      <c r="R79" s="193"/>
    </row>
    <row r="80" spans="9:18" hidden="1" x14ac:dyDescent="0.3">
      <c r="I80" s="225"/>
      <c r="J80" s="225"/>
      <c r="K80" s="225"/>
      <c r="L80" s="225"/>
      <c r="M80" s="225"/>
      <c r="N80" s="225"/>
      <c r="O80" s="225"/>
      <c r="P80" s="225"/>
      <c r="Q80" s="225"/>
      <c r="R80" s="193"/>
    </row>
    <row r="81" spans="9:18" hidden="1" x14ac:dyDescent="0.3">
      <c r="I81" s="225"/>
      <c r="J81" s="225"/>
      <c r="K81" s="225"/>
      <c r="L81" s="225"/>
      <c r="M81" s="225"/>
      <c r="N81" s="225"/>
      <c r="O81" s="225"/>
      <c r="P81" s="225"/>
      <c r="Q81" s="225"/>
      <c r="R81" s="193"/>
    </row>
    <row r="82" spans="9:18" hidden="1" x14ac:dyDescent="0.3">
      <c r="I82" s="225"/>
      <c r="J82" s="225"/>
      <c r="K82" s="225"/>
      <c r="L82" s="225"/>
      <c r="M82" s="225"/>
      <c r="N82" s="225"/>
      <c r="O82" s="225"/>
      <c r="P82" s="225"/>
      <c r="Q82" s="225"/>
      <c r="R82" s="193"/>
    </row>
    <row r="83" spans="9:18" hidden="1" x14ac:dyDescent="0.3">
      <c r="I83" s="225"/>
      <c r="J83" s="225"/>
      <c r="K83" s="225"/>
      <c r="L83" s="225"/>
      <c r="M83" s="225"/>
      <c r="N83" s="225"/>
      <c r="O83" s="225"/>
      <c r="P83" s="225"/>
      <c r="Q83" s="225"/>
      <c r="R83" s="193"/>
    </row>
    <row r="84" spans="9:18" hidden="1" x14ac:dyDescent="0.3">
      <c r="I84" s="225"/>
      <c r="J84" s="225"/>
      <c r="K84" s="225"/>
      <c r="L84" s="225"/>
      <c r="M84" s="225"/>
      <c r="N84" s="225"/>
      <c r="O84" s="225"/>
      <c r="P84" s="225"/>
      <c r="Q84" s="225"/>
      <c r="R84" s="193"/>
    </row>
    <row r="85" spans="9:18" hidden="1" x14ac:dyDescent="0.3">
      <c r="I85" s="225"/>
      <c r="J85" s="225"/>
      <c r="K85" s="225"/>
      <c r="L85" s="225"/>
      <c r="M85" s="225"/>
      <c r="N85" s="225"/>
      <c r="O85" s="225"/>
      <c r="P85" s="225"/>
      <c r="Q85" s="225"/>
      <c r="R85" s="193"/>
    </row>
    <row r="86" spans="9:18" hidden="1" x14ac:dyDescent="0.3">
      <c r="I86" s="225"/>
      <c r="J86" s="225"/>
      <c r="K86" s="225"/>
      <c r="L86" s="225"/>
      <c r="M86" s="225"/>
      <c r="N86" s="225"/>
      <c r="O86" s="225"/>
      <c r="P86" s="225"/>
      <c r="Q86" s="225"/>
      <c r="R86" s="193"/>
    </row>
    <row r="87" spans="9:18" hidden="1" x14ac:dyDescent="0.3">
      <c r="I87" s="225"/>
      <c r="J87" s="225"/>
      <c r="K87" s="225"/>
      <c r="L87" s="225"/>
      <c r="M87" s="225"/>
      <c r="N87" s="225"/>
      <c r="O87" s="225"/>
      <c r="P87" s="225"/>
      <c r="Q87" s="225"/>
      <c r="R87" s="193"/>
    </row>
    <row r="88" spans="9:18" hidden="1" x14ac:dyDescent="0.3">
      <c r="I88" s="225"/>
      <c r="J88" s="225"/>
      <c r="K88" s="225"/>
      <c r="L88" s="225"/>
      <c r="M88" s="225"/>
      <c r="N88" s="225"/>
      <c r="O88" s="225"/>
      <c r="P88" s="225"/>
      <c r="Q88" s="225"/>
      <c r="R88" s="193"/>
    </row>
    <row r="89" spans="9:18" hidden="1" x14ac:dyDescent="0.3">
      <c r="I89" s="225"/>
      <c r="J89" s="225"/>
      <c r="K89" s="225"/>
      <c r="L89" s="225"/>
      <c r="M89" s="225"/>
      <c r="N89" s="225"/>
      <c r="O89" s="225"/>
      <c r="P89" s="225"/>
      <c r="Q89" s="225"/>
      <c r="R89" s="193"/>
    </row>
    <row r="90" spans="9:18" hidden="1" x14ac:dyDescent="0.3">
      <c r="I90" s="225"/>
      <c r="J90" s="225"/>
      <c r="K90" s="225"/>
      <c r="L90" s="225"/>
      <c r="M90" s="225"/>
      <c r="N90" s="225"/>
      <c r="O90" s="225"/>
      <c r="P90" s="225"/>
      <c r="Q90" s="225"/>
      <c r="R90" s="193"/>
    </row>
    <row r="91" spans="9:18" hidden="1" x14ac:dyDescent="0.3">
      <c r="I91" s="225"/>
      <c r="J91" s="225"/>
      <c r="K91" s="225"/>
      <c r="L91" s="225"/>
      <c r="M91" s="225"/>
      <c r="N91" s="225"/>
      <c r="O91" s="225"/>
      <c r="P91" s="225"/>
      <c r="Q91" s="225"/>
      <c r="R91" s="193"/>
    </row>
    <row r="92" spans="9:18" hidden="1" x14ac:dyDescent="0.3">
      <c r="I92" s="225"/>
      <c r="J92" s="225"/>
      <c r="K92" s="225"/>
      <c r="L92" s="225"/>
      <c r="M92" s="225"/>
      <c r="N92" s="225"/>
      <c r="O92" s="225"/>
      <c r="P92" s="225"/>
      <c r="Q92" s="225"/>
      <c r="R92" s="193"/>
    </row>
    <row r="93" spans="9:18" hidden="1" x14ac:dyDescent="0.3">
      <c r="I93" s="225"/>
      <c r="J93" s="225"/>
      <c r="K93" s="225"/>
      <c r="L93" s="225"/>
      <c r="M93" s="225"/>
      <c r="N93" s="225"/>
      <c r="O93" s="225"/>
      <c r="P93" s="225"/>
      <c r="Q93" s="225"/>
      <c r="R93" s="193"/>
    </row>
    <row r="94" spans="9:18" hidden="1" x14ac:dyDescent="0.3">
      <c r="I94" s="225"/>
      <c r="J94" s="225"/>
      <c r="K94" s="225"/>
      <c r="L94" s="225"/>
      <c r="M94" s="225"/>
      <c r="N94" s="225"/>
      <c r="O94" s="225"/>
      <c r="P94" s="225"/>
      <c r="Q94" s="225"/>
      <c r="R94" s="193"/>
    </row>
    <row r="95" spans="9:18" hidden="1" x14ac:dyDescent="0.3">
      <c r="I95" s="225"/>
      <c r="J95" s="225"/>
      <c r="K95" s="225"/>
      <c r="L95" s="225"/>
      <c r="M95" s="225"/>
      <c r="N95" s="225"/>
      <c r="O95" s="225"/>
      <c r="P95" s="225"/>
      <c r="Q95" s="225"/>
      <c r="R95" s="193"/>
    </row>
    <row r="96" spans="9:18" hidden="1" x14ac:dyDescent="0.3">
      <c r="I96" s="225"/>
      <c r="J96" s="225"/>
      <c r="K96" s="225"/>
      <c r="L96" s="225"/>
      <c r="M96" s="225"/>
      <c r="N96" s="225"/>
      <c r="O96" s="225"/>
      <c r="P96" s="225"/>
      <c r="Q96" s="225"/>
      <c r="R96" s="193"/>
    </row>
    <row r="97" spans="9:18" hidden="1" x14ac:dyDescent="0.3">
      <c r="I97" s="225"/>
      <c r="J97" s="225"/>
      <c r="K97" s="225"/>
      <c r="L97" s="225"/>
      <c r="M97" s="225"/>
      <c r="N97" s="225"/>
      <c r="O97" s="225"/>
      <c r="P97" s="225"/>
      <c r="Q97" s="225"/>
      <c r="R97" s="193"/>
    </row>
    <row r="98" spans="9:18" hidden="1" x14ac:dyDescent="0.3">
      <c r="I98" s="225"/>
      <c r="J98" s="225"/>
      <c r="K98" s="225"/>
      <c r="L98" s="225"/>
      <c r="M98" s="225"/>
      <c r="N98" s="225"/>
      <c r="O98" s="225"/>
      <c r="P98" s="225"/>
      <c r="Q98" s="225"/>
      <c r="R98" s="193"/>
    </row>
    <row r="99" spans="9:18" hidden="1" x14ac:dyDescent="0.3">
      <c r="I99" s="225"/>
      <c r="J99" s="225"/>
      <c r="K99" s="225"/>
      <c r="L99" s="225"/>
      <c r="M99" s="225"/>
      <c r="N99" s="225"/>
      <c r="O99" s="225"/>
      <c r="P99" s="225"/>
      <c r="Q99" s="225"/>
      <c r="R99" s="193"/>
    </row>
    <row r="100" spans="9:18" hidden="1" x14ac:dyDescent="0.3">
      <c r="I100" s="225"/>
      <c r="J100" s="225"/>
      <c r="K100" s="225"/>
      <c r="L100" s="225"/>
      <c r="M100" s="225"/>
      <c r="N100" s="225"/>
      <c r="O100" s="225"/>
      <c r="P100" s="225"/>
      <c r="Q100" s="225"/>
      <c r="R100" s="193"/>
    </row>
    <row r="101" spans="9:18" hidden="1" x14ac:dyDescent="0.3">
      <c r="I101" s="225"/>
      <c r="J101" s="225"/>
      <c r="K101" s="225"/>
      <c r="L101" s="225"/>
      <c r="M101" s="225"/>
      <c r="N101" s="225"/>
      <c r="O101" s="225"/>
      <c r="P101" s="225"/>
      <c r="Q101" s="225"/>
      <c r="R101" s="193"/>
    </row>
    <row r="102" spans="9:18" hidden="1" x14ac:dyDescent="0.3">
      <c r="I102" s="225"/>
      <c r="J102" s="225"/>
      <c r="K102" s="225"/>
      <c r="L102" s="225"/>
      <c r="M102" s="225"/>
      <c r="N102" s="225"/>
      <c r="O102" s="225"/>
      <c r="P102" s="225"/>
      <c r="Q102" s="225"/>
      <c r="R102" s="193"/>
    </row>
    <row r="103" spans="9:18" hidden="1" x14ac:dyDescent="0.3">
      <c r="I103" s="225"/>
      <c r="J103" s="225"/>
      <c r="K103" s="225"/>
      <c r="L103" s="225"/>
      <c r="M103" s="225"/>
      <c r="N103" s="225"/>
      <c r="O103" s="225"/>
      <c r="P103" s="225"/>
      <c r="Q103" s="225"/>
      <c r="R103" s="193"/>
    </row>
    <row r="104" spans="9:18" hidden="1" x14ac:dyDescent="0.3">
      <c r="I104" s="225"/>
      <c r="J104" s="225"/>
      <c r="K104" s="225"/>
      <c r="L104" s="225"/>
      <c r="M104" s="225"/>
      <c r="N104" s="225"/>
      <c r="O104" s="225"/>
      <c r="P104" s="225"/>
      <c r="Q104" s="225"/>
      <c r="R104" s="193"/>
    </row>
    <row r="105" spans="9:18" hidden="1" x14ac:dyDescent="0.3">
      <c r="I105" s="225"/>
      <c r="J105" s="225"/>
      <c r="K105" s="225"/>
      <c r="L105" s="225"/>
      <c r="M105" s="225"/>
      <c r="N105" s="225"/>
      <c r="O105" s="225"/>
      <c r="P105" s="225"/>
      <c r="Q105" s="225"/>
      <c r="R105" s="193"/>
    </row>
    <row r="106" spans="9:18" hidden="1" x14ac:dyDescent="0.3">
      <c r="I106" s="225"/>
      <c r="J106" s="225"/>
      <c r="K106" s="225"/>
      <c r="L106" s="225"/>
      <c r="M106" s="225"/>
      <c r="N106" s="225"/>
      <c r="O106" s="225"/>
      <c r="P106" s="225"/>
      <c r="Q106" s="225"/>
      <c r="R106" s="193"/>
    </row>
    <row r="107" spans="9:18" hidden="1" x14ac:dyDescent="0.3">
      <c r="I107" s="225"/>
      <c r="J107" s="225"/>
      <c r="K107" s="225"/>
      <c r="L107" s="225"/>
      <c r="M107" s="225"/>
      <c r="N107" s="225"/>
      <c r="O107" s="225"/>
      <c r="P107" s="225"/>
      <c r="Q107" s="225"/>
      <c r="R107" s="193"/>
    </row>
    <row r="108" spans="9:18" hidden="1" x14ac:dyDescent="0.3">
      <c r="I108" s="225"/>
      <c r="J108" s="225"/>
      <c r="K108" s="225"/>
      <c r="L108" s="225"/>
      <c r="M108" s="225"/>
      <c r="N108" s="225"/>
      <c r="O108" s="225"/>
      <c r="P108" s="225"/>
      <c r="Q108" s="225"/>
      <c r="R108" s="193"/>
    </row>
    <row r="109" spans="9:18" hidden="1" x14ac:dyDescent="0.3">
      <c r="I109" s="225"/>
      <c r="J109" s="225"/>
      <c r="K109" s="225"/>
      <c r="L109" s="225"/>
      <c r="M109" s="225"/>
      <c r="N109" s="225"/>
      <c r="O109" s="225"/>
      <c r="P109" s="225"/>
      <c r="Q109" s="225"/>
      <c r="R109" s="193"/>
    </row>
    <row r="110" spans="9:18" hidden="1" x14ac:dyDescent="0.3">
      <c r="I110" s="226"/>
      <c r="J110" s="226"/>
      <c r="K110" s="225"/>
      <c r="L110" s="225"/>
      <c r="M110" s="225"/>
      <c r="N110" s="225"/>
      <c r="O110" s="226"/>
      <c r="P110" s="226"/>
      <c r="Q110" s="226"/>
      <c r="R110" s="193"/>
    </row>
    <row r="111" spans="9:18" hidden="1" x14ac:dyDescent="0.3">
      <c r="I111" s="226"/>
      <c r="J111" s="226"/>
      <c r="K111" s="225"/>
      <c r="L111" s="225"/>
      <c r="M111" s="225"/>
      <c r="N111" s="225"/>
      <c r="O111" s="226"/>
      <c r="P111" s="226"/>
      <c r="Q111" s="226"/>
    </row>
    <row r="112" spans="9:18" hidden="1" x14ac:dyDescent="0.3">
      <c r="I112" s="226"/>
      <c r="J112" s="226"/>
      <c r="K112" s="225"/>
      <c r="L112" s="225"/>
      <c r="M112" s="225"/>
      <c r="N112" s="225"/>
      <c r="O112" s="226"/>
      <c r="P112" s="226"/>
      <c r="Q112" s="226"/>
    </row>
    <row r="113" spans="9:17" hidden="1" x14ac:dyDescent="0.3">
      <c r="I113" s="226"/>
      <c r="J113" s="226"/>
      <c r="K113" s="226"/>
      <c r="L113" s="226"/>
      <c r="M113" s="226"/>
      <c r="N113" s="226"/>
      <c r="O113" s="226"/>
      <c r="P113" s="226"/>
      <c r="Q113" s="226"/>
    </row>
    <row r="114" spans="9:17" hidden="1" x14ac:dyDescent="0.3">
      <c r="I114" s="226"/>
      <c r="J114" s="226"/>
      <c r="K114" s="226"/>
      <c r="L114" s="226"/>
      <c r="M114" s="226"/>
      <c r="N114" s="226"/>
      <c r="O114" s="226"/>
      <c r="P114" s="226"/>
      <c r="Q114" s="226"/>
    </row>
    <row r="115" spans="9:17" hidden="1" x14ac:dyDescent="0.3">
      <c r="I115" s="226"/>
      <c r="J115" s="226"/>
      <c r="K115" s="226"/>
      <c r="L115" s="226"/>
      <c r="M115" s="226"/>
      <c r="N115" s="226"/>
      <c r="O115" s="226"/>
      <c r="P115" s="226"/>
      <c r="Q115" s="226"/>
    </row>
    <row r="116" spans="9:17" hidden="1" x14ac:dyDescent="0.3">
      <c r="I116" s="226"/>
      <c r="J116" s="226"/>
      <c r="K116" s="226"/>
      <c r="L116" s="226"/>
      <c r="M116" s="226"/>
      <c r="N116" s="226"/>
      <c r="O116" s="226"/>
      <c r="P116" s="226"/>
      <c r="Q116" s="226"/>
    </row>
    <row r="117" spans="9:17" hidden="1" x14ac:dyDescent="0.3">
      <c r="I117" s="226"/>
      <c r="J117" s="226"/>
      <c r="K117" s="226"/>
      <c r="L117" s="226"/>
      <c r="M117" s="226"/>
      <c r="N117" s="226"/>
      <c r="O117" s="226"/>
      <c r="P117" s="226"/>
      <c r="Q117" s="226"/>
    </row>
    <row r="118" spans="9:17" hidden="1" x14ac:dyDescent="0.3">
      <c r="I118" s="226"/>
      <c r="J118" s="226"/>
      <c r="K118" s="226"/>
      <c r="L118" s="226"/>
      <c r="M118" s="226"/>
      <c r="N118" s="226"/>
      <c r="O118" s="226"/>
      <c r="P118" s="226"/>
      <c r="Q118" s="226"/>
    </row>
  </sheetData>
  <sheetProtection formatCells="0" formatColumns="0" formatRows="0" insertColumns="0" insertRows="0" insertHyperlinks="0" deleteColumns="0" deleteRows="0" selectLockedCells="1" sort="0" autoFilter="0" pivotTables="0" selectUnlockedCells="1"/>
  <protectedRanges>
    <protectedRange sqref="C24:D43" name="Range1"/>
  </protectedRanges>
  <mergeCells count="27">
    <mergeCell ref="B1:Q1"/>
    <mergeCell ref="B2:Q2"/>
    <mergeCell ref="C5:D5"/>
    <mergeCell ref="C7:D7"/>
    <mergeCell ref="C8:D8"/>
    <mergeCell ref="A3:F3"/>
    <mergeCell ref="I3:Q3"/>
    <mergeCell ref="M9:O9"/>
    <mergeCell ref="K13:L13"/>
    <mergeCell ref="M11:O11"/>
    <mergeCell ref="H4:H57"/>
    <mergeCell ref="M7:O7"/>
    <mergeCell ref="B22:E22"/>
    <mergeCell ref="C6:D6"/>
    <mergeCell ref="C16:D16"/>
    <mergeCell ref="B47:D52"/>
    <mergeCell ref="C17:D17"/>
    <mergeCell ref="C18:D18"/>
    <mergeCell ref="C19:D19"/>
    <mergeCell ref="C11:D11"/>
    <mergeCell ref="C12:D12"/>
    <mergeCell ref="C13:D13"/>
    <mergeCell ref="C14:D14"/>
    <mergeCell ref="C15:D15"/>
    <mergeCell ref="B9:B12"/>
    <mergeCell ref="C9:D9"/>
    <mergeCell ref="C10:D10"/>
  </mergeCells>
  <conditionalFormatting sqref="B6">
    <cfRule type="expression" dxfId="50" priority="82">
      <formula>$E$6&lt;&gt;""</formula>
    </cfRule>
    <cfRule type="expression" dxfId="49" priority="83">
      <formula>$E$6=""</formula>
    </cfRule>
  </conditionalFormatting>
  <conditionalFormatting sqref="B13">
    <cfRule type="expression" dxfId="48" priority="70">
      <formula>$E$13&lt;&gt;""</formula>
    </cfRule>
    <cfRule type="expression" dxfId="47" priority="71">
      <formula>$E$13=""</formula>
    </cfRule>
  </conditionalFormatting>
  <conditionalFormatting sqref="B14">
    <cfRule type="expression" dxfId="46" priority="68">
      <formula>$E$14&lt;&gt;""</formula>
    </cfRule>
    <cfRule type="expression" dxfId="45" priority="69">
      <formula>$E$14=""</formula>
    </cfRule>
  </conditionalFormatting>
  <conditionalFormatting sqref="B15">
    <cfRule type="expression" dxfId="44" priority="52">
      <formula>$E$15&lt;0</formula>
    </cfRule>
    <cfRule type="expression" dxfId="43" priority="66">
      <formula>$E$15&lt;&gt;""</formula>
    </cfRule>
    <cfRule type="expression" dxfId="42" priority="67">
      <formula>$E$15=""</formula>
    </cfRule>
  </conditionalFormatting>
  <conditionalFormatting sqref="B16">
    <cfRule type="expression" dxfId="41" priority="51">
      <formula>$E$16&lt;0</formula>
    </cfRule>
    <cfRule type="expression" dxfId="40" priority="64">
      <formula>$E$16&lt;&gt;""</formula>
    </cfRule>
    <cfRule type="expression" dxfId="39" priority="65">
      <formula>$E$16=""</formula>
    </cfRule>
  </conditionalFormatting>
  <conditionalFormatting sqref="B17">
    <cfRule type="expression" dxfId="38" priority="62">
      <formula>$E$17&lt;&gt;""</formula>
    </cfRule>
    <cfRule type="expression" dxfId="37" priority="63">
      <formula>$E$17=""</formula>
    </cfRule>
  </conditionalFormatting>
  <conditionalFormatting sqref="B18">
    <cfRule type="expression" dxfId="36" priority="60">
      <formula>$E$18&lt;&gt;""</formula>
    </cfRule>
    <cfRule type="expression" dxfId="35" priority="61">
      <formula>$E$18=""</formula>
    </cfRule>
  </conditionalFormatting>
  <conditionalFormatting sqref="B19">
    <cfRule type="expression" dxfId="34" priority="49">
      <formula>$E$19&lt;0%</formula>
    </cfRule>
    <cfRule type="expression" dxfId="33" priority="50">
      <formula>$E$19&gt;=0%</formula>
    </cfRule>
    <cfRule type="expression" dxfId="32" priority="59">
      <formula>$E$19=""</formula>
    </cfRule>
  </conditionalFormatting>
  <conditionalFormatting sqref="B8">
    <cfRule type="expression" dxfId="31" priority="46">
      <formula>$E$8&gt;$E$7</formula>
    </cfRule>
    <cfRule type="expression" dxfId="30" priority="47">
      <formula>$E$8&lt;0</formula>
    </cfRule>
    <cfRule type="expression" dxfId="29" priority="89">
      <formula>$E$7&lt;&gt;""</formula>
    </cfRule>
    <cfRule type="expression" dxfId="28" priority="90">
      <formula>$E$7=""</formula>
    </cfRule>
  </conditionalFormatting>
  <conditionalFormatting sqref="B7">
    <cfRule type="expression" dxfId="27" priority="48">
      <formula>$E$7&lt;=0</formula>
    </cfRule>
    <cfRule type="expression" dxfId="26" priority="95">
      <formula>$E$8&gt;$E$7</formula>
    </cfRule>
    <cfRule type="expression" dxfId="25" priority="97">
      <formula>$E$8&lt;&gt;""</formula>
    </cfRule>
    <cfRule type="expression" dxfId="24" priority="98">
      <formula>$E$8=""</formula>
    </cfRule>
  </conditionalFormatting>
  <conditionalFormatting sqref="C24:C43">
    <cfRule type="expression" dxfId="23" priority="43">
      <formula>$C$24&lt;0</formula>
    </cfRule>
  </conditionalFormatting>
  <conditionalFormatting sqref="D24">
    <cfRule type="expression" dxfId="22" priority="21">
      <formula>$D$24&lt;0</formula>
    </cfRule>
  </conditionalFormatting>
  <conditionalFormatting sqref="D25">
    <cfRule type="expression" dxfId="21" priority="20">
      <formula>$D$25&lt;0</formula>
    </cfRule>
  </conditionalFormatting>
  <conditionalFormatting sqref="D26">
    <cfRule type="expression" dxfId="20" priority="19">
      <formula>$D$26&lt;0</formula>
    </cfRule>
  </conditionalFormatting>
  <conditionalFormatting sqref="D27">
    <cfRule type="expression" dxfId="19" priority="18">
      <formula>$D$27&lt;0</formula>
    </cfRule>
  </conditionalFormatting>
  <conditionalFormatting sqref="D28">
    <cfRule type="expression" dxfId="18" priority="17">
      <formula>$D$28&lt;0</formula>
    </cfRule>
  </conditionalFormatting>
  <conditionalFormatting sqref="D29">
    <cfRule type="expression" dxfId="17" priority="16">
      <formula>$D$29&lt;0</formula>
    </cfRule>
  </conditionalFormatting>
  <conditionalFormatting sqref="D30">
    <cfRule type="expression" dxfId="16" priority="15">
      <formula>$D$30&lt;0</formula>
    </cfRule>
  </conditionalFormatting>
  <conditionalFormatting sqref="D31">
    <cfRule type="expression" dxfId="15" priority="14">
      <formula>$D$31&lt;0</formula>
    </cfRule>
  </conditionalFormatting>
  <conditionalFormatting sqref="D32">
    <cfRule type="expression" dxfId="14" priority="13">
      <formula>$D$32&lt;0</formula>
    </cfRule>
  </conditionalFormatting>
  <conditionalFormatting sqref="D33">
    <cfRule type="expression" dxfId="13" priority="12">
      <formula>$D$33&lt;0</formula>
    </cfRule>
  </conditionalFormatting>
  <conditionalFormatting sqref="D34">
    <cfRule type="expression" dxfId="12" priority="11">
      <formula>$D$34&lt;0</formula>
    </cfRule>
  </conditionalFormatting>
  <conditionalFormatting sqref="D35">
    <cfRule type="expression" dxfId="11" priority="10">
      <formula>$D$35&lt;0</formula>
    </cfRule>
  </conditionalFormatting>
  <conditionalFormatting sqref="D36">
    <cfRule type="expression" dxfId="10" priority="9">
      <formula>$D$36&lt;0</formula>
    </cfRule>
  </conditionalFormatting>
  <conditionalFormatting sqref="D37">
    <cfRule type="expression" dxfId="9" priority="8">
      <formula>$D$37&lt;0</formula>
    </cfRule>
  </conditionalFormatting>
  <conditionalFormatting sqref="D38">
    <cfRule type="expression" dxfId="8" priority="7">
      <formula>$D$38&lt;0</formula>
    </cfRule>
  </conditionalFormatting>
  <conditionalFormatting sqref="D39">
    <cfRule type="expression" dxfId="7" priority="6">
      <formula>$D$39&lt;0</formula>
    </cfRule>
  </conditionalFormatting>
  <conditionalFormatting sqref="D40">
    <cfRule type="expression" dxfId="6" priority="5">
      <formula>$D$40&lt;0</formula>
    </cfRule>
  </conditionalFormatting>
  <conditionalFormatting sqref="D41">
    <cfRule type="expression" dxfId="5" priority="4">
      <formula>$D$41&lt;0</formula>
    </cfRule>
  </conditionalFormatting>
  <conditionalFormatting sqref="D42">
    <cfRule type="expression" dxfId="4" priority="3">
      <formula>$D$42&lt;0</formula>
    </cfRule>
  </conditionalFormatting>
  <conditionalFormatting sqref="D43">
    <cfRule type="expression" dxfId="3" priority="2">
      <formula>$D$43&lt;0</formula>
    </cfRule>
  </conditionalFormatting>
  <pageMargins left="0.75" right="0.75" top="0.5" bottom="0.75" header="0.3" footer="0.3"/>
  <pageSetup scale="44" fitToHeight="0" orientation="landscape" r:id="rId1"/>
  <ignoredErrors>
    <ignoredError sqref="E16" unlockedFormula="1"/>
  </ignoredErrors>
  <drawing r:id="rId2"/>
  <legacyDrawing r:id="rId3"/>
  <oleObjects>
    <mc:AlternateContent xmlns:mc="http://schemas.openxmlformats.org/markup-compatibility/2006">
      <mc:Choice Requires="x14">
        <oleObject progId="Packager Shell Object" dvAspect="DVASPECT_ICON" shapeId="13324" r:id="rId4">
          <objectPr defaultSize="0" autoPict="0" r:id="rId5">
            <anchor moveWithCells="1">
              <from>
                <xdr:col>5</xdr:col>
                <xdr:colOff>3375660</xdr:colOff>
                <xdr:row>3</xdr:row>
                <xdr:rowOff>83820</xdr:rowOff>
              </from>
              <to>
                <xdr:col>5</xdr:col>
                <xdr:colOff>4099560</xdr:colOff>
                <xdr:row>4</xdr:row>
                <xdr:rowOff>320040</xdr:rowOff>
              </to>
            </anchor>
          </objectPr>
        </oleObject>
      </mc:Choice>
      <mc:Fallback>
        <oleObject progId="Packager Shell Object" dvAspect="DVASPECT_ICON" shapeId="13324" r:id="rId4"/>
      </mc:Fallback>
    </mc:AlternateContent>
    <mc:AlternateContent xmlns:mc="http://schemas.openxmlformats.org/markup-compatibility/2006">
      <mc:Choice Requires="x14">
        <oleObject progId="Packager Shell Object" dvAspect="DVASPECT_ICON" shapeId="13325" r:id="rId6">
          <objectPr defaultSize="0" autoPict="0" r:id="rId7">
            <anchor moveWithCells="1">
              <from>
                <xdr:col>5</xdr:col>
                <xdr:colOff>2491740</xdr:colOff>
                <xdr:row>3</xdr:row>
                <xdr:rowOff>83820</xdr:rowOff>
              </from>
              <to>
                <xdr:col>5</xdr:col>
                <xdr:colOff>3276600</xdr:colOff>
                <xdr:row>5</xdr:row>
                <xdr:rowOff>0</xdr:rowOff>
              </to>
            </anchor>
          </objectPr>
        </oleObject>
      </mc:Choice>
      <mc:Fallback>
        <oleObject progId="Packager Shell Object" dvAspect="DVASPECT_ICON" shapeId="13325" r:id="rId6"/>
      </mc:Fallback>
    </mc:AlternateContent>
  </oleObjects>
  <controls>
    <mc:AlternateContent xmlns:mc="http://schemas.openxmlformats.org/markup-compatibility/2006">
      <mc:Choice Requires="x14">
        <control shapeId="13314" r:id="rId8" name="ECLCalculator">
          <controlPr defaultSize="0" autoLine="0" r:id="rId9">
            <anchor moveWithCells="1">
              <from>
                <xdr:col>9</xdr:col>
                <xdr:colOff>160020</xdr:colOff>
                <xdr:row>3</xdr:row>
                <xdr:rowOff>137160</xdr:rowOff>
              </from>
              <to>
                <xdr:col>9</xdr:col>
                <xdr:colOff>1371600</xdr:colOff>
                <xdr:row>4</xdr:row>
                <xdr:rowOff>304800</xdr:rowOff>
              </to>
            </anchor>
          </controlPr>
        </control>
      </mc:Choice>
      <mc:Fallback>
        <control shapeId="13314" r:id="rId8" name="ECLCalculator"/>
      </mc:Fallback>
    </mc:AlternateContent>
    <mc:AlternateContent xmlns:mc="http://schemas.openxmlformats.org/markup-compatibility/2006">
      <mc:Choice Requires="x14">
        <control shapeId="13318" r:id="rId10" name="CommandButton1">
          <controlPr defaultSize="0" autoLine="0" autoPict="0" r:id="rId11">
            <anchor moveWithCells="1">
              <from>
                <xdr:col>15</xdr:col>
                <xdr:colOff>175260</xdr:colOff>
                <xdr:row>3</xdr:row>
                <xdr:rowOff>160020</xdr:rowOff>
              </from>
              <to>
                <xdr:col>16</xdr:col>
                <xdr:colOff>624840</xdr:colOff>
                <xdr:row>5</xdr:row>
                <xdr:rowOff>15240</xdr:rowOff>
              </to>
            </anchor>
          </controlPr>
        </control>
      </mc:Choice>
      <mc:Fallback>
        <control shapeId="13318" r:id="rId10" name="CommandButton1"/>
      </mc:Fallback>
    </mc:AlternateContent>
    <mc:AlternateContent xmlns:mc="http://schemas.openxmlformats.org/markup-compatibility/2006">
      <mc:Choice Requires="x14">
        <control shapeId="13317" r:id="rId12" name="Scroll Bar 5">
          <controlPr locked="0" defaultSize="0" autoPict="0">
            <anchor moveWithCells="1">
              <from>
                <xdr:col>2</xdr:col>
                <xdr:colOff>670560</xdr:colOff>
                <xdr:row>15</xdr:row>
                <xdr:rowOff>15240</xdr:rowOff>
              </from>
              <to>
                <xdr:col>3</xdr:col>
                <xdr:colOff>876300</xdr:colOff>
                <xdr:row>15</xdr:row>
                <xdr:rowOff>175260</xdr:rowOff>
              </to>
            </anchor>
          </controlPr>
        </control>
      </mc:Choice>
    </mc:AlternateContent>
    <mc:AlternateContent xmlns:mc="http://schemas.openxmlformats.org/markup-compatibility/2006">
      <mc:Choice Requires="x14">
        <control shapeId="13316" r:id="rId13" name="Scroll Bar 4">
          <controlPr locked="0" defaultSize="0" autoPict="0" altText="">
            <anchor moveWithCells="1">
              <from>
                <xdr:col>2</xdr:col>
                <xdr:colOff>693420</xdr:colOff>
                <xdr:row>14</xdr:row>
                <xdr:rowOff>22860</xdr:rowOff>
              </from>
              <to>
                <xdr:col>3</xdr:col>
                <xdr:colOff>853440</xdr:colOff>
                <xdr:row>14</xdr:row>
                <xdr:rowOff>152400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53" id="{F5F5D358-F357-479A-A061-BF5EC80C659C}">
            <xm:f>Control!$C$69=FALSE</xm:f>
            <x14:dxf>
              <fill>
                <patternFill>
                  <bgColor rgb="FFC00000"/>
                </patternFill>
              </fill>
            </x14:dxf>
          </x14:cfRule>
          <xm:sqref>B14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A07A7637-1E9A-44CD-A877-BD4E1804F850}">
          <x14:formula1>
            <xm:f>List!$C$3:$C$4</xm:f>
          </x14:formula1>
          <xm:sqref>E9</xm:sqref>
        </x14:dataValidation>
        <x14:dataValidation type="list" allowBlank="1" showInputMessage="1" showErrorMessage="1" xr:uid="{CBAC54D3-32A7-4A23-9AED-41102F4FDC76}">
          <x14:formula1>
            <xm:f>List!$D$3:$D$4</xm:f>
          </x14:formula1>
          <xm:sqref>E10</xm:sqref>
        </x14:dataValidation>
        <x14:dataValidation type="list" allowBlank="1" showInputMessage="1" showErrorMessage="1" xr:uid="{D51C0C84-22C2-4EC2-AA38-6427B9FC3FD3}">
          <x14:formula1>
            <xm:f>List!$E$3:$E$4</xm:f>
          </x14:formula1>
          <xm:sqref>E11</xm:sqref>
        </x14:dataValidation>
        <x14:dataValidation type="list" allowBlank="1" showInputMessage="1" showErrorMessage="1" xr:uid="{44E50EBC-C470-4A44-A180-0B2A22DEC93A}">
          <x14:formula1>
            <xm:f>List!$B$3:$B$21</xm:f>
          </x14:formula1>
          <xm:sqref>E13:E14</xm:sqref>
        </x14:dataValidation>
        <x14:dataValidation type="list" allowBlank="1" showInputMessage="1" showErrorMessage="1" xr:uid="{AE485F79-5D7A-45DB-B053-6C41A4C645B1}">
          <x14:formula1>
            <xm:f>List!$F$3:$F$47</xm:f>
          </x14:formula1>
          <xm:sqref>E6</xm:sqref>
        </x14:dataValidation>
        <x14:dataValidation type="list" allowBlank="1" showInputMessage="1" showErrorMessage="1" xr:uid="{43B9CD1C-59FE-48C8-B3F5-1DC7B6157590}">
          <x14:formula1>
            <xm:f>List!$I$3:$I$22</xm:f>
          </x14:formula1>
          <xm:sqref>E7</xm:sqref>
        </x14:dataValidation>
        <x14:dataValidation type="list" allowBlank="1" showInputMessage="1" showErrorMessage="1" xr:uid="{8FDCA407-0BFB-4C7B-B0A8-AB401A8DB955}">
          <x14:formula1>
            <xm:f>List!$J$3:$J$22</xm:f>
          </x14:formula1>
          <xm:sqref>E8</xm:sqref>
        </x14:dataValidation>
        <x14:dataValidation type="custom" allowBlank="1" showInputMessage="1" showErrorMessage="1" xr:uid="{A6590719-F73A-4D51-9263-D11EEE3F44D1}">
          <x14:formula1>
            <xm:f>Control!D62/100</xm:f>
          </x14:formula1>
          <xm:sqref>E15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45FB1-58BF-41FE-B64E-4D106C344EEC}">
  <sheetPr codeName="Sheet3">
    <tabColor theme="0"/>
  </sheetPr>
  <dimension ref="A1:Z130"/>
  <sheetViews>
    <sheetView showGridLines="0" topLeftCell="A21" zoomScale="80" zoomScaleNormal="80" workbookViewId="0">
      <selection activeCell="F70" sqref="F70"/>
    </sheetView>
  </sheetViews>
  <sheetFormatPr defaultColWidth="0" defaultRowHeight="14.4" zeroHeight="1" x14ac:dyDescent="0.3"/>
  <cols>
    <col min="1" max="1" width="8.88671875" customWidth="1"/>
    <col min="2" max="2" width="7.33203125" customWidth="1"/>
    <col min="3" max="3" width="17.44140625" customWidth="1"/>
    <col min="4" max="4" width="14.109375" customWidth="1"/>
    <col min="5" max="5" width="25.88671875" customWidth="1"/>
    <col min="6" max="6" width="12.77734375" bestFit="1" customWidth="1"/>
    <col min="7" max="7" width="8.88671875" customWidth="1"/>
    <col min="8" max="8" width="10.21875" bestFit="1" customWidth="1"/>
    <col min="9" max="9" width="10.77734375" bestFit="1" customWidth="1"/>
    <col min="10" max="10" width="14.109375" bestFit="1" customWidth="1"/>
    <col min="11" max="11" width="23.33203125" customWidth="1"/>
    <col min="12" max="12" width="15.88671875" bestFit="1" customWidth="1"/>
    <col min="13" max="13" width="10.88671875" bestFit="1" customWidth="1"/>
    <col min="14" max="14" width="6.21875" bestFit="1" customWidth="1"/>
    <col min="15" max="15" width="10.77734375" bestFit="1" customWidth="1"/>
    <col min="16" max="16" width="14.109375" bestFit="1" customWidth="1"/>
    <col min="17" max="17" width="21.44140625" bestFit="1" customWidth="1"/>
    <col min="18" max="18" width="12.77734375" bestFit="1" customWidth="1"/>
    <col min="19" max="19" width="8.88671875" customWidth="1"/>
    <col min="20" max="20" width="6.21875" bestFit="1" customWidth="1"/>
    <col min="21" max="21" width="10.77734375" bestFit="1" customWidth="1"/>
    <col min="22" max="22" width="14.109375" bestFit="1" customWidth="1"/>
    <col min="23" max="23" width="21.44140625" bestFit="1" customWidth="1"/>
    <col min="24" max="24" width="12.77734375" bestFit="1" customWidth="1"/>
    <col min="25" max="26" width="8.88671875" customWidth="1"/>
    <col min="27" max="16384" width="8.88671875" hidden="1"/>
  </cols>
  <sheetData>
    <row r="1" spans="1:26" x14ac:dyDescent="0.3"/>
    <row r="2" spans="1:26" x14ac:dyDescent="0.3">
      <c r="A2" s="320" t="s">
        <v>131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row>
    <row r="3" spans="1:26" x14ac:dyDescent="0.3"/>
    <row r="4" spans="1:26" x14ac:dyDescent="0.3">
      <c r="B4" s="145">
        <v>1.1000000000000001</v>
      </c>
      <c r="C4" s="146" t="s">
        <v>75</v>
      </c>
      <c r="D4" s="21"/>
      <c r="E4" s="21"/>
      <c r="F4" s="21"/>
      <c r="G4" s="21"/>
      <c r="H4" s="19"/>
      <c r="I4" s="19"/>
      <c r="J4" s="19"/>
      <c r="K4" s="89" t="s">
        <v>61</v>
      </c>
      <c r="L4" s="90">
        <v>0</v>
      </c>
    </row>
    <row r="5" spans="1:26" x14ac:dyDescent="0.3">
      <c r="B5" s="19"/>
      <c r="C5" s="19"/>
      <c r="D5" s="19" t="s">
        <v>76</v>
      </c>
      <c r="E5" s="19"/>
      <c r="F5" s="27" t="b">
        <f>L8="FVTPL"</f>
        <v>0</v>
      </c>
      <c r="G5" s="19"/>
      <c r="H5" s="19"/>
      <c r="I5" s="19"/>
      <c r="J5" s="19"/>
      <c r="K5" s="89" t="s">
        <v>62</v>
      </c>
      <c r="L5" s="90">
        <v>0</v>
      </c>
    </row>
    <row r="6" spans="1:26" x14ac:dyDescent="0.3">
      <c r="B6" s="19"/>
      <c r="C6" s="19"/>
      <c r="D6" s="19"/>
      <c r="E6" s="19"/>
      <c r="F6" s="19"/>
      <c r="G6" s="19"/>
      <c r="H6" s="19"/>
      <c r="I6" s="19"/>
      <c r="J6" s="19"/>
      <c r="K6" s="89" t="s">
        <v>63</v>
      </c>
      <c r="L6" s="90">
        <v>0</v>
      </c>
    </row>
    <row r="7" spans="1:26" x14ac:dyDescent="0.3">
      <c r="B7" s="145">
        <v>1.2</v>
      </c>
      <c r="C7" s="146" t="s">
        <v>77</v>
      </c>
      <c r="D7" s="21"/>
      <c r="E7" s="21"/>
      <c r="F7" s="21"/>
      <c r="G7" s="21"/>
      <c r="H7" s="19"/>
      <c r="I7" s="19"/>
      <c r="J7" s="19"/>
      <c r="K7" s="89" t="s">
        <v>64</v>
      </c>
      <c r="L7" s="90">
        <v>0</v>
      </c>
    </row>
    <row r="8" spans="1:26" x14ac:dyDescent="0.3">
      <c r="B8" s="19"/>
      <c r="C8" s="19"/>
      <c r="D8" s="19" t="s">
        <v>78</v>
      </c>
      <c r="E8" s="19"/>
      <c r="F8" s="27" t="b">
        <f>L8="POCI"</f>
        <v>0</v>
      </c>
      <c r="G8" s="19"/>
      <c r="H8" s="19"/>
      <c r="I8" s="19"/>
      <c r="J8" s="19"/>
      <c r="K8" s="105" t="s">
        <v>237</v>
      </c>
      <c r="L8" s="90" t="s">
        <v>9</v>
      </c>
    </row>
    <row r="9" spans="1:26" x14ac:dyDescent="0.3">
      <c r="B9" s="19"/>
      <c r="C9" s="19"/>
      <c r="D9" s="19"/>
      <c r="E9" s="19"/>
      <c r="F9" s="19"/>
      <c r="G9" s="19"/>
      <c r="H9" s="19"/>
      <c r="I9" s="19"/>
      <c r="J9" s="19"/>
      <c r="K9" s="105" t="s">
        <v>209</v>
      </c>
      <c r="L9" s="90">
        <f>Dashboard!E17+(Dashboard!E18*Dashboard!E19)</f>
        <v>500000000.00000006</v>
      </c>
    </row>
    <row r="10" spans="1:26" x14ac:dyDescent="0.3">
      <c r="B10" s="145">
        <v>1.3</v>
      </c>
      <c r="C10" s="146" t="s">
        <v>79</v>
      </c>
      <c r="D10" s="21"/>
      <c r="E10" s="21"/>
      <c r="F10" s="21"/>
      <c r="G10" s="19"/>
      <c r="H10" s="19"/>
      <c r="I10" s="19"/>
      <c r="J10" s="19"/>
      <c r="K10" s="115" t="s">
        <v>1</v>
      </c>
      <c r="L10" s="137" t="s">
        <v>224</v>
      </c>
    </row>
    <row r="11" spans="1:26" x14ac:dyDescent="0.3">
      <c r="B11" s="19"/>
      <c r="C11" s="19"/>
      <c r="D11" s="19"/>
      <c r="E11" s="19"/>
      <c r="F11" s="19"/>
      <c r="G11" s="19"/>
      <c r="H11" s="19"/>
      <c r="I11" s="19"/>
      <c r="J11" s="19"/>
      <c r="K11" s="105" t="s">
        <v>299</v>
      </c>
      <c r="L11" s="116">
        <f>Dashboard!E7</f>
        <v>8</v>
      </c>
    </row>
    <row r="12" spans="1:26" x14ac:dyDescent="0.3">
      <c r="B12" s="19"/>
      <c r="C12" s="19"/>
      <c r="D12" s="19" t="s">
        <v>80</v>
      </c>
      <c r="E12" s="19"/>
      <c r="F12" s="28" t="b">
        <f>OR(F13,F14,F15)</f>
        <v>0</v>
      </c>
      <c r="G12" s="19"/>
      <c r="H12" s="19"/>
      <c r="I12" s="19"/>
      <c r="J12" s="19"/>
      <c r="K12" s="105" t="s">
        <v>300</v>
      </c>
      <c r="L12" s="116">
        <f>Dashboard!E8</f>
        <v>1</v>
      </c>
    </row>
    <row r="13" spans="1:26" x14ac:dyDescent="0.3">
      <c r="B13" s="19"/>
      <c r="C13" s="19"/>
      <c r="D13" s="19" t="s">
        <v>81</v>
      </c>
      <c r="E13" s="19"/>
      <c r="F13" s="29" t="b">
        <f>Dashboard!E11="Y"</f>
        <v>0</v>
      </c>
      <c r="G13" s="20"/>
      <c r="H13" s="19"/>
      <c r="I13" s="19"/>
      <c r="J13" s="19"/>
      <c r="K13" s="105" t="s">
        <v>334</v>
      </c>
      <c r="L13" s="116">
        <f>L11-L12</f>
        <v>7</v>
      </c>
    </row>
    <row r="14" spans="1:26" x14ac:dyDescent="0.3">
      <c r="B14" s="19"/>
      <c r="C14" s="19"/>
      <c r="D14" s="19" t="s">
        <v>82</v>
      </c>
      <c r="E14" s="19"/>
      <c r="F14" s="27" t="b">
        <f>Dashboard!E14="D"</f>
        <v>0</v>
      </c>
      <c r="G14" s="19"/>
      <c r="H14" s="19"/>
      <c r="I14" s="19"/>
      <c r="J14" s="19"/>
      <c r="K14" s="105" t="s">
        <v>336</v>
      </c>
      <c r="L14" s="116">
        <f>L13*365.25</f>
        <v>2556.75</v>
      </c>
    </row>
    <row r="15" spans="1:26" x14ac:dyDescent="0.3">
      <c r="B15" s="19"/>
      <c r="C15" s="19"/>
      <c r="D15" s="19" t="s">
        <v>83</v>
      </c>
      <c r="E15" s="19"/>
      <c r="F15" s="29" t="b">
        <f>Dashboard!E12&gt;=Control!E10</f>
        <v>0</v>
      </c>
      <c r="G15" s="19"/>
      <c r="H15" s="19"/>
      <c r="I15" s="19"/>
      <c r="J15" s="19"/>
      <c r="K15" s="105" t="s">
        <v>301</v>
      </c>
      <c r="L15" s="116">
        <f>L11*365.25</f>
        <v>2922</v>
      </c>
    </row>
    <row r="16" spans="1:26" x14ac:dyDescent="0.3">
      <c r="B16" s="19"/>
      <c r="C16" s="19"/>
      <c r="D16" s="19"/>
      <c r="E16" s="19"/>
      <c r="F16" s="19"/>
      <c r="G16" s="19"/>
      <c r="H16" s="19"/>
      <c r="I16" s="19"/>
      <c r="J16" s="19"/>
      <c r="K16" s="105" t="s">
        <v>302</v>
      </c>
      <c r="L16" s="116">
        <f>365.25*L12</f>
        <v>365.25</v>
      </c>
    </row>
    <row r="17" spans="2:12" x14ac:dyDescent="0.3">
      <c r="B17" s="145">
        <v>1.4</v>
      </c>
      <c r="C17" s="146" t="s">
        <v>84</v>
      </c>
      <c r="D17" s="19"/>
      <c r="E17" s="19"/>
      <c r="F17" s="19"/>
      <c r="G17" s="19"/>
      <c r="H17" s="19"/>
      <c r="I17" s="19"/>
      <c r="J17" s="19"/>
      <c r="K17" s="105" t="s">
        <v>91</v>
      </c>
      <c r="L17" s="34" t="s">
        <v>224</v>
      </c>
    </row>
    <row r="18" spans="2:12" x14ac:dyDescent="0.3">
      <c r="B18" s="19"/>
      <c r="C18" s="19"/>
      <c r="D18" s="19"/>
      <c r="E18" s="19"/>
      <c r="F18" s="19"/>
      <c r="G18" s="19"/>
      <c r="H18" s="19"/>
      <c r="I18" s="19"/>
      <c r="J18" s="19"/>
      <c r="K18" s="105" t="s">
        <v>0</v>
      </c>
      <c r="L18" s="34" t="s">
        <v>224</v>
      </c>
    </row>
    <row r="19" spans="2:12" x14ac:dyDescent="0.3">
      <c r="B19" s="19"/>
      <c r="C19" s="19"/>
      <c r="D19" s="19" t="s">
        <v>85</v>
      </c>
      <c r="E19" s="19"/>
      <c r="F19" s="27" t="b">
        <f>OR(F20,F22,F23,F24)</f>
        <v>1</v>
      </c>
      <c r="G19" s="19"/>
      <c r="H19" s="19"/>
      <c r="I19" s="19"/>
      <c r="J19" s="19"/>
      <c r="K19" s="105" t="s">
        <v>356</v>
      </c>
      <c r="L19" s="34" t="s">
        <v>10</v>
      </c>
    </row>
    <row r="20" spans="2:12" x14ac:dyDescent="0.3">
      <c r="B20" s="19"/>
      <c r="C20" s="19"/>
      <c r="D20" s="318" t="s">
        <v>129</v>
      </c>
      <c r="E20" s="318"/>
      <c r="F20" s="319" t="b">
        <f>AND(SUM(('Staging Calculator'!M69-'Staging Calculator'!M101)&gt;Control!E22),SUM('Staging Calculator'!M69/'Staging Calculator'!M101)&gt;Control!E24)</f>
        <v>0</v>
      </c>
      <c r="G20" s="19"/>
      <c r="H20" s="19"/>
      <c r="I20" s="19"/>
      <c r="J20" s="19"/>
    </row>
    <row r="21" spans="2:12" x14ac:dyDescent="0.3">
      <c r="B21" s="19"/>
      <c r="C21" s="19"/>
      <c r="D21" s="318"/>
      <c r="E21" s="318"/>
      <c r="F21" s="319"/>
      <c r="G21" s="19"/>
      <c r="I21" s="19"/>
      <c r="J21" s="19"/>
    </row>
    <row r="22" spans="2:12" x14ac:dyDescent="0.3">
      <c r="B22" s="19"/>
      <c r="C22" s="19"/>
      <c r="D22" s="19" t="s">
        <v>86</v>
      </c>
      <c r="E22" s="19"/>
      <c r="F22" s="27" t="b">
        <f>Dashboard!E9="Y"</f>
        <v>1</v>
      </c>
      <c r="G22" s="19"/>
      <c r="H22" s="19"/>
      <c r="I22" s="19"/>
      <c r="J22" s="19"/>
    </row>
    <row r="23" spans="2:12" x14ac:dyDescent="0.3">
      <c r="B23" s="19"/>
      <c r="C23" s="19"/>
      <c r="D23" s="19" t="s">
        <v>87</v>
      </c>
      <c r="E23" s="19"/>
      <c r="F23" s="27" t="b">
        <f>Dashboard!E10="Y"</f>
        <v>1</v>
      </c>
      <c r="G23" s="19"/>
      <c r="H23" s="19"/>
      <c r="I23" s="19"/>
      <c r="J23" s="19"/>
    </row>
    <row r="24" spans="2:12" x14ac:dyDescent="0.3">
      <c r="B24" s="19"/>
      <c r="C24" s="19"/>
      <c r="D24" s="19" t="s">
        <v>88</v>
      </c>
      <c r="E24" s="19"/>
      <c r="F24" s="27" t="b">
        <f>AND(Dashboard!E12&gt;Control!E13,Dashboard!E12&lt;Control!E10)</f>
        <v>0</v>
      </c>
      <c r="G24" s="19"/>
      <c r="H24" s="19"/>
      <c r="I24" s="19"/>
      <c r="J24" s="19"/>
    </row>
    <row r="25" spans="2:12" x14ac:dyDescent="0.3">
      <c r="B25" s="19"/>
      <c r="C25" s="19"/>
      <c r="D25" s="19"/>
      <c r="E25" s="19"/>
      <c r="F25" s="19"/>
      <c r="G25" s="19"/>
      <c r="H25" s="19"/>
      <c r="I25" s="19"/>
      <c r="J25" s="19"/>
    </row>
    <row r="26" spans="2:12" x14ac:dyDescent="0.3">
      <c r="B26" s="19"/>
      <c r="C26" s="19"/>
      <c r="D26" s="19" t="s">
        <v>89</v>
      </c>
      <c r="E26" s="19"/>
      <c r="F26" s="27" t="b">
        <f>IF(AND(NOT(F5),NOT(F8),NOT(F12),NOT(F19)),TRUE,FALSE)</f>
        <v>0</v>
      </c>
      <c r="G26" s="19"/>
      <c r="H26" s="19"/>
      <c r="I26" s="19"/>
      <c r="J26" s="19"/>
    </row>
    <row r="27" spans="2:12" x14ac:dyDescent="0.3">
      <c r="B27" s="19"/>
      <c r="C27" s="19"/>
      <c r="D27" s="19"/>
      <c r="E27" s="19"/>
      <c r="F27" s="19"/>
      <c r="G27" s="19"/>
      <c r="H27" s="19"/>
      <c r="I27" s="19"/>
      <c r="J27" s="19"/>
    </row>
    <row r="28" spans="2:12" x14ac:dyDescent="0.3">
      <c r="B28" s="19"/>
      <c r="C28" s="19"/>
      <c r="D28" s="19"/>
      <c r="E28" s="19"/>
      <c r="F28" s="19"/>
      <c r="G28" s="19"/>
      <c r="H28" s="19"/>
      <c r="I28" s="19"/>
      <c r="J28" s="19"/>
    </row>
    <row r="29" spans="2:12" x14ac:dyDescent="0.3">
      <c r="B29" s="19"/>
      <c r="C29" s="19"/>
      <c r="D29" s="19"/>
      <c r="E29" s="19"/>
      <c r="F29" s="19"/>
      <c r="G29" s="19"/>
      <c r="H29" s="19"/>
      <c r="I29" s="19"/>
      <c r="J29" s="19"/>
    </row>
    <row r="30" spans="2:12" x14ac:dyDescent="0.3">
      <c r="B30" s="147">
        <v>1.5</v>
      </c>
      <c r="C30" s="146" t="s">
        <v>132</v>
      </c>
      <c r="D30" s="14"/>
      <c r="E30" s="14"/>
      <c r="F30" s="14"/>
      <c r="G30" s="19"/>
      <c r="H30" s="19"/>
      <c r="I30" s="19"/>
      <c r="J30" s="19"/>
    </row>
    <row r="31" spans="2:12" x14ac:dyDescent="0.3">
      <c r="B31" s="19"/>
      <c r="C31" s="1"/>
      <c r="D31" s="1"/>
      <c r="E31" s="1"/>
      <c r="F31" s="1"/>
      <c r="G31" s="19"/>
      <c r="H31" s="19"/>
      <c r="I31" s="19"/>
      <c r="J31" s="19"/>
    </row>
    <row r="32" spans="2:12" x14ac:dyDescent="0.3">
      <c r="B32" s="19"/>
      <c r="C32" s="1"/>
      <c r="D32" t="s">
        <v>4</v>
      </c>
      <c r="E32" s="1"/>
      <c r="F32" s="18">
        <f>'Staging Calculator'!L6</f>
        <v>0</v>
      </c>
      <c r="G32" s="19"/>
      <c r="H32" s="19"/>
      <c r="I32" s="19"/>
      <c r="J32" s="19"/>
    </row>
    <row r="33" spans="2:10" x14ac:dyDescent="0.3">
      <c r="B33" s="19"/>
      <c r="C33" s="1"/>
      <c r="D33" t="s">
        <v>133</v>
      </c>
      <c r="E33" s="1"/>
      <c r="F33" s="18">
        <f>IF(F5=FALSE,IF(F12,3,(IF(F19,2,1))),"-")</f>
        <v>2</v>
      </c>
      <c r="G33" s="19"/>
      <c r="H33" s="19"/>
      <c r="I33" s="19"/>
      <c r="J33" s="19"/>
    </row>
    <row r="34" spans="2:10" x14ac:dyDescent="0.3">
      <c r="B34" s="19"/>
      <c r="C34" s="1"/>
      <c r="D34" t="s">
        <v>5</v>
      </c>
      <c r="E34" s="1"/>
      <c r="F34" s="45">
        <v>0</v>
      </c>
      <c r="G34" s="19"/>
      <c r="H34" s="19"/>
      <c r="I34" s="19"/>
      <c r="J34" s="19"/>
    </row>
    <row r="35" spans="2:10" x14ac:dyDescent="0.3">
      <c r="B35" s="19"/>
      <c r="C35" s="1"/>
      <c r="D35" t="s">
        <v>0</v>
      </c>
      <c r="E35" s="1"/>
      <c r="F35" s="45">
        <v>0</v>
      </c>
      <c r="G35" s="19"/>
      <c r="H35" s="19"/>
      <c r="I35" s="19"/>
      <c r="J35" s="19"/>
    </row>
    <row r="36" spans="2:10" x14ac:dyDescent="0.3">
      <c r="B36" s="19"/>
      <c r="C36" s="1"/>
      <c r="D36" t="s">
        <v>134</v>
      </c>
      <c r="E36" s="1"/>
      <c r="F36" s="18" t="b">
        <f>F32=3</f>
        <v>0</v>
      </c>
      <c r="G36" s="19"/>
      <c r="H36" s="19"/>
      <c r="I36" s="19"/>
      <c r="J36" s="19"/>
    </row>
    <row r="37" spans="2:10" x14ac:dyDescent="0.3">
      <c r="B37" s="19"/>
      <c r="C37" s="1"/>
      <c r="D37" t="s">
        <v>135</v>
      </c>
      <c r="E37" s="1"/>
      <c r="F37" s="18" t="b">
        <f>OR(F33=2,F33=1)</f>
        <v>1</v>
      </c>
      <c r="G37" s="19"/>
      <c r="H37" s="19"/>
      <c r="I37" s="19"/>
      <c r="J37" s="19"/>
    </row>
    <row r="38" spans="2:10" x14ac:dyDescent="0.3">
      <c r="B38" s="19"/>
      <c r="C38" s="1"/>
      <c r="D38" t="s">
        <v>136</v>
      </c>
      <c r="E38" s="1"/>
      <c r="F38" s="18" t="b">
        <f>F34=0</f>
        <v>1</v>
      </c>
      <c r="G38" s="19"/>
      <c r="H38" s="19"/>
      <c r="I38" s="19"/>
      <c r="J38" s="19"/>
    </row>
    <row r="39" spans="2:10" x14ac:dyDescent="0.3">
      <c r="B39" s="19"/>
      <c r="C39" s="1"/>
      <c r="D39" t="s">
        <v>137</v>
      </c>
      <c r="E39" s="1"/>
      <c r="F39" s="45">
        <v>0</v>
      </c>
      <c r="G39" s="19"/>
      <c r="H39" s="19"/>
      <c r="I39" s="19"/>
      <c r="J39" s="19"/>
    </row>
    <row r="40" spans="2:10" x14ac:dyDescent="0.3">
      <c r="B40" s="19"/>
      <c r="C40" s="1"/>
      <c r="D40" t="s">
        <v>138</v>
      </c>
      <c r="E40" s="1"/>
      <c r="F40" s="18" t="b">
        <f>F32=2</f>
        <v>0</v>
      </c>
      <c r="G40" s="19"/>
      <c r="H40" s="19"/>
      <c r="I40" s="19"/>
      <c r="J40" s="19"/>
    </row>
    <row r="41" spans="2:10" x14ac:dyDescent="0.3">
      <c r="B41" s="19"/>
      <c r="C41" s="1"/>
      <c r="D41" t="s">
        <v>139</v>
      </c>
      <c r="E41" s="1"/>
      <c r="F41" s="18" t="b">
        <f>F33=1</f>
        <v>0</v>
      </c>
      <c r="G41" s="19"/>
      <c r="H41" s="19"/>
      <c r="I41" s="19"/>
      <c r="J41" s="19"/>
    </row>
    <row r="42" spans="2:10" x14ac:dyDescent="0.3">
      <c r="B42" s="19"/>
      <c r="C42" s="1"/>
      <c r="E42" s="1"/>
      <c r="F42" s="1"/>
      <c r="G42" s="19"/>
      <c r="H42" s="19"/>
      <c r="I42" s="19"/>
      <c r="J42" s="19"/>
    </row>
    <row r="43" spans="2:10" x14ac:dyDescent="0.3">
      <c r="B43" s="19"/>
      <c r="C43" s="143" t="s">
        <v>150</v>
      </c>
      <c r="D43" s="17" t="s">
        <v>140</v>
      </c>
      <c r="F43" s="1"/>
      <c r="G43" s="19"/>
      <c r="H43" s="19"/>
      <c r="I43" s="19"/>
      <c r="J43" s="19"/>
    </row>
    <row r="44" spans="2:10" x14ac:dyDescent="0.3">
      <c r="B44" s="19"/>
      <c r="C44" s="1"/>
      <c r="D44" t="s">
        <v>141</v>
      </c>
      <c r="E44" s="1"/>
      <c r="F44" s="18" t="b">
        <f>AND(F36,F37,F38)</f>
        <v>0</v>
      </c>
      <c r="G44" s="19"/>
      <c r="H44" s="19"/>
      <c r="I44" s="19"/>
      <c r="J44" s="19"/>
    </row>
    <row r="45" spans="2:10" x14ac:dyDescent="0.3">
      <c r="B45" s="19"/>
      <c r="C45" s="1"/>
      <c r="D45" t="s">
        <v>142</v>
      </c>
      <c r="E45" s="1"/>
      <c r="F45" s="16" t="b">
        <f>AND(F36,F37,NOT(F38),F39&lt;Control!E19)</f>
        <v>0</v>
      </c>
      <c r="G45" s="19"/>
      <c r="H45" s="19"/>
      <c r="I45" s="19"/>
      <c r="J45" s="19"/>
    </row>
    <row r="46" spans="2:10" x14ac:dyDescent="0.3">
      <c r="B46" s="19"/>
      <c r="C46" s="1"/>
      <c r="D46" t="s">
        <v>143</v>
      </c>
      <c r="E46" s="1"/>
      <c r="F46" s="18" t="b">
        <f>AND(F36,F37,NOT(F38),F39&gt;=Control!E16)</f>
        <v>0</v>
      </c>
      <c r="G46" s="19"/>
      <c r="H46" s="19"/>
      <c r="I46" s="19"/>
      <c r="J46" s="19"/>
    </row>
    <row r="47" spans="2:10" x14ac:dyDescent="0.3">
      <c r="B47" s="19"/>
      <c r="C47" s="1"/>
      <c r="D47" t="s">
        <v>144</v>
      </c>
      <c r="E47" s="1"/>
      <c r="F47" s="18" t="b">
        <f>OR(F44,F45)</f>
        <v>0</v>
      </c>
      <c r="G47" s="19"/>
      <c r="H47" s="19"/>
      <c r="I47" s="19"/>
      <c r="J47" s="19"/>
    </row>
    <row r="48" spans="2:10" x14ac:dyDescent="0.3">
      <c r="B48" s="19"/>
      <c r="C48" s="1"/>
      <c r="D48" t="s">
        <v>145</v>
      </c>
      <c r="E48" s="1"/>
      <c r="F48" s="18" t="b">
        <f>F46=TRUE</f>
        <v>0</v>
      </c>
      <c r="G48" s="19"/>
      <c r="H48" s="19"/>
      <c r="I48" s="19"/>
      <c r="J48" s="19"/>
    </row>
    <row r="49" spans="1:26" x14ac:dyDescent="0.3">
      <c r="B49" s="19"/>
      <c r="C49" s="1"/>
      <c r="E49" s="1"/>
      <c r="F49" s="1"/>
      <c r="G49" s="19"/>
      <c r="H49" s="19"/>
      <c r="I49" s="19"/>
      <c r="J49" s="19"/>
    </row>
    <row r="50" spans="1:26" x14ac:dyDescent="0.3">
      <c r="B50" s="19"/>
      <c r="C50" s="143" t="s">
        <v>151</v>
      </c>
      <c r="D50" s="17" t="s">
        <v>146</v>
      </c>
      <c r="F50" s="1"/>
      <c r="G50" s="19"/>
      <c r="H50" s="19"/>
      <c r="I50" s="19"/>
      <c r="J50" s="19"/>
    </row>
    <row r="51" spans="1:26" x14ac:dyDescent="0.3">
      <c r="B51" s="19"/>
      <c r="C51" s="1"/>
      <c r="D51" t="s">
        <v>141</v>
      </c>
      <c r="E51" s="1"/>
      <c r="F51" s="18" t="b">
        <f>AND(F38,F40,F41)</f>
        <v>0</v>
      </c>
      <c r="G51" s="19"/>
      <c r="H51" s="19"/>
      <c r="I51" s="19"/>
      <c r="J51" s="19"/>
    </row>
    <row r="52" spans="1:26" x14ac:dyDescent="0.3">
      <c r="B52" s="19"/>
      <c r="C52" s="1"/>
      <c r="D52" t="s">
        <v>142</v>
      </c>
      <c r="E52" s="1"/>
      <c r="F52" s="18" t="b">
        <f>AND(NOT(F38),F40,F41,F39&lt;Control!E19)</f>
        <v>0</v>
      </c>
      <c r="G52" s="19"/>
      <c r="H52" s="19"/>
      <c r="I52" s="19"/>
      <c r="J52" s="19"/>
    </row>
    <row r="53" spans="1:26" x14ac:dyDescent="0.3">
      <c r="B53" s="19"/>
      <c r="C53" s="1"/>
      <c r="D53" t="s">
        <v>143</v>
      </c>
      <c r="E53" s="1"/>
      <c r="F53" s="18" t="b">
        <f>AND(NOT(F38),F40,F41,F39&gt;=Control!E19)</f>
        <v>0</v>
      </c>
      <c r="G53" s="19"/>
      <c r="H53" s="19"/>
      <c r="I53" s="19"/>
      <c r="J53" s="19"/>
    </row>
    <row r="54" spans="1:26" x14ac:dyDescent="0.3">
      <c r="C54" s="1"/>
      <c r="D54" t="s">
        <v>144</v>
      </c>
      <c r="E54" s="1"/>
      <c r="F54" s="18" t="b">
        <f>OR(F51,F52)</f>
        <v>0</v>
      </c>
    </row>
    <row r="55" spans="1:26" x14ac:dyDescent="0.3">
      <c r="C55" s="1"/>
      <c r="D55" t="s">
        <v>145</v>
      </c>
      <c r="E55" s="1"/>
      <c r="F55" s="18" t="b">
        <f>F53=TRUE</f>
        <v>0</v>
      </c>
    </row>
    <row r="56" spans="1:26" x14ac:dyDescent="0.3">
      <c r="C56" s="1"/>
      <c r="E56" s="1"/>
      <c r="F56" s="1"/>
    </row>
    <row r="57" spans="1:26" x14ac:dyDescent="0.3">
      <c r="C57" s="1"/>
      <c r="D57" t="s">
        <v>76</v>
      </c>
      <c r="E57" s="1"/>
      <c r="F57" s="18" t="b">
        <f>F5</f>
        <v>0</v>
      </c>
    </row>
    <row r="58" spans="1:26" ht="14.4" customHeight="1" x14ac:dyDescent="0.3">
      <c r="C58" s="1"/>
      <c r="D58" s="37" t="s">
        <v>147</v>
      </c>
      <c r="E58" s="36"/>
      <c r="F58" s="18" t="b">
        <f>F8</f>
        <v>0</v>
      </c>
    </row>
    <row r="59" spans="1:26" x14ac:dyDescent="0.3">
      <c r="C59" s="1"/>
      <c r="D59" s="1"/>
      <c r="E59" s="1"/>
      <c r="F59" s="1"/>
    </row>
    <row r="60" spans="1:26" x14ac:dyDescent="0.3">
      <c r="C60" s="1"/>
      <c r="D60" s="15" t="s">
        <v>148</v>
      </c>
      <c r="E60" s="1"/>
      <c r="F60" s="35" t="str">
        <f>IF(F57,"",IF(OR(F44,F51),F35,IF(OR(F45,F52),F34,IF(OR(F46,F53),"",""))))</f>
        <v/>
      </c>
    </row>
    <row r="61" spans="1:26" x14ac:dyDescent="0.3">
      <c r="C61" s="1"/>
      <c r="D61" s="15" t="s">
        <v>149</v>
      </c>
      <c r="E61" s="1"/>
      <c r="F61" s="35">
        <f>IF(F57,"FVTPL",IF(F58,"POCI",IF(OR(F47,F54),F32,IF(OR(F48,F55),F33,F33))))</f>
        <v>2</v>
      </c>
    </row>
    <row r="62" spans="1:26" x14ac:dyDescent="0.3"/>
    <row r="63" spans="1:26" x14ac:dyDescent="0.3">
      <c r="A63" s="320" t="s">
        <v>152</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row>
    <row r="64" spans="1:26" x14ac:dyDescent="0.3"/>
    <row r="65" spans="1:18" ht="15" thickBot="1" x14ac:dyDescent="0.35">
      <c r="B65" s="158" t="s">
        <v>397</v>
      </c>
      <c r="J65" s="158" t="s">
        <v>398</v>
      </c>
    </row>
    <row r="66" spans="1:18" ht="15" thickBot="1" x14ac:dyDescent="0.35">
      <c r="B66" s="313" t="s">
        <v>130</v>
      </c>
      <c r="C66" s="314"/>
      <c r="D66" s="315"/>
      <c r="J66" s="311" t="s">
        <v>94</v>
      </c>
      <c r="K66" s="311"/>
      <c r="L66" s="311"/>
      <c r="M66" s="32">
        <f>IFERROR(INDEX($F$76:$F$95,$D$72,0),0)</f>
        <v>0.17390945762245963</v>
      </c>
    </row>
    <row r="67" spans="1:18" x14ac:dyDescent="0.3">
      <c r="B67" s="316" t="s">
        <v>90</v>
      </c>
      <c r="C67" s="316"/>
      <c r="D67" s="31" t="s">
        <v>224</v>
      </c>
      <c r="J67" s="311" t="s">
        <v>95</v>
      </c>
      <c r="K67" s="311"/>
      <c r="L67" s="311"/>
      <c r="M67" s="32">
        <f>IFERROR(INDEX($L$76:$L$95,$D$72,0),0)</f>
        <v>0.23005725724602208</v>
      </c>
    </row>
    <row r="68" spans="1:18" x14ac:dyDescent="0.3">
      <c r="B68" s="307" t="s">
        <v>1</v>
      </c>
      <c r="C68" s="307"/>
      <c r="D68" s="30" t="s">
        <v>224</v>
      </c>
      <c r="J68" s="311" t="s">
        <v>96</v>
      </c>
      <c r="K68" s="311"/>
      <c r="L68" s="311"/>
      <c r="M68" s="32">
        <f>IFERROR(INDEX($R$76:$R$95,$D$72,0),0)</f>
        <v>0.28206804236341765</v>
      </c>
    </row>
    <row r="69" spans="1:18" ht="14.4" customHeight="1" x14ac:dyDescent="0.3">
      <c r="B69" s="307" t="s">
        <v>0</v>
      </c>
      <c r="C69" s="307"/>
      <c r="D69" s="30" t="s">
        <v>224</v>
      </c>
      <c r="J69" s="312" t="s">
        <v>97</v>
      </c>
      <c r="K69" s="312"/>
      <c r="L69" s="312"/>
      <c r="M69" s="33">
        <f>M66*Control!E28+'Staging Calculator'!M67*Control!E29+'Staging Calculator'!M68*Control!E30</f>
        <v>0.22922985434478871</v>
      </c>
    </row>
    <row r="70" spans="1:18" ht="14.4" customHeight="1" x14ac:dyDescent="0.3">
      <c r="B70" s="307" t="s">
        <v>91</v>
      </c>
      <c r="C70" s="307"/>
      <c r="D70" s="30" t="s">
        <v>224</v>
      </c>
    </row>
    <row r="71" spans="1:18" ht="13.8" customHeight="1" x14ac:dyDescent="0.3">
      <c r="B71" s="317" t="s">
        <v>92</v>
      </c>
      <c r="C71" s="317"/>
      <c r="D71" s="27">
        <f>L12</f>
        <v>1</v>
      </c>
    </row>
    <row r="72" spans="1:18" x14ac:dyDescent="0.3">
      <c r="B72" s="307" t="s">
        <v>93</v>
      </c>
      <c r="C72" s="307"/>
      <c r="D72" s="27">
        <f>L13</f>
        <v>7</v>
      </c>
    </row>
    <row r="73" spans="1:18" ht="15" thickBot="1" x14ac:dyDescent="0.35">
      <c r="B73" t="s">
        <v>304</v>
      </c>
      <c r="H73" t="s">
        <v>304</v>
      </c>
      <c r="N73" t="s">
        <v>304</v>
      </c>
    </row>
    <row r="74" spans="1:18" ht="15" thickBot="1" x14ac:dyDescent="0.35">
      <c r="B74" s="308" t="s">
        <v>74</v>
      </c>
      <c r="C74" s="309"/>
      <c r="D74" s="309"/>
      <c r="E74" s="309" t="str">
        <f>CONCATENATE(Dashboard!$E$14,"_","Upturn")</f>
        <v>B2_Upturn</v>
      </c>
      <c r="F74" s="310"/>
      <c r="G74" s="3"/>
      <c r="H74" s="308" t="s">
        <v>74</v>
      </c>
      <c r="I74" s="309"/>
      <c r="J74" s="309"/>
      <c r="K74" s="309" t="str">
        <f>CONCATENATE(Dashboard!$E$14,"_","Base")</f>
        <v>B2_Base</v>
      </c>
      <c r="L74" s="310"/>
      <c r="M74" s="3"/>
      <c r="N74" s="308" t="s">
        <v>74</v>
      </c>
      <c r="O74" s="309"/>
      <c r="P74" s="309"/>
      <c r="Q74" s="309" t="str">
        <f>CONCATENATE(Dashboard!$E$14,"_","Downturn")</f>
        <v>B2_Downturn</v>
      </c>
      <c r="R74" s="310"/>
    </row>
    <row r="75" spans="1:18" x14ac:dyDescent="0.3">
      <c r="B75" s="4" t="s">
        <v>69</v>
      </c>
      <c r="C75" s="7" t="s">
        <v>70</v>
      </c>
      <c r="D75" s="4" t="s">
        <v>71</v>
      </c>
      <c r="E75" s="12" t="s">
        <v>72</v>
      </c>
      <c r="F75" s="12" t="s">
        <v>73</v>
      </c>
      <c r="G75" s="3"/>
      <c r="H75" s="4" t="s">
        <v>69</v>
      </c>
      <c r="I75" s="7" t="s">
        <v>70</v>
      </c>
      <c r="J75" s="4" t="s">
        <v>71</v>
      </c>
      <c r="K75" s="12" t="s">
        <v>72</v>
      </c>
      <c r="L75" s="12" t="s">
        <v>73</v>
      </c>
      <c r="M75" s="3"/>
      <c r="N75" s="4" t="s">
        <v>69</v>
      </c>
      <c r="O75" s="7" t="s">
        <v>70</v>
      </c>
      <c r="P75" s="4" t="s">
        <v>71</v>
      </c>
      <c r="Q75" s="12" t="s">
        <v>72</v>
      </c>
      <c r="R75" s="12" t="s">
        <v>73</v>
      </c>
    </row>
    <row r="76" spans="1:18" x14ac:dyDescent="0.3">
      <c r="A76">
        <v>1</v>
      </c>
      <c r="B76" s="5" t="s">
        <v>11</v>
      </c>
      <c r="C76" s="13">
        <f t="shared" ref="C76:C95" si="0">INDEX(rngPDTermStructureArea,MATCH($E$74,rngPDTermStructureID,0),MATCH($B76,rngPDTermStructureInput,0))</f>
        <v>1.8988664997101751E-2</v>
      </c>
      <c r="D76" s="10"/>
      <c r="E76" s="11">
        <f>C76</f>
        <v>1.8988664997101751E-2</v>
      </c>
      <c r="F76" s="11">
        <f>IF(C76=100%,100%,C76)</f>
        <v>1.8988664997101751E-2</v>
      </c>
      <c r="G76">
        <v>1</v>
      </c>
      <c r="H76" s="5" t="s">
        <v>11</v>
      </c>
      <c r="I76" s="13">
        <f t="shared" ref="I76:I95" si="1">INDEX(rngPDTermStructureArea,MATCH($K$74,rngPDTermStructureID,0),MATCH($H76,rngPDTermStructureInput,0))</f>
        <v>2.8913399017967314E-2</v>
      </c>
      <c r="J76" s="10"/>
      <c r="K76" s="11">
        <f>I76</f>
        <v>2.8913399017967314E-2</v>
      </c>
      <c r="L76" s="11">
        <f>IF(I76=100%,100%,I76)</f>
        <v>2.8913399017967314E-2</v>
      </c>
      <c r="M76">
        <v>1</v>
      </c>
      <c r="N76" s="5" t="s">
        <v>11</v>
      </c>
      <c r="O76" s="13">
        <f t="shared" ref="O76:O95" si="2">INDEX(rngPDTermStructureArea,MATCH($Q$74,rngPDTermStructureID,0),MATCH($N76,rngPDTermStructureInput,0))</f>
        <v>3.8838133038832878E-2</v>
      </c>
      <c r="P76" s="10"/>
      <c r="Q76" s="11">
        <f>O76</f>
        <v>3.8838133038832878E-2</v>
      </c>
      <c r="R76" s="11">
        <f>IF(O76=100%,100%,O76)</f>
        <v>3.8838133038832878E-2</v>
      </c>
    </row>
    <row r="77" spans="1:18" x14ac:dyDescent="0.3">
      <c r="A77">
        <v>2</v>
      </c>
      <c r="B77" s="5" t="s">
        <v>12</v>
      </c>
      <c r="C77" s="13">
        <f t="shared" si="0"/>
        <v>3.5294153219376373E-2</v>
      </c>
      <c r="D77" s="11">
        <f>1-C76</f>
        <v>0.98101133500289828</v>
      </c>
      <c r="E77" s="11">
        <f t="shared" ref="E77:E95" si="3">D77*C77</f>
        <v>3.4623964367537258E-2</v>
      </c>
      <c r="F77" s="11">
        <f>IF(C77=100%,100%,SUM($E$76:E77))</f>
        <v>5.3612629364639008E-2</v>
      </c>
      <c r="G77">
        <v>2</v>
      </c>
      <c r="H77" s="5" t="s">
        <v>12</v>
      </c>
      <c r="I77" s="13">
        <f t="shared" si="1"/>
        <v>4.5218887240241937E-2</v>
      </c>
      <c r="J77" s="11">
        <f>1-I76</f>
        <v>0.9710866009820327</v>
      </c>
      <c r="K77" s="11">
        <f t="shared" ref="K77:K95" si="4">J77*I77</f>
        <v>4.3911455510316354E-2</v>
      </c>
      <c r="L77" s="11">
        <f>IF(I77=100%,100%,SUM($K$76:K77))</f>
        <v>7.2824854528283661E-2</v>
      </c>
      <c r="M77">
        <v>2</v>
      </c>
      <c r="N77" s="5" t="s">
        <v>12</v>
      </c>
      <c r="O77" s="13">
        <f t="shared" si="2"/>
        <v>5.5143621261107501E-2</v>
      </c>
      <c r="P77" s="11">
        <f>1-O76</f>
        <v>0.96116186696116712</v>
      </c>
      <c r="Q77" s="11">
        <f t="shared" ref="Q77:Q95" si="5">P77*O77</f>
        <v>5.3001945962325596E-2</v>
      </c>
      <c r="R77" s="11">
        <f>IF(O77=100%,100%,SUM($Q$76:Q77))</f>
        <v>9.1840079001158481E-2</v>
      </c>
    </row>
    <row r="78" spans="1:18" x14ac:dyDescent="0.3">
      <c r="A78">
        <v>3</v>
      </c>
      <c r="B78" s="5" t="s">
        <v>13</v>
      </c>
      <c r="C78" s="13">
        <f t="shared" si="0"/>
        <v>3.6534884226417291E-2</v>
      </c>
      <c r="D78" s="11">
        <f>D77-C77</f>
        <v>0.94571718178352193</v>
      </c>
      <c r="E78" s="11">
        <f t="shared" si="3"/>
        <v>3.4551667747394613E-2</v>
      </c>
      <c r="F78" s="11">
        <f>IF(C78=100%,100%,SUM($E$76:E78))</f>
        <v>8.8164297112033621E-2</v>
      </c>
      <c r="G78">
        <v>3</v>
      </c>
      <c r="H78" s="5" t="s">
        <v>13</v>
      </c>
      <c r="I78" s="13">
        <f t="shared" si="1"/>
        <v>4.6459618247282855E-2</v>
      </c>
      <c r="J78" s="11">
        <f t="shared" ref="J78:J95" si="6">J77-I77</f>
        <v>0.92586771374179078</v>
      </c>
      <c r="K78" s="11">
        <f t="shared" si="4"/>
        <v>4.3015460527928165E-2</v>
      </c>
      <c r="L78" s="11">
        <f>IF(I78=100%,100%,SUM($K$76:K78))</f>
        <v>0.11584031505621183</v>
      </c>
      <c r="M78">
        <v>3</v>
      </c>
      <c r="N78" s="5" t="s">
        <v>13</v>
      </c>
      <c r="O78" s="13">
        <f t="shared" si="2"/>
        <v>5.6384352268148419E-2</v>
      </c>
      <c r="P78" s="11">
        <f t="shared" ref="P78:P95" si="7">P77-O77</f>
        <v>0.90601824570005962</v>
      </c>
      <c r="Q78" s="11">
        <f t="shared" si="5"/>
        <v>5.108525192692201E-2</v>
      </c>
      <c r="R78" s="11">
        <f>IF(O78=100%,100%,SUM($Q$76:Q78))</f>
        <v>0.14292533092808049</v>
      </c>
    </row>
    <row r="79" spans="1:18" x14ac:dyDescent="0.3">
      <c r="A79">
        <v>4</v>
      </c>
      <c r="B79" s="5" t="s">
        <v>14</v>
      </c>
      <c r="C79" s="13">
        <f t="shared" si="0"/>
        <v>3.2775990393277749E-2</v>
      </c>
      <c r="D79" s="11">
        <f t="shared" ref="D79:D95" si="8">D78-C78</f>
        <v>0.90918229755710467</v>
      </c>
      <c r="E79" s="11">
        <f t="shared" si="3"/>
        <v>2.9799350250469855E-2</v>
      </c>
      <c r="F79" s="11">
        <f>IF(C79=100%,100%,SUM($E$76:E79))</f>
        <v>0.11796364736250348</v>
      </c>
      <c r="G79">
        <v>4</v>
      </c>
      <c r="H79" s="5" t="s">
        <v>14</v>
      </c>
      <c r="I79" s="13">
        <f t="shared" si="1"/>
        <v>4.2700724414143312E-2</v>
      </c>
      <c r="J79" s="11">
        <f t="shared" si="6"/>
        <v>0.87940809549450794</v>
      </c>
      <c r="K79" s="11">
        <f t="shared" si="4"/>
        <v>3.755136273327761E-2</v>
      </c>
      <c r="L79" s="11">
        <f>IF(I79=100%,100%,SUM($K$76:K79))</f>
        <v>0.15339167778948942</v>
      </c>
      <c r="M79">
        <v>4</v>
      </c>
      <c r="N79" s="5" t="s">
        <v>14</v>
      </c>
      <c r="O79" s="13">
        <f t="shared" si="2"/>
        <v>5.2625458435008876E-2</v>
      </c>
      <c r="P79" s="11">
        <f t="shared" si="7"/>
        <v>0.8496338934319112</v>
      </c>
      <c r="Q79" s="11">
        <f t="shared" si="5"/>
        <v>4.4712373143775803E-2</v>
      </c>
      <c r="R79" s="11">
        <f>IF(O79=100%,100%,SUM($Q$76:Q79))</f>
        <v>0.18763770407185629</v>
      </c>
    </row>
    <row r="80" spans="1:18" x14ac:dyDescent="0.3">
      <c r="A80">
        <v>5</v>
      </c>
      <c r="B80" s="5" t="s">
        <v>15</v>
      </c>
      <c r="C80" s="13">
        <f t="shared" si="0"/>
        <v>2.5809477720108026E-2</v>
      </c>
      <c r="D80" s="11">
        <f t="shared" si="8"/>
        <v>0.87640630716382695</v>
      </c>
      <c r="E80" s="11">
        <f t="shared" si="3"/>
        <v>2.2619589058506941E-2</v>
      </c>
      <c r="F80" s="11">
        <f>IF(C80=100%,100%,SUM($E$76:E80))</f>
        <v>0.14058323642101042</v>
      </c>
      <c r="G80">
        <v>5</v>
      </c>
      <c r="H80" s="5" t="s">
        <v>15</v>
      </c>
      <c r="I80" s="13">
        <f t="shared" si="1"/>
        <v>3.573421174097359E-2</v>
      </c>
      <c r="J80" s="11">
        <f t="shared" si="6"/>
        <v>0.83670737108036464</v>
      </c>
      <c r="K80" s="11">
        <f t="shared" si="4"/>
        <v>2.9899078363419113E-2</v>
      </c>
      <c r="L80" s="11">
        <f>IF(I80=100%,100%,SUM($K$76:K80))</f>
        <v>0.18329075615290855</v>
      </c>
      <c r="M80">
        <v>5</v>
      </c>
      <c r="N80" s="5" t="s">
        <v>15</v>
      </c>
      <c r="O80" s="13">
        <f t="shared" si="2"/>
        <v>4.5658945761839154E-2</v>
      </c>
      <c r="P80" s="11">
        <f t="shared" si="7"/>
        <v>0.79700843499690233</v>
      </c>
      <c r="Q80" s="11">
        <f t="shared" si="5"/>
        <v>3.6390564905251867E-2</v>
      </c>
      <c r="R80" s="11">
        <f>IF(O80=100%,100%,SUM($Q$76:Q80))</f>
        <v>0.22402826897710815</v>
      </c>
    </row>
    <row r="81" spans="1:18" x14ac:dyDescent="0.3">
      <c r="A81">
        <v>6</v>
      </c>
      <c r="B81" s="5" t="s">
        <v>16</v>
      </c>
      <c r="C81" s="13">
        <f t="shared" si="0"/>
        <v>2.2425626533195603E-2</v>
      </c>
      <c r="D81" s="11">
        <f t="shared" si="8"/>
        <v>0.85059682944371895</v>
      </c>
      <c r="E81" s="11">
        <f t="shared" si="3"/>
        <v>1.9075166827425119E-2</v>
      </c>
      <c r="F81" s="11">
        <f>IF(C81=100%,100%,SUM($E$76:E81))</f>
        <v>0.15965840324843555</v>
      </c>
      <c r="G81">
        <v>6</v>
      </c>
      <c r="H81" s="5" t="s">
        <v>16</v>
      </c>
      <c r="I81" s="13">
        <f t="shared" si="1"/>
        <v>3.2350360554061167E-2</v>
      </c>
      <c r="J81" s="11">
        <f t="shared" si="6"/>
        <v>0.80097315933939106</v>
      </c>
      <c r="K81" s="11">
        <f t="shared" si="4"/>
        <v>2.5911770498754785E-2</v>
      </c>
      <c r="L81" s="11">
        <f>IF(I81=100%,100%,SUM($K$76:K81))</f>
        <v>0.20920252665166333</v>
      </c>
      <c r="M81">
        <v>6</v>
      </c>
      <c r="N81" s="5" t="s">
        <v>16</v>
      </c>
      <c r="O81" s="13">
        <f t="shared" si="2"/>
        <v>4.227509457492673E-2</v>
      </c>
      <c r="P81" s="11">
        <f t="shared" si="7"/>
        <v>0.75134948923506317</v>
      </c>
      <c r="Q81" s="11">
        <f t="shared" si="5"/>
        <v>3.1763370716235188E-2</v>
      </c>
      <c r="R81" s="11">
        <f>IF(O81=100%,100%,SUM($Q$76:Q81))</f>
        <v>0.25579163969334334</v>
      </c>
    </row>
    <row r="82" spans="1:18" x14ac:dyDescent="0.3">
      <c r="A82">
        <v>7</v>
      </c>
      <c r="B82" s="5" t="s">
        <v>17</v>
      </c>
      <c r="C82" s="13">
        <f t="shared" si="0"/>
        <v>1.720786031190194E-2</v>
      </c>
      <c r="D82" s="11">
        <f>D81-C81</f>
        <v>0.82817120291052337</v>
      </c>
      <c r="E82" s="11">
        <f t="shared" si="3"/>
        <v>1.4251054374024083E-2</v>
      </c>
      <c r="F82" s="11">
        <f>IF(C82=100%,100%,SUM($E$76:E82))</f>
        <v>0.17390945762245963</v>
      </c>
      <c r="G82">
        <v>7</v>
      </c>
      <c r="H82" s="5" t="s">
        <v>17</v>
      </c>
      <c r="I82" s="13">
        <f t="shared" si="1"/>
        <v>2.7132594332767504E-2</v>
      </c>
      <c r="J82" s="11">
        <f t="shared" si="6"/>
        <v>0.76862279878532991</v>
      </c>
      <c r="K82" s="11">
        <f t="shared" si="4"/>
        <v>2.0854730594358741E-2</v>
      </c>
      <c r="L82" s="11">
        <f>IF(I82=100%,100%,SUM($K$76:K82))</f>
        <v>0.23005725724602208</v>
      </c>
      <c r="M82">
        <v>7</v>
      </c>
      <c r="N82" s="5" t="s">
        <v>17</v>
      </c>
      <c r="O82" s="13">
        <f t="shared" si="2"/>
        <v>3.7057328353633068E-2</v>
      </c>
      <c r="P82" s="11">
        <f t="shared" si="7"/>
        <v>0.70907439466013644</v>
      </c>
      <c r="Q82" s="11">
        <f t="shared" si="5"/>
        <v>2.6276402670074278E-2</v>
      </c>
      <c r="R82" s="11">
        <f>IF(O82=100%,100%,SUM($Q$76:Q82))</f>
        <v>0.28206804236341765</v>
      </c>
    </row>
    <row r="83" spans="1:18" x14ac:dyDescent="0.3">
      <c r="A83">
        <v>8</v>
      </c>
      <c r="B83" s="5" t="s">
        <v>18</v>
      </c>
      <c r="C83" s="13">
        <f t="shared" si="0"/>
        <v>1.1859963171578029E-2</v>
      </c>
      <c r="D83" s="11">
        <f t="shared" si="8"/>
        <v>0.81096334259862146</v>
      </c>
      <c r="E83" s="11">
        <f t="shared" si="3"/>
        <v>9.6179953767194671E-3</v>
      </c>
      <c r="F83" s="11">
        <f>IF(C83=100%,100%,SUM($E$76:E83))</f>
        <v>0.18352745299917911</v>
      </c>
      <c r="G83">
        <v>8</v>
      </c>
      <c r="H83" s="5" t="s">
        <v>18</v>
      </c>
      <c r="I83" s="13">
        <f t="shared" si="1"/>
        <v>2.1784697192443594E-2</v>
      </c>
      <c r="J83" s="11">
        <f t="shared" si="6"/>
        <v>0.74149020445256242</v>
      </c>
      <c r="K83" s="11">
        <f t="shared" si="4"/>
        <v>1.6153139575162165E-2</v>
      </c>
      <c r="L83" s="11">
        <f>IF(I83=100%,100%,SUM($K$76:K83))</f>
        <v>0.24621039682118423</v>
      </c>
      <c r="M83">
        <v>8</v>
      </c>
      <c r="N83" s="5" t="s">
        <v>18</v>
      </c>
      <c r="O83" s="13">
        <f t="shared" si="2"/>
        <v>3.1709431213309158E-2</v>
      </c>
      <c r="P83" s="11">
        <f t="shared" si="7"/>
        <v>0.67201706630650337</v>
      </c>
      <c r="Q83" s="11">
        <f t="shared" si="5"/>
        <v>2.1309278938215888E-2</v>
      </c>
      <c r="R83" s="11">
        <f>IF(O83=100%,100%,SUM($Q$76:Q83))</f>
        <v>0.30337732130163353</v>
      </c>
    </row>
    <row r="84" spans="1:18" x14ac:dyDescent="0.3">
      <c r="A84">
        <v>9</v>
      </c>
      <c r="B84" s="5" t="s">
        <v>19</v>
      </c>
      <c r="C84" s="13">
        <f t="shared" si="0"/>
        <v>1.0579457619902781E-2</v>
      </c>
      <c r="D84" s="11">
        <f t="shared" si="8"/>
        <v>0.79910337942704346</v>
      </c>
      <c r="E84" s="11">
        <f t="shared" si="3"/>
        <v>8.4540803365694972E-3</v>
      </c>
      <c r="F84" s="11">
        <f>IF(C84=100%,100%,SUM($E$76:E84))</f>
        <v>0.19198153333574861</v>
      </c>
      <c r="G84">
        <v>9</v>
      </c>
      <c r="H84" s="5" t="s">
        <v>19</v>
      </c>
      <c r="I84" s="13">
        <f t="shared" si="1"/>
        <v>2.0504191640768346E-2</v>
      </c>
      <c r="J84" s="11">
        <f t="shared" si="6"/>
        <v>0.71970550726011884</v>
      </c>
      <c r="K84" s="11">
        <f t="shared" si="4"/>
        <v>1.475697964577787E-2</v>
      </c>
      <c r="L84" s="11">
        <f>IF(I84=100%,100%,SUM($K$76:K84))</f>
        <v>0.26096737646696211</v>
      </c>
      <c r="M84">
        <v>9</v>
      </c>
      <c r="N84" s="5" t="s">
        <v>19</v>
      </c>
      <c r="O84" s="13">
        <f t="shared" si="2"/>
        <v>3.042892566163391E-2</v>
      </c>
      <c r="P84" s="11">
        <f t="shared" si="7"/>
        <v>0.64030763509319422</v>
      </c>
      <c r="Q84" s="11">
        <f t="shared" si="5"/>
        <v>1.948387342882742E-2</v>
      </c>
      <c r="R84" s="11">
        <f>IF(O84=100%,100%,SUM($Q$76:Q84))</f>
        <v>0.32286119473046093</v>
      </c>
    </row>
    <row r="85" spans="1:18" x14ac:dyDescent="0.3">
      <c r="A85">
        <v>10</v>
      </c>
      <c r="B85" s="5" t="s">
        <v>20</v>
      </c>
      <c r="C85" s="13">
        <f t="shared" si="0"/>
        <v>9.7010195248906899E-3</v>
      </c>
      <c r="D85" s="11">
        <f t="shared" si="8"/>
        <v>0.7885239218071407</v>
      </c>
      <c r="E85" s="11">
        <f t="shared" si="3"/>
        <v>7.6494859612944513E-3</v>
      </c>
      <c r="F85" s="11">
        <f>IF(C85=100%,100%,SUM($E$76:E85))</f>
        <v>0.19963101929704305</v>
      </c>
      <c r="G85">
        <v>10</v>
      </c>
      <c r="H85" s="5" t="s">
        <v>20</v>
      </c>
      <c r="I85" s="13">
        <f t="shared" si="1"/>
        <v>1.9625753545756255E-2</v>
      </c>
      <c r="J85" s="11">
        <f t="shared" si="6"/>
        <v>0.69920131561935051</v>
      </c>
      <c r="K85" s="11">
        <f t="shared" si="4"/>
        <v>1.3722352699213907E-2</v>
      </c>
      <c r="L85" s="11">
        <f>IF(I85=100%,100%,SUM($K$76:K85))</f>
        <v>0.27468972916617601</v>
      </c>
      <c r="M85">
        <v>10</v>
      </c>
      <c r="N85" s="5" t="s">
        <v>20</v>
      </c>
      <c r="O85" s="13">
        <f t="shared" si="2"/>
        <v>2.9550487566621819E-2</v>
      </c>
      <c r="P85" s="11">
        <f t="shared" si="7"/>
        <v>0.60987870943156031</v>
      </c>
      <c r="Q85" s="11">
        <f t="shared" si="5"/>
        <v>1.8022213220204683E-2</v>
      </c>
      <c r="R85" s="11">
        <f>IF(O85=100%,100%,SUM($Q$76:Q85))</f>
        <v>0.34088340795066563</v>
      </c>
    </row>
    <row r="86" spans="1:18" x14ac:dyDescent="0.3">
      <c r="A86">
        <v>11</v>
      </c>
      <c r="B86" s="5" t="s">
        <v>21</v>
      </c>
      <c r="C86" s="13">
        <f t="shared" si="0"/>
        <v>6.8608771037876031E-3</v>
      </c>
      <c r="D86" s="11">
        <f t="shared" si="8"/>
        <v>0.77882290228225004</v>
      </c>
      <c r="E86" s="11">
        <f t="shared" si="3"/>
        <v>5.3434082181736987E-3</v>
      </c>
      <c r="F86" s="11">
        <f>IF(C86=100%,100%,SUM($E$76:E86))</f>
        <v>0.20497442751521674</v>
      </c>
      <c r="G86">
        <v>11</v>
      </c>
      <c r="H86" s="5" t="s">
        <v>21</v>
      </c>
      <c r="I86" s="13">
        <f t="shared" si="1"/>
        <v>1.6785611124653169E-2</v>
      </c>
      <c r="J86" s="11">
        <f t="shared" si="6"/>
        <v>0.67957556207359426</v>
      </c>
      <c r="K86" s="11">
        <f t="shared" si="4"/>
        <v>1.1407091114784954E-2</v>
      </c>
      <c r="L86" s="11">
        <f>IF(I86=100%,100%,SUM($K$76:K86))</f>
        <v>0.28609682028096095</v>
      </c>
      <c r="M86">
        <v>11</v>
      </c>
      <c r="N86" s="5" t="s">
        <v>21</v>
      </c>
      <c r="O86" s="13">
        <f t="shared" si="2"/>
        <v>2.6710345145518732E-2</v>
      </c>
      <c r="P86" s="11">
        <f t="shared" si="7"/>
        <v>0.58032822186493849</v>
      </c>
      <c r="Q86" s="11">
        <f t="shared" si="5"/>
        <v>1.5500767103697678E-2</v>
      </c>
      <c r="R86" s="11">
        <f>IF(O86=100%,100%,SUM($Q$76:Q86))</f>
        <v>0.35638417505436332</v>
      </c>
    </row>
    <row r="87" spans="1:18" x14ac:dyDescent="0.3">
      <c r="A87">
        <v>12</v>
      </c>
      <c r="B87" s="5" t="s">
        <v>22</v>
      </c>
      <c r="C87" s="13">
        <f t="shared" si="0"/>
        <v>8.4956144285105711E-3</v>
      </c>
      <c r="D87" s="11">
        <f t="shared" si="8"/>
        <v>0.77196202517846246</v>
      </c>
      <c r="E87" s="11">
        <f t="shared" si="3"/>
        <v>6.5582917193683869E-3</v>
      </c>
      <c r="F87" s="11">
        <f>IF(C87=100%,100%,SUM($E$76:E87))</f>
        <v>0.21153271923458514</v>
      </c>
      <c r="G87">
        <v>12</v>
      </c>
      <c r="H87" s="5" t="s">
        <v>22</v>
      </c>
      <c r="I87" s="13">
        <f t="shared" si="1"/>
        <v>1.8420348449376137E-2</v>
      </c>
      <c r="J87" s="11">
        <f t="shared" si="6"/>
        <v>0.66278995094894111</v>
      </c>
      <c r="K87" s="11">
        <f t="shared" si="4"/>
        <v>1.2208821845224413E-2</v>
      </c>
      <c r="L87" s="11">
        <f>IF(I87=100%,100%,SUM($K$76:K87))</f>
        <v>0.29830564212618538</v>
      </c>
      <c r="M87">
        <v>12</v>
      </c>
      <c r="N87" s="5" t="s">
        <v>22</v>
      </c>
      <c r="O87" s="13">
        <f t="shared" si="2"/>
        <v>2.83450824702417E-2</v>
      </c>
      <c r="P87" s="11">
        <f t="shared" si="7"/>
        <v>0.55361787671941975</v>
      </c>
      <c r="Q87" s="11">
        <f t="shared" si="5"/>
        <v>1.5692344372612056E-2</v>
      </c>
      <c r="R87" s="11">
        <f>IF(O87=100%,100%,SUM($Q$76:Q87))</f>
        <v>0.37207651942697539</v>
      </c>
    </row>
    <row r="88" spans="1:18" x14ac:dyDescent="0.3">
      <c r="A88">
        <v>13</v>
      </c>
      <c r="B88" s="5" t="s">
        <v>23</v>
      </c>
      <c r="C88" s="13">
        <f t="shared" si="0"/>
        <v>3.4643600777934085E-3</v>
      </c>
      <c r="D88" s="11">
        <f t="shared" si="8"/>
        <v>0.76346641074995192</v>
      </c>
      <c r="E88" s="11">
        <f t="shared" si="3"/>
        <v>2.6449225541383577E-3</v>
      </c>
      <c r="F88" s="11">
        <f>IF(C88=100%,100%,SUM($E$76:E88))</f>
        <v>0.21417764178872351</v>
      </c>
      <c r="G88">
        <v>13</v>
      </c>
      <c r="H88" s="5" t="s">
        <v>23</v>
      </c>
      <c r="I88" s="13">
        <f t="shared" si="1"/>
        <v>1.3389094098658974E-2</v>
      </c>
      <c r="J88" s="11">
        <f t="shared" si="6"/>
        <v>0.64436960249956499</v>
      </c>
      <c r="K88" s="11">
        <f t="shared" si="4"/>
        <v>8.627525242182155E-3</v>
      </c>
      <c r="L88" s="11">
        <f>IF(I88=100%,100%,SUM($K$76:K88))</f>
        <v>0.30693316736836751</v>
      </c>
      <c r="M88">
        <v>13</v>
      </c>
      <c r="N88" s="5" t="s">
        <v>23</v>
      </c>
      <c r="O88" s="13">
        <f t="shared" si="2"/>
        <v>2.3313828119524538E-2</v>
      </c>
      <c r="P88" s="11">
        <f t="shared" si="7"/>
        <v>0.52527279424917805</v>
      </c>
      <c r="Q88" s="11">
        <f t="shared" si="5"/>
        <v>1.2246119640987714E-2</v>
      </c>
      <c r="R88" s="11">
        <f>IF(O88=100%,100%,SUM($Q$76:Q88))</f>
        <v>0.3843226390679631</v>
      </c>
    </row>
    <row r="89" spans="1:18" x14ac:dyDescent="0.3">
      <c r="A89">
        <v>14</v>
      </c>
      <c r="B89" s="5" t="s">
        <v>24</v>
      </c>
      <c r="C89" s="13">
        <f t="shared" si="0"/>
        <v>2.3081957657523893E-3</v>
      </c>
      <c r="D89" s="11">
        <f t="shared" si="8"/>
        <v>0.76000205067215854</v>
      </c>
      <c r="E89" s="11">
        <f t="shared" si="3"/>
        <v>1.7542335153246092E-3</v>
      </c>
      <c r="F89" s="11">
        <f>IF(C89=100%,100%,SUM($E$76:E89))</f>
        <v>0.21593187530404812</v>
      </c>
      <c r="G89">
        <v>14</v>
      </c>
      <c r="H89" s="5" t="s">
        <v>24</v>
      </c>
      <c r="I89" s="13">
        <f t="shared" si="1"/>
        <v>1.2232929786617955E-2</v>
      </c>
      <c r="J89" s="11">
        <f t="shared" si="6"/>
        <v>0.63098050840090603</v>
      </c>
      <c r="K89" s="11">
        <f t="shared" si="4"/>
        <v>7.7187402559927842E-3</v>
      </c>
      <c r="L89" s="11">
        <f>IF(I89=100%,100%,SUM($K$76:K89))</f>
        <v>0.31465190762436029</v>
      </c>
      <c r="M89">
        <v>14</v>
      </c>
      <c r="N89" s="5" t="s">
        <v>24</v>
      </c>
      <c r="O89" s="13">
        <f t="shared" si="2"/>
        <v>2.2157663807483519E-2</v>
      </c>
      <c r="P89" s="11">
        <f t="shared" si="7"/>
        <v>0.50195896612965352</v>
      </c>
      <c r="Q89" s="11">
        <f t="shared" si="5"/>
        <v>1.112223801665287E-2</v>
      </c>
      <c r="R89" s="11">
        <f>IF(O89=100%,100%,SUM($Q$76:Q89))</f>
        <v>0.39544487708461595</v>
      </c>
    </row>
    <row r="90" spans="1:18" x14ac:dyDescent="0.3">
      <c r="A90">
        <v>15</v>
      </c>
      <c r="B90" s="5" t="s">
        <v>25</v>
      </c>
      <c r="C90" s="13">
        <f t="shared" si="0"/>
        <v>4.8198117752031016E-3</v>
      </c>
      <c r="D90" s="11">
        <f t="shared" si="8"/>
        <v>0.75769385490640617</v>
      </c>
      <c r="E90" s="11">
        <f t="shared" si="3"/>
        <v>3.6519417638769267E-3</v>
      </c>
      <c r="F90" s="11">
        <f>IF(C90=100%,100%,SUM($E$76:E90))</f>
        <v>0.21958381706792504</v>
      </c>
      <c r="G90">
        <v>15</v>
      </c>
      <c r="H90" s="5" t="s">
        <v>25</v>
      </c>
      <c r="I90" s="13">
        <f t="shared" si="1"/>
        <v>1.4744545796068667E-2</v>
      </c>
      <c r="J90" s="11">
        <f t="shared" si="6"/>
        <v>0.61874757861428809</v>
      </c>
      <c r="K90" s="11">
        <f t="shared" si="4"/>
        <v>9.1231520090849678E-3</v>
      </c>
      <c r="L90" s="11">
        <f>IF(I90=100%,100%,SUM($K$76:K90))</f>
        <v>0.32377505963344527</v>
      </c>
      <c r="M90">
        <v>15</v>
      </c>
      <c r="N90" s="5" t="s">
        <v>25</v>
      </c>
      <c r="O90" s="13">
        <f t="shared" si="2"/>
        <v>2.4669279816934231E-2</v>
      </c>
      <c r="P90" s="11">
        <f t="shared" si="7"/>
        <v>0.47980130232217</v>
      </c>
      <c r="Q90" s="11">
        <f t="shared" si="5"/>
        <v>1.1836352583515067E-2</v>
      </c>
      <c r="R90" s="11">
        <f>IF(O90=100%,100%,SUM($Q$76:Q90))</f>
        <v>0.40728122966813102</v>
      </c>
    </row>
    <row r="91" spans="1:18" x14ac:dyDescent="0.3">
      <c r="A91">
        <v>16</v>
      </c>
      <c r="B91" s="5" t="s">
        <v>26</v>
      </c>
      <c r="C91" s="13">
        <f t="shared" si="0"/>
        <v>6.7025602137085454E-3</v>
      </c>
      <c r="D91" s="11">
        <f t="shared" si="8"/>
        <v>0.7528740431312031</v>
      </c>
      <c r="E91" s="11">
        <f t="shared" si="3"/>
        <v>5.046183607425093E-3</v>
      </c>
      <c r="F91" s="11">
        <f>IF(C91=100%,100%,SUM($E$76:E91))</f>
        <v>0.22463000067535013</v>
      </c>
      <c r="G91">
        <v>16</v>
      </c>
      <c r="H91" s="5" t="s">
        <v>26</v>
      </c>
      <c r="I91" s="13">
        <f t="shared" si="1"/>
        <v>1.6627294234574111E-2</v>
      </c>
      <c r="J91" s="11">
        <f t="shared" si="6"/>
        <v>0.60400303281821943</v>
      </c>
      <c r="K91" s="11">
        <f t="shared" si="4"/>
        <v>1.0042936145243658E-2</v>
      </c>
      <c r="L91" s="11">
        <f>IF(I91=100%,100%,SUM($K$76:K91))</f>
        <v>0.33381799577868893</v>
      </c>
      <c r="M91">
        <v>16</v>
      </c>
      <c r="N91" s="5" t="s">
        <v>26</v>
      </c>
      <c r="O91" s="13">
        <f t="shared" si="2"/>
        <v>2.6552028255439675E-2</v>
      </c>
      <c r="P91" s="11">
        <f t="shared" si="7"/>
        <v>0.45513202250523577</v>
      </c>
      <c r="Q91" s="11">
        <f t="shared" si="5"/>
        <v>1.2084678321514426E-2</v>
      </c>
      <c r="R91" s="11">
        <f>IF(O91=100%,100%,SUM($Q$76:Q91))</f>
        <v>0.41936590798964546</v>
      </c>
    </row>
    <row r="92" spans="1:18" x14ac:dyDescent="0.3">
      <c r="A92">
        <v>17</v>
      </c>
      <c r="B92" s="5" t="s">
        <v>27</v>
      </c>
      <c r="C92" s="13">
        <f t="shared" si="0"/>
        <v>5.1491426748529173E-3</v>
      </c>
      <c r="D92" s="11">
        <f t="shared" si="8"/>
        <v>0.74617148291749458</v>
      </c>
      <c r="E92" s="11">
        <f t="shared" si="3"/>
        <v>3.8421434254487558E-3</v>
      </c>
      <c r="F92" s="11">
        <f>IF(C92=100%,100%,SUM($E$76:E92))</f>
        <v>0.22847214410079889</v>
      </c>
      <c r="G92">
        <v>17</v>
      </c>
      <c r="H92" s="5" t="s">
        <v>27</v>
      </c>
      <c r="I92" s="13">
        <f t="shared" si="1"/>
        <v>1.5073876695718483E-2</v>
      </c>
      <c r="J92" s="11">
        <f t="shared" si="6"/>
        <v>0.58737573858364533</v>
      </c>
      <c r="K92" s="11">
        <f t="shared" si="4"/>
        <v>8.8540294574664426E-3</v>
      </c>
      <c r="L92" s="11">
        <f>IF(I92=100%,100%,SUM($K$76:K92))</f>
        <v>0.34267202523615536</v>
      </c>
      <c r="M92">
        <v>17</v>
      </c>
      <c r="N92" s="5" t="s">
        <v>27</v>
      </c>
      <c r="O92" s="13">
        <f t="shared" si="2"/>
        <v>2.4998610716584047E-2</v>
      </c>
      <c r="P92" s="11">
        <f t="shared" si="7"/>
        <v>0.42857999424979609</v>
      </c>
      <c r="Q92" s="11">
        <f t="shared" si="5"/>
        <v>1.0713904437166482E-2</v>
      </c>
      <c r="R92" s="11">
        <f>IF(O92=100%,100%,SUM($Q$76:Q92))</f>
        <v>0.43007981242681192</v>
      </c>
    </row>
    <row r="93" spans="1:18" x14ac:dyDescent="0.3">
      <c r="A93">
        <v>18</v>
      </c>
      <c r="B93" s="5" t="s">
        <v>28</v>
      </c>
      <c r="C93" s="13">
        <f t="shared" si="0"/>
        <v>4.1131890411999755E-3</v>
      </c>
      <c r="D93" s="11">
        <f t="shared" si="8"/>
        <v>0.74102234024264169</v>
      </c>
      <c r="E93" s="11">
        <f t="shared" si="3"/>
        <v>3.0479649691703935E-3</v>
      </c>
      <c r="F93" s="11">
        <f>IF(C93=100%,100%,SUM($E$76:E93))</f>
        <v>0.23152010906996928</v>
      </c>
      <c r="G93">
        <v>18</v>
      </c>
      <c r="H93" s="5" t="s">
        <v>28</v>
      </c>
      <c r="I93" s="13">
        <f t="shared" si="1"/>
        <v>1.4037923062065541E-2</v>
      </c>
      <c r="J93" s="11">
        <f t="shared" si="6"/>
        <v>0.57230186188792687</v>
      </c>
      <c r="K93" s="11">
        <f t="shared" si="4"/>
        <v>8.0339295054595774E-3</v>
      </c>
      <c r="L93" s="11">
        <f>IF(I93=100%,100%,SUM($K$76:K93))</f>
        <v>0.35070595474161492</v>
      </c>
      <c r="M93">
        <v>18</v>
      </c>
      <c r="N93" s="5" t="s">
        <v>28</v>
      </c>
      <c r="O93" s="13">
        <f t="shared" si="2"/>
        <v>2.3962657082931105E-2</v>
      </c>
      <c r="P93" s="11">
        <f t="shared" si="7"/>
        <v>0.40358138353321205</v>
      </c>
      <c r="Q93" s="11">
        <f t="shared" si="5"/>
        <v>9.6708822986612576E-3</v>
      </c>
      <c r="R93" s="11">
        <f>IF(O93=100%,100%,SUM($Q$76:Q93))</f>
        <v>0.43975069472547318</v>
      </c>
    </row>
    <row r="94" spans="1:18" x14ac:dyDescent="0.3">
      <c r="A94">
        <v>19</v>
      </c>
      <c r="B94" s="5" t="s">
        <v>29</v>
      </c>
      <c r="C94" s="13">
        <f t="shared" si="0"/>
        <v>5.3371379407665502E-4</v>
      </c>
      <c r="D94" s="11">
        <f t="shared" si="8"/>
        <v>0.73690915120144174</v>
      </c>
      <c r="E94" s="11">
        <f t="shared" si="3"/>
        <v>3.9329857897752894E-4</v>
      </c>
      <c r="F94" s="11">
        <f>IF(C94=100%,100%,SUM($E$76:E94))</f>
        <v>0.2319134076489468</v>
      </c>
      <c r="G94">
        <v>19</v>
      </c>
      <c r="H94" s="5" t="s">
        <v>29</v>
      </c>
      <c r="I94" s="13">
        <f t="shared" si="1"/>
        <v>1.0458447814942221E-2</v>
      </c>
      <c r="J94" s="11">
        <f t="shared" si="6"/>
        <v>0.55826393882586134</v>
      </c>
      <c r="K94" s="11">
        <f t="shared" si="4"/>
        <v>5.8385742711743668E-3</v>
      </c>
      <c r="L94" s="11">
        <f>IF(I94=100%,100%,SUM($K$76:K94))</f>
        <v>0.35654452901278927</v>
      </c>
      <c r="M94">
        <v>19</v>
      </c>
      <c r="N94" s="5" t="s">
        <v>29</v>
      </c>
      <c r="O94" s="13">
        <f t="shared" si="2"/>
        <v>2.0383181835807784E-2</v>
      </c>
      <c r="P94" s="11">
        <f t="shared" si="7"/>
        <v>0.37961872645028094</v>
      </c>
      <c r="Q94" s="11">
        <f t="shared" si="5"/>
        <v>7.7378375295138503E-3</v>
      </c>
      <c r="R94" s="11">
        <f>IF(O94=100%,100%,SUM($Q$76:Q94))</f>
        <v>0.44748853225498703</v>
      </c>
    </row>
    <row r="95" spans="1:18" x14ac:dyDescent="0.3">
      <c r="A95">
        <v>20</v>
      </c>
      <c r="B95" s="5" t="s">
        <v>30</v>
      </c>
      <c r="C95" s="13">
        <f t="shared" si="0"/>
        <v>5.4213612932072757E-3</v>
      </c>
      <c r="D95" s="11">
        <f t="shared" si="8"/>
        <v>0.73637543740736511</v>
      </c>
      <c r="E95" s="11">
        <f t="shared" si="3"/>
        <v>3.9921572936288665E-3</v>
      </c>
      <c r="F95" s="11">
        <f>IF(C95=100%,100%,SUM($E$76:E95))</f>
        <v>0.23590556494257567</v>
      </c>
      <c r="G95">
        <v>20</v>
      </c>
      <c r="H95" s="5" t="s">
        <v>30</v>
      </c>
      <c r="I95" s="13">
        <f t="shared" si="1"/>
        <v>1.5346095314072841E-2</v>
      </c>
      <c r="J95" s="11">
        <f t="shared" si="6"/>
        <v>0.54780549101091913</v>
      </c>
      <c r="K95" s="11">
        <f t="shared" si="4"/>
        <v>8.4066752786260378E-3</v>
      </c>
      <c r="L95" s="11">
        <f>IF(I95=100%,100%,SUM($K$76:K95))</f>
        <v>0.36495120429141531</v>
      </c>
      <c r="M95">
        <v>20</v>
      </c>
      <c r="N95" s="5" t="s">
        <v>30</v>
      </c>
      <c r="O95" s="13">
        <f t="shared" si="2"/>
        <v>2.5270829334938405E-2</v>
      </c>
      <c r="P95" s="11">
        <f t="shared" si="7"/>
        <v>0.35923554461447316</v>
      </c>
      <c r="Q95" s="11">
        <f t="shared" si="5"/>
        <v>9.0781801389960021E-3</v>
      </c>
      <c r="R95" s="11">
        <f>IF(O95=100%,100%,SUM($Q$76:Q95))</f>
        <v>0.45656671239398305</v>
      </c>
    </row>
    <row r="96" spans="1:18" x14ac:dyDescent="0.3"/>
    <row r="97" spans="2:18" ht="15" thickBot="1" x14ac:dyDescent="0.35">
      <c r="B97" s="158" t="s">
        <v>400</v>
      </c>
      <c r="J97" s="158" t="s">
        <v>399</v>
      </c>
    </row>
    <row r="98" spans="2:18" ht="15" thickBot="1" x14ac:dyDescent="0.35">
      <c r="B98" s="313" t="s">
        <v>130</v>
      </c>
      <c r="C98" s="314"/>
      <c r="D98" s="315"/>
      <c r="J98" s="311" t="s">
        <v>94</v>
      </c>
      <c r="K98" s="311"/>
      <c r="L98" s="311"/>
      <c r="M98" s="32">
        <f>IFERROR(INDEX($F$109:$F$128,$D$104,0),0)</f>
        <v>0.2085950182341372</v>
      </c>
    </row>
    <row r="99" spans="2:18" x14ac:dyDescent="0.3">
      <c r="B99" s="316" t="s">
        <v>90</v>
      </c>
      <c r="C99" s="316"/>
      <c r="D99" s="31" t="s">
        <v>224</v>
      </c>
      <c r="J99" s="311" t="s">
        <v>95</v>
      </c>
      <c r="K99" s="311"/>
      <c r="L99" s="311"/>
      <c r="M99" s="32">
        <f>IFERROR(INDEX($L$109:$L$128,$D$104,0),0)</f>
        <v>0.2085950182341372</v>
      </c>
    </row>
    <row r="100" spans="2:18" x14ac:dyDescent="0.3">
      <c r="B100" s="307" t="s">
        <v>1</v>
      </c>
      <c r="C100" s="307"/>
      <c r="D100" s="30" t="s">
        <v>224</v>
      </c>
      <c r="J100" s="311" t="s">
        <v>96</v>
      </c>
      <c r="K100" s="311"/>
      <c r="L100" s="311"/>
      <c r="M100" s="32">
        <f>IFERROR(INDEX($R$109:$R$128,$D$104,0),0)</f>
        <v>0.21709020827891531</v>
      </c>
    </row>
    <row r="101" spans="2:18" x14ac:dyDescent="0.3">
      <c r="B101" s="307" t="s">
        <v>0</v>
      </c>
      <c r="C101" s="307"/>
      <c r="D101" s="30" t="s">
        <v>224</v>
      </c>
      <c r="J101" s="312" t="s">
        <v>203</v>
      </c>
      <c r="K101" s="312"/>
      <c r="L101" s="312"/>
      <c r="M101" s="33">
        <f>M98*Control!E28+'Staging Calculator'!M99*Control!E29+'Staging Calculator'!M100*Control!E30</f>
        <v>0.21029405624309283</v>
      </c>
    </row>
    <row r="102" spans="2:18" x14ac:dyDescent="0.3">
      <c r="B102" s="307" t="s">
        <v>91</v>
      </c>
      <c r="C102" s="307"/>
      <c r="D102" s="30" t="s">
        <v>224</v>
      </c>
    </row>
    <row r="103" spans="2:18" x14ac:dyDescent="0.3">
      <c r="B103" s="317" t="s">
        <v>92</v>
      </c>
      <c r="C103" s="317"/>
      <c r="D103" s="27">
        <f>L12</f>
        <v>1</v>
      </c>
    </row>
    <row r="104" spans="2:18" x14ac:dyDescent="0.3">
      <c r="B104" s="307" t="s">
        <v>93</v>
      </c>
      <c r="C104" s="307"/>
      <c r="D104" s="27">
        <f>L11</f>
        <v>8</v>
      </c>
    </row>
    <row r="105" spans="2:18" x14ac:dyDescent="0.3"/>
    <row r="106" spans="2:18" ht="15" thickBot="1" x14ac:dyDescent="0.35"/>
    <row r="107" spans="2:18" ht="15" thickBot="1" x14ac:dyDescent="0.35">
      <c r="B107" s="308" t="s">
        <v>153</v>
      </c>
      <c r="C107" s="309"/>
      <c r="D107" s="309"/>
      <c r="E107" s="309" t="str">
        <f>CONCATENATE(Dashboard!$E$13,"_","Upturn")</f>
        <v>B1_Upturn</v>
      </c>
      <c r="F107" s="310"/>
      <c r="G107" s="3"/>
      <c r="H107" s="308" t="s">
        <v>153</v>
      </c>
      <c r="I107" s="309"/>
      <c r="J107" s="309"/>
      <c r="K107" s="309" t="str">
        <f>CONCATENATE(Dashboard!$E$13,"_","Base")</f>
        <v>B1_Base</v>
      </c>
      <c r="L107" s="310"/>
      <c r="N107" s="308" t="s">
        <v>153</v>
      </c>
      <c r="O107" s="309"/>
      <c r="P107" s="309"/>
      <c r="Q107" s="309" t="str">
        <f>CONCATENATE(Dashboard!$E$13,"_","Downturn")</f>
        <v>B1_Downturn</v>
      </c>
      <c r="R107" s="310"/>
    </row>
    <row r="108" spans="2:18" x14ac:dyDescent="0.3">
      <c r="B108" s="4" t="s">
        <v>69</v>
      </c>
      <c r="C108" s="7" t="s">
        <v>70</v>
      </c>
      <c r="D108" s="4" t="s">
        <v>71</v>
      </c>
      <c r="E108" s="12" t="s">
        <v>72</v>
      </c>
      <c r="F108" s="12" t="s">
        <v>73</v>
      </c>
      <c r="G108" s="3"/>
      <c r="H108" s="4" t="s">
        <v>69</v>
      </c>
      <c r="I108" s="7" t="s">
        <v>70</v>
      </c>
      <c r="J108" s="4" t="s">
        <v>71</v>
      </c>
      <c r="K108" s="12" t="s">
        <v>72</v>
      </c>
      <c r="L108" s="12" t="s">
        <v>73</v>
      </c>
      <c r="N108" s="4" t="s">
        <v>69</v>
      </c>
      <c r="O108" s="7" t="s">
        <v>70</v>
      </c>
      <c r="P108" s="4" t="s">
        <v>71</v>
      </c>
      <c r="Q108" s="12" t="s">
        <v>72</v>
      </c>
      <c r="R108" s="12" t="s">
        <v>73</v>
      </c>
    </row>
    <row r="109" spans="2:18" x14ac:dyDescent="0.3">
      <c r="B109" s="5" t="s">
        <v>11</v>
      </c>
      <c r="C109" s="13">
        <f t="shared" ref="C109:C128" si="9">INDEX(rngPDTermStructureArea,MATCH($E$107,rngPDTermStructureID,0),MATCH($B109,rngPDTermStructureInput,0))</f>
        <v>1.7748749516915213E-2</v>
      </c>
      <c r="D109" s="10"/>
      <c r="E109" s="11">
        <f>C109</f>
        <v>1.7748749516915213E-2</v>
      </c>
      <c r="F109" s="11">
        <f>IF(C109=100%,100%,C109)</f>
        <v>1.7748749516915213E-2</v>
      </c>
      <c r="G109" s="3"/>
      <c r="H109" s="5" t="s">
        <v>11</v>
      </c>
      <c r="I109" s="13">
        <f t="shared" ref="I109:I128" si="10">INDEX(rngPDTermStructureArea,MATCH($K$107,rngPDTermStructureID,0),MATCH($H109,rngPDTermStructureInput,0))</f>
        <v>1.7748749516915213E-2</v>
      </c>
      <c r="J109" s="10"/>
      <c r="K109" s="11">
        <f>I109</f>
        <v>1.7748749516915213E-2</v>
      </c>
      <c r="L109" s="11">
        <f>IF(I109=100%,100%,I109)</f>
        <v>1.7748749516915213E-2</v>
      </c>
      <c r="N109" s="5" t="s">
        <v>11</v>
      </c>
      <c r="O109" s="13">
        <f t="shared" ref="O109:O128" si="11">INDEX(rngPDTermStructureArea,MATCH($Q$107,rngPDTermStructureID,0),MATCH($N109,rngPDTermStructureInput,0))</f>
        <v>1.9089089765747257E-2</v>
      </c>
      <c r="P109" s="10"/>
      <c r="Q109" s="11">
        <f>O109</f>
        <v>1.9089089765747257E-2</v>
      </c>
      <c r="R109" s="11">
        <f>IF(O109=100%,100%,O109)</f>
        <v>1.9089089765747257E-2</v>
      </c>
    </row>
    <row r="110" spans="2:18" x14ac:dyDescent="0.3">
      <c r="B110" s="5" t="s">
        <v>12</v>
      </c>
      <c r="C110" s="13">
        <f t="shared" si="9"/>
        <v>3.0832490071979329E-2</v>
      </c>
      <c r="D110" s="11">
        <f>1-C109</f>
        <v>0.98225125048308481</v>
      </c>
      <c r="E110" s="11">
        <f t="shared" ref="E110:E128" si="12">D110*C110</f>
        <v>3.0285251928708994E-2</v>
      </c>
      <c r="F110" s="11">
        <f>IF(C110=100%,100%,SUM($E$109:E110))</f>
        <v>4.8034001445624211E-2</v>
      </c>
      <c r="G110" s="3"/>
      <c r="H110" s="5" t="s">
        <v>12</v>
      </c>
      <c r="I110" s="13">
        <f t="shared" si="10"/>
        <v>3.0832490071979329E-2</v>
      </c>
      <c r="J110" s="11">
        <f>1-I109</f>
        <v>0.98225125048308481</v>
      </c>
      <c r="K110" s="11">
        <f t="shared" ref="K110:K128" si="13">J110*I110</f>
        <v>3.0285251928708994E-2</v>
      </c>
      <c r="L110" s="11">
        <f>IF(I110=100%,100%,SUM($K$109:K110))</f>
        <v>4.8034001445624211E-2</v>
      </c>
      <c r="N110" s="5" t="s">
        <v>12</v>
      </c>
      <c r="O110" s="13">
        <f t="shared" si="11"/>
        <v>3.217283032081137E-2</v>
      </c>
      <c r="P110" s="11">
        <f>1-O109</f>
        <v>0.9809109102342527</v>
      </c>
      <c r="Q110" s="11">
        <f t="shared" ref="Q110:Q128" si="14">P110*O110</f>
        <v>3.1558680274799245E-2</v>
      </c>
      <c r="R110" s="11">
        <f>IF(O110=100%,100%,SUM($Q$109:Q110))</f>
        <v>5.0647770040546505E-2</v>
      </c>
    </row>
    <row r="111" spans="2:18" x14ac:dyDescent="0.3">
      <c r="B111" s="5" t="s">
        <v>13</v>
      </c>
      <c r="C111" s="13">
        <f t="shared" si="9"/>
        <v>3.4302622761047591E-2</v>
      </c>
      <c r="D111" s="11">
        <f t="shared" ref="D111:D128" si="15">D110-C110</f>
        <v>0.95141876041110551</v>
      </c>
      <c r="E111" s="11">
        <f t="shared" si="12"/>
        <v>3.2636158826165676E-2</v>
      </c>
      <c r="F111" s="11">
        <f>IF(C111=100%,100%,SUM($E$109:E111))</f>
        <v>8.0670160271789887E-2</v>
      </c>
      <c r="G111" s="3"/>
      <c r="H111" s="5" t="s">
        <v>13</v>
      </c>
      <c r="I111" s="13">
        <f t="shared" si="10"/>
        <v>3.4302622761047591E-2</v>
      </c>
      <c r="J111" s="11">
        <f t="shared" ref="J111:J128" si="16">J110-I110</f>
        <v>0.95141876041110551</v>
      </c>
      <c r="K111" s="11">
        <f t="shared" si="13"/>
        <v>3.2636158826165676E-2</v>
      </c>
      <c r="L111" s="11">
        <f>IF(I111=100%,100%,SUM($K$109:K111))</f>
        <v>8.0670160271789887E-2</v>
      </c>
      <c r="N111" s="5" t="s">
        <v>13</v>
      </c>
      <c r="O111" s="13">
        <f t="shared" si="11"/>
        <v>3.5642963009879632E-2</v>
      </c>
      <c r="P111" s="11">
        <f t="shared" ref="P111:P128" si="17">P110-O110</f>
        <v>0.94873807991344128</v>
      </c>
      <c r="Q111" s="11">
        <f t="shared" si="14"/>
        <v>3.3815836288419013E-2</v>
      </c>
      <c r="R111" s="11">
        <f>IF(O111=100%,100%,SUM($Q$109:Q111))</f>
        <v>8.4463606328965518E-2</v>
      </c>
    </row>
    <row r="112" spans="2:18" x14ac:dyDescent="0.3">
      <c r="B112" s="5" t="s">
        <v>14</v>
      </c>
      <c r="C112" s="13">
        <f t="shared" si="9"/>
        <v>3.2461992868918405E-2</v>
      </c>
      <c r="D112" s="11">
        <f t="shared" si="15"/>
        <v>0.91711613765005795</v>
      </c>
      <c r="E112" s="11">
        <f t="shared" si="12"/>
        <v>2.9771417520366172E-2</v>
      </c>
      <c r="F112" s="11">
        <f>IF(C112=100%,100%,SUM($E$109:E112))</f>
        <v>0.11044157779215606</v>
      </c>
      <c r="G112" s="3"/>
      <c r="H112" s="5" t="s">
        <v>14</v>
      </c>
      <c r="I112" s="13">
        <f t="shared" si="10"/>
        <v>3.2461992868918405E-2</v>
      </c>
      <c r="J112" s="11">
        <f t="shared" si="16"/>
        <v>0.91711613765005795</v>
      </c>
      <c r="K112" s="11">
        <f t="shared" si="13"/>
        <v>2.9771417520366172E-2</v>
      </c>
      <c r="L112" s="11">
        <f>IF(I112=100%,100%,SUM($K$109:K112))</f>
        <v>0.11044157779215606</v>
      </c>
      <c r="N112" s="5" t="s">
        <v>14</v>
      </c>
      <c r="O112" s="13">
        <f t="shared" si="11"/>
        <v>3.3802333117750445E-2</v>
      </c>
      <c r="P112" s="11">
        <f t="shared" si="17"/>
        <v>0.9130951169035616</v>
      </c>
      <c r="Q112" s="11">
        <f t="shared" si="14"/>
        <v>3.0864745309765476E-2</v>
      </c>
      <c r="R112" s="11">
        <f>IF(O112=100%,100%,SUM($Q$109:Q112))</f>
        <v>0.11532835163873099</v>
      </c>
    </row>
    <row r="113" spans="2:18" x14ac:dyDescent="0.3">
      <c r="B113" s="5" t="s">
        <v>15</v>
      </c>
      <c r="C113" s="13">
        <f t="shared" si="9"/>
        <v>3.2864995287370663E-2</v>
      </c>
      <c r="D113" s="11">
        <f t="shared" si="15"/>
        <v>0.88465414478113957</v>
      </c>
      <c r="E113" s="11">
        <f t="shared" si="12"/>
        <v>2.9074154299185077E-2</v>
      </c>
      <c r="F113" s="11">
        <f>IF(C113=100%,100%,SUM($E$109:E113))</f>
        <v>0.13951573209134113</v>
      </c>
      <c r="G113" s="3"/>
      <c r="H113" s="5" t="s">
        <v>15</v>
      </c>
      <c r="I113" s="13">
        <f t="shared" si="10"/>
        <v>3.2864995287370663E-2</v>
      </c>
      <c r="J113" s="11">
        <f t="shared" si="16"/>
        <v>0.88465414478113957</v>
      </c>
      <c r="K113" s="11">
        <f t="shared" si="13"/>
        <v>2.9074154299185077E-2</v>
      </c>
      <c r="L113" s="11">
        <f>IF(I113=100%,100%,SUM($K$109:K113))</f>
        <v>0.13951573209134113</v>
      </c>
      <c r="N113" s="5" t="s">
        <v>15</v>
      </c>
      <c r="O113" s="13">
        <f t="shared" si="11"/>
        <v>3.4205335536202704E-2</v>
      </c>
      <c r="P113" s="11">
        <f t="shared" si="17"/>
        <v>0.87929278378581111</v>
      </c>
      <c r="Q113" s="11">
        <f t="shared" si="14"/>
        <v>3.0076504703955405E-2</v>
      </c>
      <c r="R113" s="11">
        <f>IF(O113=100%,100%,SUM($Q$109:Q113))</f>
        <v>0.14540485634268641</v>
      </c>
    </row>
    <row r="114" spans="2:18" x14ac:dyDescent="0.3">
      <c r="B114" s="5" t="s">
        <v>16</v>
      </c>
      <c r="C114" s="13">
        <f t="shared" si="9"/>
        <v>2.9528333153700764E-2</v>
      </c>
      <c r="D114" s="11">
        <f t="shared" si="15"/>
        <v>0.85178914949376894</v>
      </c>
      <c r="E114" s="11">
        <f t="shared" si="12"/>
        <v>2.5151913782959435E-2</v>
      </c>
      <c r="F114" s="11">
        <f>IF(C114=100%,100%,SUM($E$109:E114))</f>
        <v>0.16466764587430058</v>
      </c>
      <c r="G114" s="3"/>
      <c r="H114" s="5" t="s">
        <v>16</v>
      </c>
      <c r="I114" s="13">
        <f t="shared" si="10"/>
        <v>2.9528333153700764E-2</v>
      </c>
      <c r="J114" s="11">
        <f t="shared" si="16"/>
        <v>0.85178914949376894</v>
      </c>
      <c r="K114" s="11">
        <f t="shared" si="13"/>
        <v>2.5151913782959435E-2</v>
      </c>
      <c r="L114" s="11">
        <f>IF(I114=100%,100%,SUM($K$109:K114))</f>
        <v>0.16466764587430058</v>
      </c>
      <c r="N114" s="5" t="s">
        <v>16</v>
      </c>
      <c r="O114" s="13">
        <f t="shared" si="11"/>
        <v>3.0868673402532808E-2</v>
      </c>
      <c r="P114" s="11">
        <f t="shared" si="17"/>
        <v>0.84508744824960835</v>
      </c>
      <c r="Q114" s="11">
        <f t="shared" si="14"/>
        <v>2.6086728436597005E-2</v>
      </c>
      <c r="R114" s="11">
        <f>IF(O114=100%,100%,SUM($Q$109:Q114))</f>
        <v>0.17149158477928342</v>
      </c>
    </row>
    <row r="115" spans="2:18" x14ac:dyDescent="0.3">
      <c r="B115" s="5" t="s">
        <v>17</v>
      </c>
      <c r="C115" s="13">
        <f t="shared" si="9"/>
        <v>2.8910336138738973E-2</v>
      </c>
      <c r="D115" s="11">
        <f t="shared" si="15"/>
        <v>0.8222608163400682</v>
      </c>
      <c r="E115" s="11">
        <f t="shared" si="12"/>
        <v>2.3771836594105283E-2</v>
      </c>
      <c r="F115" s="11">
        <f>IF(C115=100%,100%,SUM($E$109:E115))</f>
        <v>0.18843948246840586</v>
      </c>
      <c r="G115" s="3"/>
      <c r="H115" s="5" t="s">
        <v>17</v>
      </c>
      <c r="I115" s="13">
        <f t="shared" si="10"/>
        <v>2.8910336138738973E-2</v>
      </c>
      <c r="J115" s="11">
        <f t="shared" si="16"/>
        <v>0.8222608163400682</v>
      </c>
      <c r="K115" s="11">
        <f t="shared" si="13"/>
        <v>2.3771836594105283E-2</v>
      </c>
      <c r="L115" s="11">
        <f>IF(I115=100%,100%,SUM($K$109:K115))</f>
        <v>0.18843948246840586</v>
      </c>
      <c r="N115" s="5" t="s">
        <v>17</v>
      </c>
      <c r="O115" s="13">
        <f t="shared" si="11"/>
        <v>3.0250676387571018E-2</v>
      </c>
      <c r="P115" s="11">
        <f t="shared" si="17"/>
        <v>0.8142187748470755</v>
      </c>
      <c r="Q115" s="11">
        <f t="shared" si="14"/>
        <v>2.4630668666583429E-2</v>
      </c>
      <c r="R115" s="11">
        <f>IF(O115=100%,100%,SUM($Q$109:Q115))</f>
        <v>0.19612225344586684</v>
      </c>
    </row>
    <row r="116" spans="2:18" x14ac:dyDescent="0.3">
      <c r="B116" s="5" t="s">
        <v>18</v>
      </c>
      <c r="C116" s="13">
        <f t="shared" si="9"/>
        <v>2.5405588411084673E-2</v>
      </c>
      <c r="D116" s="11">
        <f t="shared" si="15"/>
        <v>0.79335048020132926</v>
      </c>
      <c r="E116" s="11">
        <f t="shared" si="12"/>
        <v>2.0155535765731352E-2</v>
      </c>
      <c r="F116" s="11">
        <f>IF(C116=100%,100%,SUM($E$109:E116))</f>
        <v>0.2085950182341372</v>
      </c>
      <c r="G116" s="3"/>
      <c r="H116" s="5" t="s">
        <v>18</v>
      </c>
      <c r="I116" s="13">
        <f t="shared" si="10"/>
        <v>2.5405588411084673E-2</v>
      </c>
      <c r="J116" s="11">
        <f t="shared" si="16"/>
        <v>0.79335048020132926</v>
      </c>
      <c r="K116" s="11">
        <f t="shared" si="13"/>
        <v>2.0155535765731352E-2</v>
      </c>
      <c r="L116" s="11">
        <f>IF(I116=100%,100%,SUM($K$109:K116))</f>
        <v>0.2085950182341372</v>
      </c>
      <c r="N116" s="5" t="s">
        <v>18</v>
      </c>
      <c r="O116" s="13">
        <f t="shared" si="11"/>
        <v>2.6745928659916717E-2</v>
      </c>
      <c r="P116" s="11">
        <f t="shared" si="17"/>
        <v>0.78396809845950444</v>
      </c>
      <c r="Q116" s="11">
        <f t="shared" si="14"/>
        <v>2.0967954833048471E-2</v>
      </c>
      <c r="R116" s="11">
        <f>IF(O116=100%,100%,SUM($Q$109:Q116))</f>
        <v>0.21709020827891531</v>
      </c>
    </row>
    <row r="117" spans="2:18" x14ac:dyDescent="0.3">
      <c r="B117" s="5" t="s">
        <v>19</v>
      </c>
      <c r="C117" s="13">
        <f t="shared" si="9"/>
        <v>2.2473975985914524E-2</v>
      </c>
      <c r="D117" s="11">
        <f t="shared" si="15"/>
        <v>0.76794489179024461</v>
      </c>
      <c r="E117" s="11">
        <f t="shared" si="12"/>
        <v>1.7258775056599684E-2</v>
      </c>
      <c r="F117" s="11">
        <f>IF(C117=100%,100%,SUM($E$109:E117))</f>
        <v>0.22585379329073688</v>
      </c>
      <c r="G117" s="3"/>
      <c r="H117" s="5" t="s">
        <v>19</v>
      </c>
      <c r="I117" s="13">
        <f t="shared" si="10"/>
        <v>2.2473975985914524E-2</v>
      </c>
      <c r="J117" s="11">
        <f t="shared" si="16"/>
        <v>0.76794489179024461</v>
      </c>
      <c r="K117" s="11">
        <f t="shared" si="13"/>
        <v>1.7258775056599684E-2</v>
      </c>
      <c r="L117" s="11">
        <f>IF(I117=100%,100%,SUM($K$109:K117))</f>
        <v>0.22585379329073688</v>
      </c>
      <c r="N117" s="5" t="s">
        <v>19</v>
      </c>
      <c r="O117" s="13">
        <f t="shared" si="11"/>
        <v>2.3814316234746568E-2</v>
      </c>
      <c r="P117" s="11">
        <f t="shared" si="17"/>
        <v>0.75722216979958767</v>
      </c>
      <c r="Q117" s="11">
        <f t="shared" si="14"/>
        <v>1.8032728211568344E-2</v>
      </c>
      <c r="R117" s="11">
        <f>IF(O117=100%,100%,SUM($Q$109:Q117))</f>
        <v>0.23512293649048366</v>
      </c>
    </row>
    <row r="118" spans="2:18" x14ac:dyDescent="0.3">
      <c r="B118" s="5" t="s">
        <v>20</v>
      </c>
      <c r="C118" s="13">
        <f t="shared" si="9"/>
        <v>1.8128630782472982E-2</v>
      </c>
      <c r="D118" s="11">
        <f t="shared" si="15"/>
        <v>0.74547091580433011</v>
      </c>
      <c r="E118" s="11">
        <f t="shared" si="12"/>
        <v>1.3514366991688703E-2</v>
      </c>
      <c r="F118" s="11">
        <f>IF(C118=100%,100%,SUM($E$109:E118))</f>
        <v>0.23936816028242558</v>
      </c>
      <c r="G118" s="3"/>
      <c r="H118" s="5" t="s">
        <v>20</v>
      </c>
      <c r="I118" s="13">
        <f t="shared" si="10"/>
        <v>1.8128630782472982E-2</v>
      </c>
      <c r="J118" s="11">
        <f t="shared" si="16"/>
        <v>0.74547091580433011</v>
      </c>
      <c r="K118" s="11">
        <f t="shared" si="13"/>
        <v>1.3514366991688703E-2</v>
      </c>
      <c r="L118" s="11">
        <f>IF(I118=100%,100%,SUM($K$109:K118))</f>
        <v>0.23936816028242558</v>
      </c>
      <c r="N118" s="5" t="s">
        <v>20</v>
      </c>
      <c r="O118" s="13">
        <f t="shared" si="11"/>
        <v>1.9468971031305026E-2</v>
      </c>
      <c r="P118" s="11">
        <f t="shared" si="17"/>
        <v>0.73340785356484106</v>
      </c>
      <c r="Q118" s="11">
        <f t="shared" si="14"/>
        <v>1.427869625518549E-2</v>
      </c>
      <c r="R118" s="11">
        <f>IF(O118=100%,100%,SUM($Q$109:Q118))</f>
        <v>0.24940163274566915</v>
      </c>
    </row>
    <row r="119" spans="2:18" x14ac:dyDescent="0.3">
      <c r="B119" s="5" t="s">
        <v>21</v>
      </c>
      <c r="C119" s="13">
        <f t="shared" si="9"/>
        <v>1.5983195223408325E-2</v>
      </c>
      <c r="D119" s="11">
        <f t="shared" si="15"/>
        <v>0.72734228502185716</v>
      </c>
      <c r="E119" s="11">
        <f t="shared" si="12"/>
        <v>1.1625253735744244E-2</v>
      </c>
      <c r="F119" s="11">
        <f>IF(C119=100%,100%,SUM($E$109:E119))</f>
        <v>0.25099341401816982</v>
      </c>
      <c r="G119" s="3"/>
      <c r="H119" s="5" t="s">
        <v>21</v>
      </c>
      <c r="I119" s="13">
        <f t="shared" si="10"/>
        <v>1.5983195223408325E-2</v>
      </c>
      <c r="J119" s="11">
        <f t="shared" si="16"/>
        <v>0.72734228502185716</v>
      </c>
      <c r="K119" s="11">
        <f t="shared" si="13"/>
        <v>1.1625253735744244E-2</v>
      </c>
      <c r="L119" s="11">
        <f>IF(I119=100%,100%,SUM($K$109:K119))</f>
        <v>0.25099341401816982</v>
      </c>
      <c r="N119" s="5" t="s">
        <v>21</v>
      </c>
      <c r="O119" s="13">
        <f t="shared" si="11"/>
        <v>1.7323535472240369E-2</v>
      </c>
      <c r="P119" s="11">
        <f t="shared" si="17"/>
        <v>0.71393888253353599</v>
      </c>
      <c r="Q119" s="11">
        <f t="shared" si="14"/>
        <v>1.2367945556581361E-2</v>
      </c>
      <c r="R119" s="11">
        <f>IF(O119=100%,100%,SUM($Q$109:Q119))</f>
        <v>0.26176957830225051</v>
      </c>
    </row>
    <row r="120" spans="2:18" x14ac:dyDescent="0.3">
      <c r="B120" s="5" t="s">
        <v>22</v>
      </c>
      <c r="C120" s="13">
        <f t="shared" si="9"/>
        <v>1.3088006856208393E-2</v>
      </c>
      <c r="D120" s="11">
        <f t="shared" si="15"/>
        <v>0.71135908979844886</v>
      </c>
      <c r="E120" s="11">
        <f t="shared" si="12"/>
        <v>9.3102726445082606E-3</v>
      </c>
      <c r="F120" s="11">
        <f>IF(C120=100%,100%,SUM($E$109:E120))</f>
        <v>0.26030368666267811</v>
      </c>
      <c r="G120" s="3"/>
      <c r="H120" s="5" t="s">
        <v>22</v>
      </c>
      <c r="I120" s="13">
        <f t="shared" si="10"/>
        <v>1.3088006856208393E-2</v>
      </c>
      <c r="J120" s="11">
        <f t="shared" si="16"/>
        <v>0.71135908979844886</v>
      </c>
      <c r="K120" s="11">
        <f t="shared" si="13"/>
        <v>9.3102726445082606E-3</v>
      </c>
      <c r="L120" s="11">
        <f>IF(I120=100%,100%,SUM($K$109:K120))</f>
        <v>0.26030368666267811</v>
      </c>
      <c r="N120" s="5" t="s">
        <v>22</v>
      </c>
      <c r="O120" s="13">
        <f t="shared" si="11"/>
        <v>1.4428347105040438E-2</v>
      </c>
      <c r="P120" s="11">
        <f t="shared" si="17"/>
        <v>0.69661534706129558</v>
      </c>
      <c r="Q120" s="11">
        <f t="shared" si="14"/>
        <v>1.0051008026098584E-2</v>
      </c>
      <c r="R120" s="11">
        <f>IF(O120=100%,100%,SUM($Q$109:Q120))</f>
        <v>0.2718205863283491</v>
      </c>
    </row>
    <row r="121" spans="2:18" x14ac:dyDescent="0.3">
      <c r="B121" s="5" t="s">
        <v>23</v>
      </c>
      <c r="C121" s="13">
        <f t="shared" si="9"/>
        <v>1.6841746995063162E-2</v>
      </c>
      <c r="D121" s="11">
        <f t="shared" si="15"/>
        <v>0.6982710829422405</v>
      </c>
      <c r="E121" s="11">
        <f t="shared" si="12"/>
        <v>1.1760104912881979E-2</v>
      </c>
      <c r="F121" s="11">
        <f>IF(C121=100%,100%,SUM($E$109:E121))</f>
        <v>0.2720637915755601</v>
      </c>
      <c r="G121" s="3"/>
      <c r="H121" s="5" t="s">
        <v>23</v>
      </c>
      <c r="I121" s="13">
        <f t="shared" si="10"/>
        <v>1.6841746995063162E-2</v>
      </c>
      <c r="J121" s="11">
        <f t="shared" si="16"/>
        <v>0.6982710829422405</v>
      </c>
      <c r="K121" s="11">
        <f t="shared" si="13"/>
        <v>1.1760104912881979E-2</v>
      </c>
      <c r="L121" s="11">
        <f>IF(I121=100%,100%,SUM($K$109:K121))</f>
        <v>0.2720637915755601</v>
      </c>
      <c r="N121" s="5" t="s">
        <v>23</v>
      </c>
      <c r="O121" s="13">
        <f t="shared" si="11"/>
        <v>1.8182087243895206E-2</v>
      </c>
      <c r="P121" s="11">
        <f t="shared" si="17"/>
        <v>0.68218699995625509</v>
      </c>
      <c r="Q121" s="11">
        <f t="shared" si="14"/>
        <v>1.2403583549855764E-2</v>
      </c>
      <c r="R121" s="11">
        <f>IF(O121=100%,100%,SUM($Q$109:Q121))</f>
        <v>0.28422416987820487</v>
      </c>
    </row>
    <row r="122" spans="2:18" x14ac:dyDescent="0.3">
      <c r="B122" s="5" t="s">
        <v>24</v>
      </c>
      <c r="C122" s="13">
        <f t="shared" si="9"/>
        <v>1.9124137563648086E-2</v>
      </c>
      <c r="D122" s="11">
        <f t="shared" si="15"/>
        <v>0.68142933594717736</v>
      </c>
      <c r="E122" s="11">
        <f t="shared" si="12"/>
        <v>1.3031748360559186E-2</v>
      </c>
      <c r="F122" s="11">
        <f>IF(C122=100%,100%,SUM($E$109:E122))</f>
        <v>0.2850955399361193</v>
      </c>
      <c r="G122" s="3"/>
      <c r="H122" s="5" t="s">
        <v>24</v>
      </c>
      <c r="I122" s="13">
        <f t="shared" si="10"/>
        <v>1.9124137563648086E-2</v>
      </c>
      <c r="J122" s="11">
        <f t="shared" si="16"/>
        <v>0.68142933594717736</v>
      </c>
      <c r="K122" s="11">
        <f t="shared" si="13"/>
        <v>1.3031748360559186E-2</v>
      </c>
      <c r="L122" s="11">
        <f>IF(I122=100%,100%,SUM($K$109:K122))</f>
        <v>0.2850955399361193</v>
      </c>
      <c r="N122" s="5" t="s">
        <v>24</v>
      </c>
      <c r="O122" s="13">
        <f t="shared" si="11"/>
        <v>2.046447781248013E-2</v>
      </c>
      <c r="P122" s="11">
        <f t="shared" si="17"/>
        <v>0.66400491271235984</v>
      </c>
      <c r="Q122" s="11">
        <f t="shared" si="14"/>
        <v>1.3588513803579894E-2</v>
      </c>
      <c r="R122" s="11">
        <f>IF(O122=100%,100%,SUM($Q$109:Q122))</f>
        <v>0.29781268368178476</v>
      </c>
    </row>
    <row r="123" spans="2:18" x14ac:dyDescent="0.3">
      <c r="B123" s="5" t="s">
        <v>25</v>
      </c>
      <c r="C123" s="13">
        <f t="shared" si="9"/>
        <v>1.4651759584001138E-2</v>
      </c>
      <c r="D123" s="11">
        <f t="shared" si="15"/>
        <v>0.6623051983835293</v>
      </c>
      <c r="E123" s="11">
        <f t="shared" si="12"/>
        <v>9.7039365379496499E-3</v>
      </c>
      <c r="F123" s="11">
        <f>IF(C123=100%,100%,SUM($E$109:E123))</f>
        <v>0.29479947647406896</v>
      </c>
      <c r="G123" s="3"/>
      <c r="H123" s="5" t="s">
        <v>25</v>
      </c>
      <c r="I123" s="13">
        <f t="shared" si="10"/>
        <v>1.4651759584001138E-2</v>
      </c>
      <c r="J123" s="11">
        <f t="shared" si="16"/>
        <v>0.6623051983835293</v>
      </c>
      <c r="K123" s="11">
        <f t="shared" si="13"/>
        <v>9.7039365379496499E-3</v>
      </c>
      <c r="L123" s="11">
        <f>IF(I123=100%,100%,SUM($K$109:K123))</f>
        <v>0.29479947647406896</v>
      </c>
      <c r="N123" s="5" t="s">
        <v>25</v>
      </c>
      <c r="O123" s="13">
        <f t="shared" si="11"/>
        <v>1.5992099832833184E-2</v>
      </c>
      <c r="P123" s="11">
        <f t="shared" si="17"/>
        <v>0.64354043489987967</v>
      </c>
      <c r="Q123" s="11">
        <f t="shared" si="14"/>
        <v>1.029156288138376E-2</v>
      </c>
      <c r="R123" s="11">
        <f>IF(O123=100%,100%,SUM($Q$109:Q123))</f>
        <v>0.30810424656316854</v>
      </c>
    </row>
    <row r="124" spans="2:18" x14ac:dyDescent="0.3">
      <c r="B124" s="5" t="s">
        <v>26</v>
      </c>
      <c r="C124" s="13">
        <f t="shared" si="9"/>
        <v>1.3970087168597293E-2</v>
      </c>
      <c r="D124" s="11">
        <f t="shared" si="15"/>
        <v>0.64765343879952819</v>
      </c>
      <c r="E124" s="11">
        <f t="shared" si="12"/>
        <v>9.0477749950712005E-3</v>
      </c>
      <c r="F124" s="11">
        <f>IF(C124=100%,100%,SUM($E$109:E124))</f>
        <v>0.30384725146914016</v>
      </c>
      <c r="G124" s="3"/>
      <c r="H124" s="5" t="s">
        <v>26</v>
      </c>
      <c r="I124" s="13">
        <f t="shared" si="10"/>
        <v>1.3970087168597293E-2</v>
      </c>
      <c r="J124" s="11">
        <f t="shared" si="16"/>
        <v>0.64765343879952819</v>
      </c>
      <c r="K124" s="11">
        <f t="shared" si="13"/>
        <v>9.0477749950712005E-3</v>
      </c>
      <c r="L124" s="11">
        <f>IF(I124=100%,100%,SUM($K$109:K124))</f>
        <v>0.30384725146914016</v>
      </c>
      <c r="N124" s="5" t="s">
        <v>26</v>
      </c>
      <c r="O124" s="13">
        <f t="shared" si="11"/>
        <v>1.5310427417429337E-2</v>
      </c>
      <c r="P124" s="11">
        <f t="shared" si="17"/>
        <v>0.62754833506704644</v>
      </c>
      <c r="Q124" s="11">
        <f t="shared" si="14"/>
        <v>9.6080332349726405E-3</v>
      </c>
      <c r="R124" s="11">
        <f>IF(O124=100%,100%,SUM($Q$109:Q124))</f>
        <v>0.31771227979814121</v>
      </c>
    </row>
    <row r="125" spans="2:18" x14ac:dyDescent="0.3">
      <c r="B125" s="5" t="s">
        <v>27</v>
      </c>
      <c r="C125" s="13">
        <f t="shared" si="9"/>
        <v>1.3133495605585103E-2</v>
      </c>
      <c r="D125" s="11">
        <f t="shared" si="15"/>
        <v>0.63368335163093092</v>
      </c>
      <c r="E125" s="11">
        <f t="shared" si="12"/>
        <v>8.3224775139772705E-3</v>
      </c>
      <c r="F125" s="11">
        <f>IF(C125=100%,100%,SUM($E$109:E125))</f>
        <v>0.3121697289831174</v>
      </c>
      <c r="G125" s="3"/>
      <c r="H125" s="5" t="s">
        <v>27</v>
      </c>
      <c r="I125" s="13">
        <f t="shared" si="10"/>
        <v>1.3133495605585103E-2</v>
      </c>
      <c r="J125" s="11">
        <f t="shared" si="16"/>
        <v>0.63368335163093092</v>
      </c>
      <c r="K125" s="11">
        <f t="shared" si="13"/>
        <v>8.3224775139772705E-3</v>
      </c>
      <c r="L125" s="11">
        <f>IF(I125=100%,100%,SUM($K$109:K125))</f>
        <v>0.3121697289831174</v>
      </c>
      <c r="N125" s="5" t="s">
        <v>27</v>
      </c>
      <c r="O125" s="13">
        <f t="shared" si="11"/>
        <v>1.4473835854417147E-2</v>
      </c>
      <c r="P125" s="11">
        <f t="shared" si="17"/>
        <v>0.61223790764961705</v>
      </c>
      <c r="Q125" s="11">
        <f t="shared" si="14"/>
        <v>8.8614309791723612E-3</v>
      </c>
      <c r="R125" s="11">
        <f>IF(O125=100%,100%,SUM($Q$109:Q125))</f>
        <v>0.32657371077731356</v>
      </c>
    </row>
    <row r="126" spans="2:18" x14ac:dyDescent="0.3">
      <c r="B126" s="5" t="s">
        <v>28</v>
      </c>
      <c r="C126" s="13">
        <f t="shared" si="9"/>
        <v>1.3923197228115773E-2</v>
      </c>
      <c r="D126" s="11">
        <f t="shared" si="15"/>
        <v>0.62054985602534585</v>
      </c>
      <c r="E126" s="11">
        <f t="shared" si="12"/>
        <v>8.6400380353197376E-3</v>
      </c>
      <c r="F126" s="11">
        <f>IF(C126=100%,100%,SUM($E$109:E126))</f>
        <v>0.32080976701843716</v>
      </c>
      <c r="G126" s="3"/>
      <c r="H126" s="5" t="s">
        <v>28</v>
      </c>
      <c r="I126" s="13">
        <f t="shared" si="10"/>
        <v>1.3923197228115773E-2</v>
      </c>
      <c r="J126" s="11">
        <f t="shared" si="16"/>
        <v>0.62054985602534585</v>
      </c>
      <c r="K126" s="11">
        <f t="shared" si="13"/>
        <v>8.6400380353197376E-3</v>
      </c>
      <c r="L126" s="11">
        <f>IF(I126=100%,100%,SUM($K$109:K126))</f>
        <v>0.32080976701843716</v>
      </c>
      <c r="N126" s="5" t="s">
        <v>28</v>
      </c>
      <c r="O126" s="13">
        <f t="shared" si="11"/>
        <v>1.5263537476947817E-2</v>
      </c>
      <c r="P126" s="11">
        <f t="shared" si="17"/>
        <v>0.59776407179519986</v>
      </c>
      <c r="Q126" s="11">
        <f t="shared" si="14"/>
        <v>9.1239943122189589E-3</v>
      </c>
      <c r="R126" s="11">
        <f>IF(O126=100%,100%,SUM($Q$109:Q126))</f>
        <v>0.33569770508953251</v>
      </c>
    </row>
    <row r="127" spans="2:18" x14ac:dyDescent="0.3">
      <c r="B127" s="5" t="s">
        <v>29</v>
      </c>
      <c r="C127" s="13">
        <f t="shared" si="9"/>
        <v>1.2254486053144524E-2</v>
      </c>
      <c r="D127" s="11">
        <f t="shared" si="15"/>
        <v>0.6066266587972301</v>
      </c>
      <c r="E127" s="11">
        <f t="shared" si="12"/>
        <v>7.4338979296963183E-3</v>
      </c>
      <c r="F127" s="11">
        <f>IF(C127=100%,100%,SUM($E$109:E127))</f>
        <v>0.32824366494813351</v>
      </c>
      <c r="G127" s="3"/>
      <c r="H127" s="5" t="s">
        <v>29</v>
      </c>
      <c r="I127" s="13">
        <f t="shared" si="10"/>
        <v>1.2254486053144524E-2</v>
      </c>
      <c r="J127" s="11">
        <f t="shared" si="16"/>
        <v>0.6066266587972301</v>
      </c>
      <c r="K127" s="11">
        <f t="shared" si="13"/>
        <v>7.4338979296963183E-3</v>
      </c>
      <c r="L127" s="11">
        <f>IF(I127=100%,100%,SUM($K$109:K127))</f>
        <v>0.32824366494813351</v>
      </c>
      <c r="N127" s="5" t="s">
        <v>29</v>
      </c>
      <c r="O127" s="13">
        <f t="shared" si="11"/>
        <v>1.3594826301976568E-2</v>
      </c>
      <c r="P127" s="11">
        <f t="shared" si="17"/>
        <v>0.58250053431825199</v>
      </c>
      <c r="Q127" s="11">
        <f t="shared" si="14"/>
        <v>7.9189935848651763E-3</v>
      </c>
      <c r="R127" s="11">
        <f>IF(O127=100%,100%,SUM($Q$109:Q127))</f>
        <v>0.3436166986743977</v>
      </c>
    </row>
    <row r="128" spans="2:18" x14ac:dyDescent="0.3">
      <c r="B128" s="5" t="s">
        <v>30</v>
      </c>
      <c r="C128" s="13">
        <f t="shared" si="9"/>
        <v>1.1698269486004746E-2</v>
      </c>
      <c r="D128" s="11">
        <f t="shared" si="15"/>
        <v>0.5943721727440856</v>
      </c>
      <c r="E128" s="11">
        <f t="shared" si="12"/>
        <v>6.9531258517424779E-3</v>
      </c>
      <c r="F128" s="11">
        <f>IF(C128=100%,100%,SUM($E$109:E128))</f>
        <v>0.33519679079987597</v>
      </c>
      <c r="G128" s="3"/>
      <c r="H128" s="5" t="s">
        <v>30</v>
      </c>
      <c r="I128" s="13">
        <f t="shared" si="10"/>
        <v>1.1698269486004746E-2</v>
      </c>
      <c r="J128" s="11">
        <f t="shared" si="16"/>
        <v>0.5943721727440856</v>
      </c>
      <c r="K128" s="11">
        <f t="shared" si="13"/>
        <v>6.9531258517424779E-3</v>
      </c>
      <c r="L128" s="11">
        <f>IF(I128=100%,100%,SUM($K$109:K128))</f>
        <v>0.33519679079987597</v>
      </c>
      <c r="N128" s="5" t="s">
        <v>30</v>
      </c>
      <c r="O128" s="13">
        <f t="shared" si="11"/>
        <v>1.303860973483679E-2</v>
      </c>
      <c r="P128" s="11">
        <f t="shared" si="17"/>
        <v>0.56890570801627538</v>
      </c>
      <c r="Q128" s="11">
        <f t="shared" si="14"/>
        <v>7.4177395027452244E-3</v>
      </c>
      <c r="R128" s="11">
        <f>IF(O128=100%,100%,SUM($Q$109:Q128))</f>
        <v>0.35103443817714292</v>
      </c>
    </row>
    <row r="129" x14ac:dyDescent="0.3"/>
    <row r="130" x14ac:dyDescent="0.3"/>
  </sheetData>
  <mergeCells count="38">
    <mergeCell ref="Q74:R74"/>
    <mergeCell ref="B74:D74"/>
    <mergeCell ref="E74:F74"/>
    <mergeCell ref="H74:J74"/>
    <mergeCell ref="B69:C69"/>
    <mergeCell ref="B70:C70"/>
    <mergeCell ref="B71:C71"/>
    <mergeCell ref="K74:L74"/>
    <mergeCell ref="N74:P74"/>
    <mergeCell ref="D20:E21"/>
    <mergeCell ref="F20:F21"/>
    <mergeCell ref="A2:Z2"/>
    <mergeCell ref="B107:D107"/>
    <mergeCell ref="E107:F107"/>
    <mergeCell ref="H107:J107"/>
    <mergeCell ref="K107:L107"/>
    <mergeCell ref="J66:L66"/>
    <mergeCell ref="J67:L67"/>
    <mergeCell ref="J68:L68"/>
    <mergeCell ref="J69:L69"/>
    <mergeCell ref="A63:Z63"/>
    <mergeCell ref="B72:C72"/>
    <mergeCell ref="B66:D66"/>
    <mergeCell ref="B67:C67"/>
    <mergeCell ref="B68:C68"/>
    <mergeCell ref="B104:C104"/>
    <mergeCell ref="N107:P107"/>
    <mergeCell ref="Q107:R107"/>
    <mergeCell ref="J98:L98"/>
    <mergeCell ref="J99:L99"/>
    <mergeCell ref="J100:L100"/>
    <mergeCell ref="J101:L101"/>
    <mergeCell ref="B98:D98"/>
    <mergeCell ref="B99:C99"/>
    <mergeCell ref="B100:C100"/>
    <mergeCell ref="B101:C101"/>
    <mergeCell ref="B102:C102"/>
    <mergeCell ref="B103:C103"/>
  </mergeCells>
  <pageMargins left="0.7" right="0.7" top="0.75" bottom="0.75" header="0.3" footer="0.3"/>
  <pageSetup paperSize="9" orientation="portrait" horizont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E37AE-3756-4A97-A175-2ECE916D13BF}">
  <sheetPr codeName="Sheet1">
    <tabColor rgb="FF00B0F0"/>
  </sheetPr>
  <dimension ref="A1:AE338"/>
  <sheetViews>
    <sheetView showGridLines="0" showZeros="0" topLeftCell="A90" zoomScale="70" zoomScaleNormal="70" workbookViewId="0">
      <selection activeCell="M54" sqref="M54"/>
    </sheetView>
  </sheetViews>
  <sheetFormatPr defaultColWidth="0" defaultRowHeight="14.4" zeroHeight="1" x14ac:dyDescent="0.3"/>
  <cols>
    <col min="1" max="1" width="8.88671875" customWidth="1"/>
    <col min="2" max="2" width="22.6640625" customWidth="1"/>
    <col min="3" max="3" width="13.44140625" bestFit="1" customWidth="1"/>
    <col min="4" max="4" width="35.33203125" customWidth="1"/>
    <col min="5" max="5" width="16.6640625" bestFit="1" customWidth="1"/>
    <col min="6" max="6" width="15.88671875" bestFit="1" customWidth="1"/>
    <col min="7" max="7" width="18.33203125" bestFit="1" customWidth="1"/>
    <col min="8" max="8" width="24" bestFit="1" customWidth="1"/>
    <col min="9" max="11" width="18.21875" bestFit="1" customWidth="1"/>
    <col min="12" max="24" width="17.33203125" bestFit="1" customWidth="1"/>
    <col min="25" max="25" width="18.21875" bestFit="1" customWidth="1"/>
    <col min="26" max="26" width="17.33203125" bestFit="1" customWidth="1"/>
    <col min="27" max="31" width="8.88671875" customWidth="1"/>
    <col min="32" max="16384" width="8.88671875" hidden="1"/>
  </cols>
  <sheetData>
    <row r="1" spans="1:26" x14ac:dyDescent="0.3"/>
    <row r="2" spans="1:26" x14ac:dyDescent="0.3">
      <c r="A2" s="320" t="s">
        <v>236</v>
      </c>
      <c r="B2" s="320"/>
      <c r="C2" s="320"/>
      <c r="D2" s="320"/>
      <c r="E2" s="320"/>
      <c r="F2" s="320"/>
      <c r="G2" s="320"/>
      <c r="H2" s="320"/>
      <c r="I2" s="320"/>
      <c r="J2" s="320"/>
      <c r="K2" s="320"/>
      <c r="L2" s="320"/>
      <c r="M2" s="320"/>
      <c r="N2" s="320"/>
      <c r="O2" s="320"/>
      <c r="P2" s="320"/>
      <c r="Q2" s="320"/>
      <c r="R2" s="320"/>
      <c r="S2" s="320"/>
      <c r="T2" s="320"/>
      <c r="U2" s="320"/>
      <c r="V2" s="320"/>
      <c r="W2" s="320"/>
      <c r="X2" s="320"/>
    </row>
    <row r="3" spans="1:26" x14ac:dyDescent="0.3"/>
    <row r="4" spans="1:26" x14ac:dyDescent="0.3">
      <c r="A4" s="136">
        <v>1.1000000000000001</v>
      </c>
      <c r="B4" s="142" t="s">
        <v>252</v>
      </c>
      <c r="C4" s="14"/>
      <c r="D4" s="14"/>
      <c r="E4" s="14"/>
      <c r="F4" s="14"/>
      <c r="G4" s="14"/>
      <c r="H4" s="14"/>
      <c r="I4" s="14"/>
      <c r="J4" s="14"/>
      <c r="K4" s="14"/>
      <c r="L4" s="14"/>
      <c r="M4" s="14"/>
      <c r="N4" s="14"/>
      <c r="O4" s="14"/>
      <c r="P4" s="14"/>
      <c r="Q4" s="14"/>
      <c r="R4" s="14"/>
      <c r="S4" s="14"/>
      <c r="T4" s="14"/>
      <c r="U4" s="14"/>
      <c r="V4" s="14"/>
      <c r="W4" s="14"/>
      <c r="X4" s="14"/>
      <c r="Y4" s="14"/>
      <c r="Z4" s="14"/>
    </row>
    <row r="5" spans="1:26" x14ac:dyDescent="0.3">
      <c r="B5" s="1"/>
      <c r="C5" s="158" t="s">
        <v>381</v>
      </c>
      <c r="D5" s="1"/>
      <c r="E5" s="1"/>
      <c r="F5" s="14" t="s">
        <v>408</v>
      </c>
      <c r="G5" s="1"/>
      <c r="H5" s="1"/>
      <c r="I5" s="1"/>
      <c r="J5" s="1"/>
      <c r="K5" s="1"/>
      <c r="L5" s="1"/>
      <c r="M5" s="1"/>
      <c r="N5" s="1"/>
      <c r="O5" s="1"/>
      <c r="P5" s="1"/>
      <c r="Q5" s="1"/>
      <c r="R5" s="1"/>
      <c r="S5" s="1"/>
      <c r="T5" s="1"/>
      <c r="U5" s="1"/>
      <c r="V5" s="1"/>
      <c r="W5" s="1"/>
      <c r="X5" s="1"/>
      <c r="Y5" s="1"/>
      <c r="Z5" s="1"/>
    </row>
    <row r="6" spans="1:26" x14ac:dyDescent="0.3">
      <c r="B6" s="1"/>
      <c r="C6" s="326" t="s">
        <v>2</v>
      </c>
      <c r="D6" s="327"/>
      <c r="E6" s="48">
        <f>Dashboard!E15</f>
        <v>0.45</v>
      </c>
      <c r="F6" s="1"/>
      <c r="G6" s="1"/>
      <c r="H6" s="1"/>
      <c r="I6" s="1"/>
      <c r="J6" s="1"/>
      <c r="K6" s="1"/>
      <c r="L6" s="1"/>
      <c r="M6" s="1"/>
      <c r="N6" s="1"/>
      <c r="O6" s="1"/>
      <c r="P6" s="1"/>
      <c r="Q6" s="1"/>
      <c r="R6" s="1"/>
      <c r="S6" s="1"/>
      <c r="T6" s="1"/>
      <c r="U6" s="1"/>
      <c r="V6" s="1"/>
      <c r="W6" s="1"/>
      <c r="X6" s="1"/>
      <c r="Y6" s="1"/>
      <c r="Z6" s="1"/>
    </row>
    <row r="7" spans="1:26" x14ac:dyDescent="0.3">
      <c r="B7" s="1"/>
      <c r="C7" s="321" t="s">
        <v>3</v>
      </c>
      <c r="D7" s="322"/>
      <c r="E7" s="80">
        <f>E47</f>
        <v>500000000.00000006</v>
      </c>
      <c r="F7" s="1" t="s">
        <v>407</v>
      </c>
      <c r="G7" s="1"/>
      <c r="H7" s="1"/>
      <c r="I7" s="1"/>
      <c r="J7" s="1"/>
      <c r="K7" s="1"/>
      <c r="L7" s="1"/>
      <c r="M7" s="1"/>
      <c r="N7" s="1"/>
      <c r="O7" s="1"/>
      <c r="P7" s="1"/>
      <c r="Q7" s="1"/>
      <c r="R7" s="1"/>
      <c r="S7" s="1"/>
      <c r="T7" s="1"/>
      <c r="U7" s="1"/>
      <c r="V7" s="1"/>
      <c r="W7" s="1"/>
      <c r="X7" s="1"/>
      <c r="Y7" s="1"/>
      <c r="Z7" s="1"/>
    </row>
    <row r="8" spans="1:26" x14ac:dyDescent="0.3">
      <c r="B8" s="1"/>
      <c r="C8" s="321" t="s">
        <v>239</v>
      </c>
      <c r="D8" s="322"/>
      <c r="E8" s="50" t="s">
        <v>224</v>
      </c>
      <c r="F8" s="1"/>
      <c r="G8" s="1"/>
      <c r="H8" s="1"/>
      <c r="I8" s="1"/>
      <c r="J8" s="1"/>
      <c r="K8" s="1"/>
      <c r="L8" s="1"/>
      <c r="M8" s="1"/>
      <c r="N8" s="1"/>
      <c r="O8" s="1"/>
      <c r="P8" s="1"/>
      <c r="Q8" s="1"/>
      <c r="R8" s="1"/>
      <c r="S8" s="1"/>
      <c r="T8" s="1"/>
      <c r="U8" s="1"/>
      <c r="V8" s="1"/>
      <c r="W8" s="1"/>
      <c r="X8" s="1"/>
      <c r="Y8" s="1"/>
      <c r="Z8" s="1"/>
    </row>
    <row r="9" spans="1:26" x14ac:dyDescent="0.3">
      <c r="B9" s="1"/>
      <c r="C9" s="321" t="s">
        <v>155</v>
      </c>
      <c r="D9" s="322"/>
      <c r="E9" s="50" t="s">
        <v>224</v>
      </c>
      <c r="F9" s="1"/>
      <c r="G9" s="1"/>
      <c r="H9" s="1"/>
      <c r="I9" s="1"/>
      <c r="J9" s="1"/>
      <c r="K9" s="1"/>
      <c r="L9" s="1"/>
      <c r="M9" s="1"/>
      <c r="N9" s="1"/>
      <c r="O9" s="1"/>
      <c r="P9" s="1"/>
      <c r="Q9" s="1"/>
      <c r="R9" s="1"/>
      <c r="S9" s="1"/>
      <c r="T9" s="1"/>
      <c r="U9" s="1"/>
      <c r="V9" s="1"/>
      <c r="W9" s="1"/>
      <c r="X9" s="1"/>
      <c r="Y9" s="1"/>
      <c r="Z9" s="1"/>
    </row>
    <row r="10" spans="1:26" x14ac:dyDescent="0.3">
      <c r="B10" s="1"/>
      <c r="C10" s="321" t="s">
        <v>156</v>
      </c>
      <c r="D10" s="322"/>
      <c r="E10" s="49">
        <f>'Staging Calculator'!L15</f>
        <v>2922</v>
      </c>
      <c r="F10" s="1"/>
      <c r="G10" s="1"/>
      <c r="H10" s="1"/>
      <c r="I10" s="1"/>
      <c r="J10" s="1"/>
      <c r="K10" s="1"/>
      <c r="L10" s="1"/>
      <c r="M10" s="1"/>
      <c r="N10" s="1"/>
      <c r="O10" s="1"/>
      <c r="P10" s="1"/>
      <c r="Q10" s="1"/>
      <c r="R10" s="1"/>
      <c r="S10" s="1"/>
      <c r="T10" s="1"/>
      <c r="U10" s="1"/>
      <c r="V10" s="1"/>
      <c r="W10" s="1"/>
      <c r="X10" s="1"/>
      <c r="Y10" s="1"/>
      <c r="Z10" s="1"/>
    </row>
    <row r="11" spans="1:26" x14ac:dyDescent="0.3">
      <c r="B11" s="1"/>
      <c r="C11" s="321" t="s">
        <v>157</v>
      </c>
      <c r="D11" s="322"/>
      <c r="E11" s="48">
        <f>IF(OR('Staging Calculator'!F61=3,'Staging Calculator'!F61="POCI"),1,IF(AND(E10&lt;365.25,E10&gt;=0),(E10/365.25),1))</f>
        <v>1</v>
      </c>
      <c r="F11" s="1"/>
      <c r="G11" s="1"/>
      <c r="H11" s="1"/>
      <c r="I11" s="1"/>
      <c r="J11" s="1"/>
      <c r="K11" s="1"/>
      <c r="L11" s="1"/>
      <c r="M11" s="1"/>
      <c r="N11" s="1"/>
      <c r="O11" s="1"/>
      <c r="P11" s="1"/>
      <c r="Q11" s="1"/>
      <c r="R11" s="1"/>
      <c r="S11" s="1"/>
      <c r="T11" s="1"/>
      <c r="U11" s="1"/>
      <c r="V11" s="1"/>
      <c r="W11" s="1"/>
      <c r="X11" s="1"/>
      <c r="Y11" s="1"/>
      <c r="Z11" s="1"/>
    </row>
    <row r="12" spans="1:26" x14ac:dyDescent="0.3">
      <c r="B12" s="1"/>
      <c r="C12" s="321" t="s">
        <v>60</v>
      </c>
      <c r="D12" s="322"/>
      <c r="E12" s="51">
        <f>Dashboard!E16</f>
        <v>7.0000000000000007E-2</v>
      </c>
      <c r="F12" s="1"/>
      <c r="G12" s="1"/>
      <c r="H12" s="1"/>
      <c r="I12" s="1"/>
      <c r="J12" s="1"/>
      <c r="K12" s="1"/>
      <c r="L12" s="1"/>
      <c r="M12" s="1"/>
      <c r="N12" s="1"/>
      <c r="O12" s="1"/>
      <c r="P12" s="1"/>
      <c r="Q12" s="1"/>
      <c r="R12" s="1"/>
      <c r="S12" s="1"/>
      <c r="T12" s="1"/>
      <c r="U12" s="1"/>
      <c r="V12" s="1"/>
      <c r="W12" s="1"/>
      <c r="X12" s="1"/>
      <c r="Y12" s="1"/>
      <c r="Z12" s="1"/>
    </row>
    <row r="13" spans="1:26" x14ac:dyDescent="0.3">
      <c r="B13" s="1"/>
      <c r="C13" s="321" t="s">
        <v>158</v>
      </c>
      <c r="D13" s="322"/>
      <c r="E13" s="48">
        <f>IF(OR('Staging Calculator'!F61=3,'Staging Calculator'!F61="POCI"),1,(1+E12)^IF(AND(E10&lt;365.25,E10&gt;=0),(E10/365.25),1))</f>
        <v>1.07</v>
      </c>
      <c r="F13" s="1"/>
      <c r="G13" s="1"/>
      <c r="H13" s="1"/>
      <c r="I13" s="1"/>
      <c r="J13" s="1"/>
      <c r="K13" s="1"/>
      <c r="L13" s="1"/>
      <c r="M13" s="1"/>
      <c r="N13" s="1"/>
      <c r="O13" s="1"/>
      <c r="P13" s="1"/>
      <c r="Q13" s="1"/>
      <c r="R13" s="1"/>
      <c r="S13" s="1"/>
      <c r="T13" s="1"/>
      <c r="U13" s="1"/>
      <c r="V13" s="1"/>
      <c r="W13" s="1"/>
      <c r="X13" s="1"/>
      <c r="Y13" s="1"/>
      <c r="Z13" s="1"/>
    </row>
    <row r="14" spans="1:26" x14ac:dyDescent="0.3">
      <c r="B14" s="1"/>
      <c r="C14" s="158" t="s">
        <v>367</v>
      </c>
      <c r="D14" s="1"/>
      <c r="E14" s="1"/>
      <c r="F14" s="1"/>
      <c r="G14" s="1"/>
      <c r="H14" s="1"/>
      <c r="I14" s="1"/>
      <c r="J14" s="1"/>
      <c r="K14" s="1"/>
      <c r="L14" s="1"/>
      <c r="M14" s="1"/>
      <c r="N14" s="1"/>
      <c r="O14" s="1"/>
      <c r="P14" s="1"/>
      <c r="Q14" s="1"/>
      <c r="R14" s="1"/>
      <c r="S14" s="1"/>
      <c r="T14" s="1"/>
      <c r="U14" s="1"/>
      <c r="V14" s="1"/>
      <c r="W14" s="1"/>
      <c r="X14" s="1"/>
      <c r="Y14" s="1"/>
      <c r="Z14" s="1"/>
    </row>
    <row r="15" spans="1:26" x14ac:dyDescent="0.3">
      <c r="B15" s="143" t="s">
        <v>184</v>
      </c>
      <c r="C15" s="321" t="s">
        <v>32</v>
      </c>
      <c r="D15" s="322"/>
      <c r="E15" s="18" t="str">
        <f>Control!D28</f>
        <v>Upturn</v>
      </c>
      <c r="G15" s="1"/>
    </row>
    <row r="16" spans="1:26" x14ac:dyDescent="0.3">
      <c r="B16" s="1"/>
      <c r="C16" s="321" t="s">
        <v>11</v>
      </c>
      <c r="D16" s="322"/>
      <c r="E16" s="162">
        <f>'Staging Calculator'!E109</f>
        <v>1.7748749516915213E-2</v>
      </c>
      <c r="F16" s="1"/>
      <c r="G16" s="1"/>
      <c r="H16" s="1"/>
      <c r="I16" s="1"/>
      <c r="J16" s="1"/>
      <c r="K16" s="1"/>
      <c r="L16" s="1"/>
      <c r="M16" s="1"/>
      <c r="N16" s="1"/>
      <c r="O16" s="1"/>
      <c r="P16" s="1"/>
      <c r="Q16" s="1"/>
      <c r="R16" s="1"/>
      <c r="S16" s="1"/>
      <c r="T16" s="1"/>
      <c r="U16" s="1"/>
      <c r="V16" s="1"/>
      <c r="W16" s="1"/>
      <c r="X16" s="1"/>
      <c r="Y16" s="1"/>
      <c r="Z16" s="1"/>
    </row>
    <row r="17" spans="2:26" x14ac:dyDescent="0.3">
      <c r="B17" s="1"/>
      <c r="C17" s="321" t="s">
        <v>159</v>
      </c>
      <c r="D17" s="322"/>
      <c r="E17" s="72">
        <f>E6*E7*E16</f>
        <v>3993468.6413059235</v>
      </c>
      <c r="F17" s="1"/>
      <c r="G17" s="1"/>
      <c r="H17" s="1"/>
      <c r="I17" s="1"/>
      <c r="J17" s="1"/>
      <c r="K17" s="1"/>
      <c r="L17" s="1"/>
      <c r="M17" s="1"/>
      <c r="N17" s="1"/>
      <c r="O17" s="1"/>
      <c r="P17" s="1"/>
      <c r="Q17" s="1"/>
      <c r="R17" s="1"/>
      <c r="S17" s="1"/>
      <c r="T17" s="1"/>
      <c r="U17" s="1"/>
      <c r="V17" s="1"/>
      <c r="W17" s="1"/>
      <c r="X17" s="1"/>
      <c r="Y17" s="1"/>
      <c r="Z17" s="1"/>
    </row>
    <row r="18" spans="2:26" x14ac:dyDescent="0.3">
      <c r="B18" s="1"/>
      <c r="C18" s="321" t="s">
        <v>160</v>
      </c>
      <c r="D18" s="322"/>
      <c r="E18" s="72">
        <f>E17*E11</f>
        <v>3993468.6413059235</v>
      </c>
      <c r="F18" s="1"/>
      <c r="G18" s="1"/>
      <c r="H18" s="1"/>
      <c r="I18" s="1"/>
      <c r="J18" s="1"/>
      <c r="K18" s="1"/>
      <c r="L18" s="1"/>
      <c r="M18" s="1"/>
      <c r="N18" s="1"/>
      <c r="O18" s="1"/>
      <c r="P18" s="1"/>
      <c r="Q18" s="1"/>
      <c r="R18" s="1"/>
      <c r="S18" s="1"/>
      <c r="T18" s="1"/>
      <c r="U18" s="1"/>
      <c r="V18" s="1"/>
      <c r="W18" s="1"/>
      <c r="X18" s="1"/>
      <c r="Y18" s="1"/>
      <c r="Z18" s="1"/>
    </row>
    <row r="19" spans="2:26" x14ac:dyDescent="0.3">
      <c r="B19" s="1"/>
      <c r="C19" s="321" t="s">
        <v>161</v>
      </c>
      <c r="D19" s="322"/>
      <c r="E19" s="73">
        <f>E18/E13</f>
        <v>3732213.6834634799</v>
      </c>
      <c r="F19" s="1"/>
      <c r="G19" s="1"/>
      <c r="H19" s="1"/>
      <c r="I19" s="1"/>
      <c r="J19" s="1"/>
      <c r="K19" s="1"/>
      <c r="L19" s="1"/>
      <c r="M19" s="1"/>
      <c r="N19" s="1"/>
      <c r="O19" s="1"/>
      <c r="P19" s="1"/>
      <c r="Q19" s="1"/>
      <c r="R19" s="1"/>
      <c r="S19" s="1"/>
      <c r="T19" s="1"/>
      <c r="U19" s="1"/>
      <c r="V19" s="1"/>
      <c r="W19" s="1"/>
      <c r="X19" s="1"/>
      <c r="Y19" s="1"/>
      <c r="Z19" s="1"/>
    </row>
    <row r="20" spans="2:26" x14ac:dyDescent="0.3">
      <c r="B20" s="1"/>
      <c r="C20" s="158" t="s">
        <v>366</v>
      </c>
      <c r="D20" s="1"/>
      <c r="E20" s="1"/>
      <c r="F20" s="1"/>
      <c r="G20" s="1"/>
      <c r="H20" s="1"/>
      <c r="I20" s="1"/>
      <c r="J20" s="1"/>
      <c r="K20" s="1"/>
      <c r="L20" s="1"/>
      <c r="M20" s="1"/>
      <c r="N20" s="1"/>
      <c r="O20" s="1"/>
      <c r="P20" s="1"/>
      <c r="Q20" s="1"/>
      <c r="R20" s="1"/>
      <c r="S20" s="1"/>
      <c r="T20" s="1"/>
      <c r="U20" s="1"/>
      <c r="V20" s="1"/>
      <c r="W20" s="1"/>
      <c r="X20" s="1"/>
      <c r="Y20" s="1"/>
      <c r="Z20" s="1"/>
    </row>
    <row r="21" spans="2:26" x14ac:dyDescent="0.3">
      <c r="B21" s="143" t="s">
        <v>185</v>
      </c>
      <c r="C21" s="321" t="s">
        <v>32</v>
      </c>
      <c r="D21" s="322"/>
      <c r="E21" s="18" t="str">
        <f>Control!D29</f>
        <v>Base</v>
      </c>
    </row>
    <row r="22" spans="2:26" x14ac:dyDescent="0.3">
      <c r="B22" s="1"/>
      <c r="C22" s="321" t="s">
        <v>11</v>
      </c>
      <c r="D22" s="322"/>
      <c r="E22" s="162">
        <f>'Staging Calculator'!K109</f>
        <v>1.7748749516915213E-2</v>
      </c>
      <c r="F22" s="1"/>
      <c r="G22" s="1"/>
      <c r="H22" s="1"/>
      <c r="I22" s="1"/>
      <c r="J22" s="1"/>
      <c r="K22" s="1"/>
      <c r="L22" s="1"/>
      <c r="M22" s="1"/>
      <c r="N22" s="1"/>
      <c r="O22" s="1"/>
      <c r="P22" s="1"/>
      <c r="Q22" s="1"/>
      <c r="R22" s="1"/>
      <c r="S22" s="1"/>
      <c r="T22" s="1"/>
      <c r="U22" s="1"/>
      <c r="V22" s="1"/>
      <c r="W22" s="1"/>
      <c r="X22" s="1"/>
      <c r="Y22" s="1"/>
      <c r="Z22" s="1"/>
    </row>
    <row r="23" spans="2:26" x14ac:dyDescent="0.3">
      <c r="B23" s="1"/>
      <c r="C23" s="321" t="s">
        <v>159</v>
      </c>
      <c r="D23" s="322"/>
      <c r="E23" s="72">
        <f>E6*E7*E22</f>
        <v>3993468.6413059235</v>
      </c>
      <c r="F23" s="1"/>
      <c r="G23" s="1"/>
      <c r="H23" s="1"/>
      <c r="I23" s="1"/>
      <c r="J23" s="1"/>
      <c r="K23" s="1"/>
      <c r="L23" s="1"/>
      <c r="M23" s="1"/>
      <c r="N23" s="1"/>
      <c r="O23" s="1"/>
      <c r="P23" s="1"/>
      <c r="Q23" s="1"/>
      <c r="R23" s="1"/>
      <c r="S23" s="1"/>
      <c r="T23" s="1"/>
      <c r="U23" s="1"/>
      <c r="V23" s="1"/>
      <c r="W23" s="1"/>
      <c r="X23" s="1"/>
      <c r="Y23" s="1"/>
      <c r="Z23" s="1"/>
    </row>
    <row r="24" spans="2:26" x14ac:dyDescent="0.3">
      <c r="B24" s="1"/>
      <c r="C24" s="321" t="s">
        <v>160</v>
      </c>
      <c r="D24" s="322"/>
      <c r="E24" s="72">
        <f>E23*E11</f>
        <v>3993468.6413059235</v>
      </c>
      <c r="F24" s="1"/>
      <c r="G24" s="1"/>
      <c r="H24" s="1"/>
      <c r="I24" s="1"/>
      <c r="J24" s="1"/>
      <c r="K24" s="1"/>
      <c r="L24" s="1"/>
      <c r="M24" s="1"/>
      <c r="N24" s="1"/>
      <c r="O24" s="1"/>
      <c r="P24" s="1"/>
      <c r="Q24" s="1"/>
      <c r="R24" s="1"/>
      <c r="S24" s="1"/>
      <c r="T24" s="1"/>
      <c r="U24" s="1"/>
      <c r="V24" s="1"/>
      <c r="W24" s="1"/>
      <c r="X24" s="1"/>
      <c r="Y24" s="1"/>
      <c r="Z24" s="1"/>
    </row>
    <row r="25" spans="2:26" x14ac:dyDescent="0.3">
      <c r="B25" s="1"/>
      <c r="C25" s="321" t="s">
        <v>161</v>
      </c>
      <c r="D25" s="322"/>
      <c r="E25" s="73">
        <f>E24/E13</f>
        <v>3732213.6834634799</v>
      </c>
      <c r="F25" s="1"/>
      <c r="G25" s="1"/>
      <c r="H25" s="1"/>
      <c r="I25" s="1"/>
      <c r="J25" s="1"/>
      <c r="K25" s="1"/>
      <c r="L25" s="1"/>
      <c r="M25" s="1"/>
      <c r="N25" s="1"/>
      <c r="O25" s="1"/>
      <c r="P25" s="1"/>
      <c r="Q25" s="1"/>
      <c r="R25" s="1"/>
      <c r="S25" s="1"/>
      <c r="T25" s="1"/>
      <c r="U25" s="1"/>
      <c r="V25" s="1"/>
      <c r="W25" s="1"/>
      <c r="X25" s="1"/>
      <c r="Y25" s="1"/>
      <c r="Z25" s="1"/>
    </row>
    <row r="26" spans="2:26" x14ac:dyDescent="0.3">
      <c r="B26" s="1"/>
      <c r="C26" s="158" t="s">
        <v>368</v>
      </c>
      <c r="D26" s="1"/>
      <c r="E26" s="1"/>
      <c r="F26" s="1"/>
      <c r="G26" s="1"/>
      <c r="H26" s="1"/>
      <c r="I26" s="1"/>
      <c r="J26" s="1"/>
      <c r="K26" s="1"/>
      <c r="L26" s="1"/>
      <c r="M26" s="1"/>
      <c r="N26" s="1"/>
      <c r="O26" s="1"/>
      <c r="P26" s="1"/>
      <c r="Q26" s="1"/>
      <c r="R26" s="1"/>
      <c r="S26" s="1"/>
      <c r="T26" s="1"/>
      <c r="U26" s="1"/>
      <c r="V26" s="1"/>
      <c r="W26" s="1"/>
      <c r="X26" s="1"/>
      <c r="Y26" s="1"/>
      <c r="Z26" s="1"/>
    </row>
    <row r="27" spans="2:26" x14ac:dyDescent="0.3">
      <c r="B27" s="143" t="s">
        <v>186</v>
      </c>
      <c r="C27" s="321" t="s">
        <v>32</v>
      </c>
      <c r="D27" s="322"/>
      <c r="E27" s="18" t="str">
        <f>Control!D30</f>
        <v>Downturn</v>
      </c>
    </row>
    <row r="28" spans="2:26" x14ac:dyDescent="0.3">
      <c r="B28" s="1"/>
      <c r="C28" s="321" t="s">
        <v>11</v>
      </c>
      <c r="D28" s="322"/>
      <c r="E28" s="162">
        <f>'Staging Calculator'!Q109</f>
        <v>1.9089089765747257E-2</v>
      </c>
      <c r="F28" s="1"/>
      <c r="G28" s="1"/>
      <c r="H28" s="1"/>
      <c r="I28" s="1"/>
      <c r="J28" s="1"/>
      <c r="K28" s="1"/>
      <c r="L28" s="1"/>
      <c r="M28" s="1"/>
      <c r="N28" s="1"/>
      <c r="O28" s="1"/>
      <c r="P28" s="1"/>
      <c r="Q28" s="1"/>
      <c r="R28" s="1"/>
      <c r="S28" s="1"/>
      <c r="T28" s="1"/>
      <c r="U28" s="1"/>
      <c r="V28" s="1"/>
      <c r="W28" s="1"/>
      <c r="X28" s="1"/>
      <c r="Y28" s="1"/>
      <c r="Z28" s="1"/>
    </row>
    <row r="29" spans="2:26" x14ac:dyDescent="0.3">
      <c r="B29" s="1"/>
      <c r="C29" s="321" t="s">
        <v>159</v>
      </c>
      <c r="D29" s="322"/>
      <c r="E29" s="72">
        <f>E6*E7*E28</f>
        <v>4295045.1972931335</v>
      </c>
      <c r="F29" s="1"/>
      <c r="G29" s="1"/>
      <c r="H29" s="1"/>
      <c r="I29" s="1"/>
      <c r="J29" s="1"/>
      <c r="K29" s="1"/>
      <c r="L29" s="1"/>
      <c r="M29" s="1"/>
      <c r="N29" s="1"/>
      <c r="O29" s="1"/>
      <c r="P29" s="1"/>
      <c r="Q29" s="1"/>
      <c r="R29" s="1"/>
      <c r="S29" s="1"/>
      <c r="T29" s="1"/>
      <c r="U29" s="1"/>
      <c r="V29" s="1"/>
      <c r="W29" s="1"/>
      <c r="X29" s="1"/>
      <c r="Y29" s="1"/>
      <c r="Z29" s="1"/>
    </row>
    <row r="30" spans="2:26" x14ac:dyDescent="0.3">
      <c r="B30" s="1"/>
      <c r="C30" s="321" t="s">
        <v>160</v>
      </c>
      <c r="D30" s="322"/>
      <c r="E30" s="72">
        <f>E29*E11</f>
        <v>4295045.1972931335</v>
      </c>
      <c r="F30" s="1"/>
      <c r="G30" s="1"/>
      <c r="H30" s="1"/>
      <c r="I30" s="1"/>
      <c r="J30" s="1"/>
      <c r="K30" s="1"/>
      <c r="L30" s="1"/>
      <c r="M30" s="1"/>
      <c r="N30" s="1"/>
      <c r="O30" s="1"/>
      <c r="P30" s="1"/>
      <c r="Q30" s="1"/>
      <c r="R30" s="1"/>
      <c r="S30" s="1"/>
      <c r="T30" s="1"/>
      <c r="U30" s="1"/>
      <c r="V30" s="1"/>
      <c r="W30" s="1"/>
      <c r="X30" s="1"/>
      <c r="Y30" s="1"/>
      <c r="Z30" s="1"/>
    </row>
    <row r="31" spans="2:26" x14ac:dyDescent="0.3">
      <c r="B31" s="1"/>
      <c r="C31" s="321" t="s">
        <v>254</v>
      </c>
      <c r="D31" s="322"/>
      <c r="E31" s="73">
        <f>E30/E13</f>
        <v>4014060.9320496572</v>
      </c>
      <c r="F31" s="1"/>
      <c r="G31" s="1"/>
      <c r="H31" s="1"/>
      <c r="I31" s="1"/>
      <c r="J31" s="1"/>
      <c r="K31" s="1"/>
      <c r="L31" s="1"/>
      <c r="M31" s="1"/>
      <c r="N31" s="1"/>
      <c r="O31" s="1"/>
      <c r="P31" s="1"/>
      <c r="Q31" s="1"/>
      <c r="R31" s="1"/>
      <c r="S31" s="1"/>
      <c r="T31" s="1"/>
      <c r="U31" s="1"/>
      <c r="V31" s="1"/>
      <c r="W31" s="1"/>
      <c r="X31" s="1"/>
      <c r="Y31" s="1"/>
      <c r="Z31" s="1"/>
    </row>
    <row r="32" spans="2:26" x14ac:dyDescent="0.3">
      <c r="B32" s="1"/>
      <c r="D32" s="1"/>
      <c r="E32" s="1"/>
      <c r="F32" s="1"/>
      <c r="G32" s="1"/>
      <c r="H32" s="1"/>
      <c r="I32" s="1"/>
      <c r="J32" s="1"/>
      <c r="K32" s="1"/>
      <c r="L32" s="1"/>
      <c r="M32" s="1"/>
      <c r="N32" s="1"/>
      <c r="O32" s="1"/>
      <c r="P32" s="1"/>
      <c r="Q32" s="1"/>
      <c r="R32" s="1"/>
      <c r="S32" s="1"/>
      <c r="T32" s="1"/>
      <c r="U32" s="1"/>
      <c r="V32" s="1"/>
      <c r="W32" s="1"/>
      <c r="X32" s="1"/>
      <c r="Y32" s="1"/>
      <c r="Z32" s="1"/>
    </row>
    <row r="33" spans="1:26" ht="30.6" customHeight="1" x14ac:dyDescent="0.3">
      <c r="B33" s="1"/>
      <c r="C33" s="329" t="s">
        <v>382</v>
      </c>
      <c r="D33" s="329"/>
      <c r="E33" s="2" t="s">
        <v>162</v>
      </c>
      <c r="F33" s="1"/>
      <c r="G33" s="40" t="s">
        <v>163</v>
      </c>
      <c r="H33" s="1"/>
      <c r="I33" s="1"/>
      <c r="J33" s="1"/>
      <c r="K33" s="1"/>
      <c r="L33" s="1"/>
      <c r="M33" s="1"/>
      <c r="N33" s="1"/>
      <c r="O33" s="1"/>
      <c r="P33" s="1"/>
      <c r="Q33" s="1"/>
      <c r="R33" s="1"/>
      <c r="S33" s="1"/>
      <c r="T33" s="1"/>
      <c r="U33" s="1"/>
      <c r="V33" s="1"/>
      <c r="W33" s="1"/>
      <c r="X33" s="1"/>
      <c r="Y33" s="1"/>
      <c r="Z33" s="1"/>
    </row>
    <row r="34" spans="1:26" x14ac:dyDescent="0.3">
      <c r="B34" s="1"/>
      <c r="C34" s="321" t="s">
        <v>164</v>
      </c>
      <c r="D34" s="322"/>
      <c r="E34" s="73">
        <f>E19</f>
        <v>3732213.6834634799</v>
      </c>
      <c r="F34" s="76"/>
      <c r="G34" s="73">
        <f>E18</f>
        <v>3993468.6413059235</v>
      </c>
      <c r="H34" s="1"/>
      <c r="I34" s="1"/>
      <c r="J34" s="1"/>
      <c r="K34" s="1"/>
      <c r="L34" s="1"/>
      <c r="M34" s="1"/>
      <c r="N34" s="1"/>
      <c r="O34" s="1"/>
      <c r="P34" s="1"/>
      <c r="Q34" s="1"/>
      <c r="R34" s="1"/>
      <c r="S34" s="1"/>
      <c r="T34" s="1"/>
      <c r="U34" s="1"/>
      <c r="V34" s="1"/>
      <c r="W34" s="1"/>
      <c r="X34" s="1"/>
      <c r="Y34" s="1"/>
      <c r="Z34" s="1"/>
    </row>
    <row r="35" spans="1:26" x14ac:dyDescent="0.3">
      <c r="B35" s="1"/>
      <c r="C35" s="321" t="s">
        <v>165</v>
      </c>
      <c r="D35" s="322"/>
      <c r="E35" s="73">
        <f>E25</f>
        <v>3732213.6834634799</v>
      </c>
      <c r="F35" s="74"/>
      <c r="G35" s="73">
        <f>E24</f>
        <v>3993468.6413059235</v>
      </c>
      <c r="H35" s="1"/>
      <c r="I35" s="1"/>
      <c r="J35" s="1"/>
      <c r="K35" s="1"/>
      <c r="L35" s="1"/>
      <c r="M35" s="1"/>
      <c r="N35" s="1"/>
      <c r="O35" s="1"/>
      <c r="P35" s="1"/>
      <c r="Q35" s="1"/>
      <c r="R35" s="1"/>
      <c r="S35" s="1"/>
      <c r="T35" s="1"/>
      <c r="U35" s="1"/>
      <c r="V35" s="1"/>
      <c r="W35" s="1"/>
      <c r="X35" s="1"/>
      <c r="Y35" s="1"/>
      <c r="Z35" s="1"/>
    </row>
    <row r="36" spans="1:26" x14ac:dyDescent="0.3">
      <c r="B36" s="1"/>
      <c r="C36" s="321" t="s">
        <v>166</v>
      </c>
      <c r="D36" s="322"/>
      <c r="E36" s="73">
        <f>E31</f>
        <v>4014060.9320496572</v>
      </c>
      <c r="F36" s="74"/>
      <c r="G36" s="73">
        <f>E30</f>
        <v>4295045.1972931335</v>
      </c>
      <c r="H36" s="1"/>
      <c r="I36" s="1"/>
      <c r="J36" s="1"/>
      <c r="K36" s="1"/>
      <c r="L36" s="1"/>
      <c r="M36" s="1"/>
      <c r="N36" s="1"/>
      <c r="O36" s="1"/>
      <c r="P36" s="1"/>
      <c r="Q36" s="1"/>
      <c r="R36" s="1"/>
      <c r="S36" s="1"/>
      <c r="T36" s="1"/>
      <c r="U36" s="1"/>
      <c r="V36" s="1"/>
      <c r="W36" s="1"/>
      <c r="X36" s="1"/>
      <c r="Y36" s="1"/>
      <c r="Z36" s="1"/>
    </row>
    <row r="37" spans="1:26" x14ac:dyDescent="0.3">
      <c r="B37" s="1"/>
      <c r="C37" s="321" t="s">
        <v>254</v>
      </c>
      <c r="D37" s="322"/>
      <c r="E37" s="75">
        <f>SUM(E34*Control!E28,E35*Control!E29,E36*Control!E30)</f>
        <v>3788583.1331807151</v>
      </c>
      <c r="F37" s="74"/>
      <c r="G37" s="75">
        <f>SUM(G34*Control!E28,G35*Control!E29,G36*Control!E30)</f>
        <v>4053783.9525033659</v>
      </c>
      <c r="H37" s="1"/>
      <c r="I37" s="1"/>
      <c r="J37" s="1"/>
      <c r="K37" s="1"/>
      <c r="L37" s="1"/>
      <c r="M37" s="1"/>
      <c r="N37" s="1"/>
      <c r="O37" s="1"/>
      <c r="P37" s="1"/>
      <c r="Q37" s="1"/>
      <c r="R37" s="1"/>
      <c r="S37" s="1"/>
      <c r="T37" s="1"/>
      <c r="U37" s="1"/>
      <c r="V37" s="1"/>
      <c r="W37" s="1"/>
      <c r="X37" s="1"/>
      <c r="Y37" s="1"/>
      <c r="Z37" s="1"/>
    </row>
    <row r="38" spans="1:26" x14ac:dyDescent="0.3">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3">
      <c r="A39" s="153"/>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x14ac:dyDescent="0.3">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3">
      <c r="A41" s="136">
        <v>1.2</v>
      </c>
      <c r="B41" s="142" t="s">
        <v>241</v>
      </c>
      <c r="C41" s="14"/>
      <c r="D41" s="14"/>
      <c r="E41" s="14"/>
      <c r="F41" s="14" t="s">
        <v>408</v>
      </c>
      <c r="G41" s="14"/>
      <c r="H41" s="14"/>
      <c r="I41" s="14"/>
      <c r="J41" s="14"/>
      <c r="K41" s="14"/>
      <c r="L41" s="14"/>
      <c r="M41" s="14"/>
      <c r="N41" s="14"/>
      <c r="O41" s="14"/>
      <c r="P41" s="14"/>
      <c r="Q41" s="14"/>
      <c r="R41" s="14"/>
      <c r="S41" s="14"/>
      <c r="T41" s="14"/>
      <c r="U41" s="14"/>
      <c r="V41" s="14"/>
      <c r="W41" s="14"/>
      <c r="X41" s="14"/>
      <c r="Y41" s="14"/>
      <c r="Z41" s="14"/>
    </row>
    <row r="42" spans="1:26" x14ac:dyDescent="0.3">
      <c r="B42" s="1"/>
      <c r="C42" s="321" t="s">
        <v>239</v>
      </c>
      <c r="D42" s="322"/>
      <c r="E42" s="34" t="s">
        <v>224</v>
      </c>
      <c r="F42" s="1"/>
      <c r="G42" s="1"/>
      <c r="H42" s="1"/>
      <c r="I42" s="1"/>
      <c r="J42" s="1"/>
      <c r="K42" s="1"/>
      <c r="L42" s="1"/>
      <c r="M42" s="1"/>
      <c r="N42" s="1"/>
      <c r="O42" s="1"/>
      <c r="P42" s="1"/>
      <c r="Q42" s="1"/>
      <c r="R42" s="1"/>
      <c r="S42" s="1"/>
      <c r="T42" s="1"/>
      <c r="U42" s="1"/>
      <c r="V42" s="1"/>
      <c r="W42" s="1"/>
      <c r="X42" s="1"/>
      <c r="Y42" s="1"/>
      <c r="Z42" s="1"/>
    </row>
    <row r="43" spans="1:26" x14ac:dyDescent="0.3">
      <c r="B43" s="1"/>
      <c r="C43" s="321" t="s">
        <v>154</v>
      </c>
      <c r="D43" s="322"/>
      <c r="E43" s="34" t="s">
        <v>224</v>
      </c>
      <c r="F43" s="1"/>
      <c r="G43" s="1"/>
      <c r="H43" s="1"/>
      <c r="I43" s="1"/>
      <c r="J43" s="1"/>
      <c r="K43" s="1"/>
      <c r="L43" s="1"/>
      <c r="M43" s="1"/>
      <c r="N43" s="1"/>
      <c r="O43" s="1"/>
      <c r="P43" s="1"/>
      <c r="Q43" s="1"/>
      <c r="R43" s="1"/>
      <c r="S43" s="1"/>
      <c r="T43" s="1"/>
      <c r="U43" s="1"/>
      <c r="V43" s="1"/>
      <c r="W43" s="1"/>
      <c r="X43" s="1"/>
      <c r="Y43" s="1"/>
      <c r="Z43" s="1"/>
    </row>
    <row r="44" spans="1:26" x14ac:dyDescent="0.3">
      <c r="B44" s="1"/>
      <c r="C44" s="321" t="s">
        <v>155</v>
      </c>
      <c r="D44" s="322"/>
      <c r="E44" s="34" t="s">
        <v>224</v>
      </c>
      <c r="F44" s="1"/>
    </row>
    <row r="45" spans="1:26" x14ac:dyDescent="0.3">
      <c r="B45" s="1"/>
      <c r="C45" s="158" t="s">
        <v>383</v>
      </c>
      <c r="D45" s="1"/>
      <c r="E45" s="1"/>
      <c r="F45" s="1"/>
    </row>
    <row r="46" spans="1:26" x14ac:dyDescent="0.3">
      <c r="B46" s="1"/>
      <c r="C46" s="330" t="s">
        <v>209</v>
      </c>
      <c r="D46" s="331"/>
      <c r="E46" s="77">
        <f>'Staging Calculator'!L9</f>
        <v>500000000.00000006</v>
      </c>
      <c r="F46" s="1"/>
    </row>
    <row r="47" spans="1:26" x14ac:dyDescent="0.3">
      <c r="B47" s="1"/>
      <c r="C47" s="332" t="s">
        <v>3</v>
      </c>
      <c r="D47" s="332"/>
      <c r="E47" s="148">
        <f>SUM(G50:Z50)</f>
        <v>500000000.00000006</v>
      </c>
      <c r="F47" s="1"/>
      <c r="G47" s="1"/>
      <c r="H47" s="1"/>
      <c r="I47" s="1"/>
      <c r="J47" s="1"/>
      <c r="K47" s="1"/>
      <c r="L47" s="1"/>
      <c r="M47" s="1"/>
      <c r="N47" s="1"/>
      <c r="O47" s="1"/>
      <c r="P47" s="1"/>
      <c r="Q47" s="1"/>
      <c r="R47" s="1"/>
      <c r="S47" s="1"/>
      <c r="T47" s="1"/>
      <c r="U47" s="1"/>
      <c r="V47" s="1"/>
      <c r="W47" s="1"/>
      <c r="X47" s="1"/>
      <c r="Y47" s="1"/>
      <c r="Z47" s="1"/>
    </row>
    <row r="48" spans="1:26" x14ac:dyDescent="0.3">
      <c r="B48" s="1"/>
      <c r="C48" s="1"/>
      <c r="D48" s="1"/>
      <c r="E48" s="68"/>
      <c r="F48" s="1"/>
      <c r="G48" s="158" t="s">
        <v>369</v>
      </c>
      <c r="H48" s="155"/>
      <c r="I48" s="1"/>
      <c r="J48" s="1"/>
      <c r="K48" s="1"/>
      <c r="L48" s="1"/>
      <c r="M48" s="1"/>
      <c r="N48" s="1"/>
      <c r="O48" s="1"/>
      <c r="P48" s="1"/>
      <c r="Q48" s="1"/>
      <c r="R48" s="1"/>
      <c r="S48" s="1"/>
      <c r="T48" s="1"/>
      <c r="U48" s="1"/>
      <c r="V48" s="1"/>
      <c r="W48" s="1"/>
      <c r="X48" s="1"/>
      <c r="Y48" s="1"/>
      <c r="Z48" s="1"/>
    </row>
    <row r="49" spans="2:26" x14ac:dyDescent="0.3">
      <c r="B49" s="1"/>
      <c r="C49" s="328" t="s">
        <v>206</v>
      </c>
      <c r="D49" s="328"/>
      <c r="E49" s="68"/>
      <c r="F49" s="1"/>
      <c r="G49" s="69">
        <v>1</v>
      </c>
      <c r="H49" s="69">
        <v>2</v>
      </c>
      <c r="I49" s="69">
        <v>3</v>
      </c>
      <c r="J49" s="69">
        <v>4</v>
      </c>
      <c r="K49" s="69">
        <v>5</v>
      </c>
      <c r="L49" s="69">
        <v>6</v>
      </c>
      <c r="M49" s="69">
        <v>7</v>
      </c>
      <c r="N49" s="69">
        <v>8</v>
      </c>
      <c r="O49" s="69">
        <v>9</v>
      </c>
      <c r="P49" s="69">
        <v>10</v>
      </c>
      <c r="Q49" s="69">
        <v>11</v>
      </c>
      <c r="R49" s="69">
        <v>12</v>
      </c>
      <c r="S49" s="69">
        <v>13</v>
      </c>
      <c r="T49" s="69">
        <v>14</v>
      </c>
      <c r="U49" s="69">
        <v>15</v>
      </c>
      <c r="V49" s="69">
        <v>16</v>
      </c>
      <c r="W49" s="69">
        <v>17</v>
      </c>
      <c r="X49" s="69">
        <v>18</v>
      </c>
      <c r="Y49" s="69">
        <v>19</v>
      </c>
      <c r="Z49" s="69">
        <v>20</v>
      </c>
    </row>
    <row r="50" spans="2:26" x14ac:dyDescent="0.3">
      <c r="B50" s="1"/>
      <c r="C50" s="42"/>
      <c r="D50" s="1"/>
      <c r="E50" s="68"/>
      <c r="F50" s="70">
        <v>0</v>
      </c>
      <c r="G50" s="70">
        <f>Dashboard!$E$24</f>
        <v>20578359.062645193</v>
      </c>
      <c r="H50" s="70">
        <f>Dashboard!$E$25</f>
        <v>20989926.243898097</v>
      </c>
      <c r="I50" s="70">
        <f>Dashboard!$E$26</f>
        <v>21409724.768776063</v>
      </c>
      <c r="J50" s="70">
        <f>Dashboard!$E$27</f>
        <v>21837919.264151584</v>
      </c>
      <c r="K50" s="70">
        <f>Dashboard!$E$28</f>
        <v>22274677.649434615</v>
      </c>
      <c r="L50" s="70">
        <f>Dashboard!$E$29</f>
        <v>22720171.202423312</v>
      </c>
      <c r="M50" s="70">
        <f>Dashboard!$E$30</f>
        <v>23174574.626471773</v>
      </c>
      <c r="N50" s="70">
        <f>Dashboard!$E$31</f>
        <v>23638066.119001206</v>
      </c>
      <c r="O50" s="70">
        <f>Dashboard!$E$32</f>
        <v>24110827.441381231</v>
      </c>
      <c r="P50" s="70">
        <f>Dashboard!$E$33</f>
        <v>24593043.99020886</v>
      </c>
      <c r="Q50" s="70">
        <f>Dashboard!$E$34</f>
        <v>25084904.870013036</v>
      </c>
      <c r="R50" s="70">
        <f>Dashboard!$E$35</f>
        <v>25586602.967413291</v>
      </c>
      <c r="S50" s="70">
        <f>Dashboard!$E$36</f>
        <v>26098335.026761562</v>
      </c>
      <c r="T50" s="70">
        <f>Dashboard!$E$37</f>
        <v>26620301.727296792</v>
      </c>
      <c r="U50" s="70">
        <f>Dashboard!$E$38</f>
        <v>27152707.761842728</v>
      </c>
      <c r="V50" s="70">
        <f>Dashboard!$E$39</f>
        <v>27695761.917079583</v>
      </c>
      <c r="W50" s="70">
        <f>Dashboard!$E$40</f>
        <v>28249677.155421171</v>
      </c>
      <c r="X50" s="70">
        <f>Dashboard!$E$41</f>
        <v>28814670.698529597</v>
      </c>
      <c r="Y50" s="70">
        <f>Dashboard!$E$42</f>
        <v>29390964.112500191</v>
      </c>
      <c r="Z50" s="70">
        <f>Dashboard!$E$43</f>
        <v>29978783.394750189</v>
      </c>
    </row>
    <row r="51" spans="2:26" x14ac:dyDescent="0.3">
      <c r="B51" s="1"/>
      <c r="C51" s="42"/>
      <c r="D51" s="1"/>
      <c r="E51" s="68"/>
      <c r="F51" s="1"/>
      <c r="G51" s="71">
        <v>-1</v>
      </c>
      <c r="H51" s="1"/>
      <c r="I51" s="1"/>
      <c r="J51" s="1"/>
      <c r="K51" s="1"/>
      <c r="L51" s="1"/>
      <c r="M51" s="1"/>
      <c r="N51" s="1"/>
      <c r="O51" s="1"/>
      <c r="P51" s="1"/>
      <c r="Q51" s="1"/>
      <c r="R51" s="1"/>
      <c r="S51" s="1"/>
      <c r="T51" s="1"/>
      <c r="U51" s="1"/>
      <c r="V51" s="1"/>
      <c r="W51" s="1"/>
      <c r="X51" s="1"/>
      <c r="Y51" s="1"/>
      <c r="Z51" s="1"/>
    </row>
    <row r="52" spans="2:26" x14ac:dyDescent="0.3">
      <c r="B52" s="1"/>
      <c r="C52" s="158" t="s">
        <v>370</v>
      </c>
      <c r="D52" s="1"/>
      <c r="E52" s="68"/>
      <c r="F52" s="1"/>
      <c r="G52" s="1"/>
      <c r="H52" s="1"/>
      <c r="I52" s="1"/>
      <c r="J52" s="1"/>
      <c r="K52" s="1"/>
      <c r="L52" s="1"/>
      <c r="M52" s="1"/>
      <c r="N52" s="1"/>
      <c r="O52" s="1"/>
      <c r="P52" s="1"/>
      <c r="Q52" s="1"/>
      <c r="R52" s="1"/>
      <c r="S52" s="1"/>
      <c r="T52" s="1"/>
      <c r="U52" s="1"/>
      <c r="V52" s="1"/>
      <c r="W52" s="1"/>
      <c r="X52" s="1"/>
      <c r="Y52" s="1"/>
      <c r="Z52" s="1"/>
    </row>
    <row r="53" spans="2:26" x14ac:dyDescent="0.3">
      <c r="B53" s="1"/>
      <c r="C53" s="42" t="s">
        <v>187</v>
      </c>
      <c r="D53" s="1"/>
      <c r="E53" s="1"/>
      <c r="F53" s="1"/>
      <c r="G53" s="52">
        <v>1</v>
      </c>
      <c r="H53" s="52">
        <v>2</v>
      </c>
      <c r="I53" s="52">
        <v>3</v>
      </c>
      <c r="J53" s="52">
        <v>4</v>
      </c>
      <c r="K53" s="52">
        <v>5</v>
      </c>
      <c r="L53" s="52">
        <v>6</v>
      </c>
      <c r="M53" s="52">
        <v>7</v>
      </c>
      <c r="N53" s="52">
        <v>8</v>
      </c>
      <c r="O53" s="52">
        <v>9</v>
      </c>
      <c r="P53" s="52">
        <v>10</v>
      </c>
      <c r="Q53" s="52">
        <v>11</v>
      </c>
      <c r="R53" s="52">
        <v>12</v>
      </c>
      <c r="S53" s="52">
        <v>13</v>
      </c>
      <c r="T53" s="52">
        <v>14</v>
      </c>
      <c r="U53" s="52">
        <v>15</v>
      </c>
      <c r="V53" s="52">
        <v>16</v>
      </c>
      <c r="W53" s="52">
        <v>17</v>
      </c>
      <c r="X53" s="52">
        <v>18</v>
      </c>
      <c r="Y53" s="52">
        <v>19</v>
      </c>
      <c r="Z53" s="52">
        <v>20</v>
      </c>
    </row>
    <row r="54" spans="2:26" x14ac:dyDescent="0.3">
      <c r="B54" s="1"/>
      <c r="C54" s="43" t="s">
        <v>67</v>
      </c>
      <c r="D54" s="1"/>
      <c r="E54" s="1"/>
      <c r="F54" s="1"/>
      <c r="G54" s="53">
        <v>44012</v>
      </c>
      <c r="H54" s="54">
        <v>44377</v>
      </c>
      <c r="I54" s="54">
        <v>44742</v>
      </c>
      <c r="J54" s="54">
        <v>45107</v>
      </c>
      <c r="K54" s="54">
        <v>45473</v>
      </c>
      <c r="L54" s="54">
        <v>45838</v>
      </c>
      <c r="M54" s="54">
        <v>46203</v>
      </c>
      <c r="N54" s="54">
        <v>46568</v>
      </c>
      <c r="O54" s="54">
        <v>46934</v>
      </c>
      <c r="P54" s="54">
        <v>47299</v>
      </c>
      <c r="Q54" s="54">
        <v>47664</v>
      </c>
      <c r="R54" s="54">
        <v>48029</v>
      </c>
      <c r="S54" s="54">
        <v>48395</v>
      </c>
      <c r="T54" s="54">
        <v>48760</v>
      </c>
      <c r="U54" s="54">
        <v>49125</v>
      </c>
      <c r="V54" s="54">
        <v>49490</v>
      </c>
      <c r="W54" s="54">
        <v>49856</v>
      </c>
      <c r="X54" s="54">
        <v>50221</v>
      </c>
      <c r="Y54" s="54">
        <v>50586</v>
      </c>
      <c r="Z54" s="54">
        <v>50951</v>
      </c>
    </row>
    <row r="55" spans="2:26" x14ac:dyDescent="0.3">
      <c r="B55" s="1"/>
      <c r="C55" s="43" t="s">
        <v>68</v>
      </c>
      <c r="D55" s="1"/>
      <c r="E55" s="1"/>
      <c r="F55" s="1"/>
      <c r="G55" s="54">
        <v>44376</v>
      </c>
      <c r="H55" s="54">
        <v>44741</v>
      </c>
      <c r="I55" s="54">
        <v>45106</v>
      </c>
      <c r="J55" s="54">
        <v>45472</v>
      </c>
      <c r="K55" s="54">
        <v>45837</v>
      </c>
      <c r="L55" s="54">
        <v>46202</v>
      </c>
      <c r="M55" s="54">
        <v>46567</v>
      </c>
      <c r="N55" s="54">
        <v>46933</v>
      </c>
      <c r="O55" s="54">
        <v>47298</v>
      </c>
      <c r="P55" s="54">
        <v>47663</v>
      </c>
      <c r="Q55" s="54">
        <v>48028</v>
      </c>
      <c r="R55" s="54">
        <v>48394</v>
      </c>
      <c r="S55" s="54">
        <v>48759</v>
      </c>
      <c r="T55" s="54">
        <v>49124</v>
      </c>
      <c r="U55" s="54">
        <v>49489</v>
      </c>
      <c r="V55" s="54">
        <v>49855</v>
      </c>
      <c r="W55" s="54">
        <v>50220</v>
      </c>
      <c r="X55" s="54">
        <v>50585</v>
      </c>
      <c r="Y55" s="54">
        <v>50950</v>
      </c>
      <c r="Z55" s="54">
        <v>51316</v>
      </c>
    </row>
    <row r="56" spans="2:26" x14ac:dyDescent="0.3">
      <c r="B56" s="1"/>
      <c r="C56" t="s">
        <v>167</v>
      </c>
      <c r="D56" s="1"/>
      <c r="E56" s="1"/>
      <c r="F56" s="1"/>
      <c r="G56" s="134">
        <f>G50</f>
        <v>20578359.062645193</v>
      </c>
      <c r="H56" s="44">
        <f>H50</f>
        <v>20989926.243898097</v>
      </c>
      <c r="I56" s="44">
        <f>I50</f>
        <v>21409724.768776063</v>
      </c>
      <c r="J56" s="44">
        <f>J50</f>
        <v>21837919.264151584</v>
      </c>
      <c r="K56" s="44">
        <f>K50</f>
        <v>22274677.649434615</v>
      </c>
      <c r="L56" s="44">
        <f t="shared" ref="L56:Z56" si="0">L50</f>
        <v>22720171.202423312</v>
      </c>
      <c r="M56" s="44">
        <f t="shared" si="0"/>
        <v>23174574.626471773</v>
      </c>
      <c r="N56" s="44">
        <f t="shared" si="0"/>
        <v>23638066.119001206</v>
      </c>
      <c r="O56" s="44">
        <f t="shared" si="0"/>
        <v>24110827.441381231</v>
      </c>
      <c r="P56" s="44">
        <f t="shared" si="0"/>
        <v>24593043.99020886</v>
      </c>
      <c r="Q56" s="44">
        <f t="shared" si="0"/>
        <v>25084904.870013036</v>
      </c>
      <c r="R56" s="44">
        <f t="shared" si="0"/>
        <v>25586602.967413291</v>
      </c>
      <c r="S56" s="44">
        <f t="shared" si="0"/>
        <v>26098335.026761562</v>
      </c>
      <c r="T56" s="44">
        <f t="shared" si="0"/>
        <v>26620301.727296792</v>
      </c>
      <c r="U56" s="44">
        <f t="shared" si="0"/>
        <v>27152707.761842728</v>
      </c>
      <c r="V56" s="44">
        <f t="shared" si="0"/>
        <v>27695761.917079583</v>
      </c>
      <c r="W56" s="44">
        <f t="shared" si="0"/>
        <v>28249677.155421171</v>
      </c>
      <c r="X56" s="44">
        <f t="shared" si="0"/>
        <v>28814670.698529597</v>
      </c>
      <c r="Y56" s="44">
        <f t="shared" si="0"/>
        <v>29390964.112500191</v>
      </c>
      <c r="Z56" s="44">
        <f t="shared" si="0"/>
        <v>29978783.394750189</v>
      </c>
    </row>
    <row r="57" spans="2:26" x14ac:dyDescent="0.3">
      <c r="B57" s="1"/>
      <c r="C57" t="s">
        <v>3</v>
      </c>
      <c r="D57" s="1"/>
      <c r="E57" s="1"/>
      <c r="F57" s="1"/>
      <c r="G57" s="167">
        <f>E47-F50</f>
        <v>500000000.00000006</v>
      </c>
      <c r="H57" s="174">
        <f>IF(Stage=3,0,IF('Staging Calculator'!$L$19="Y",G57-G56,$G$57))</f>
        <v>479421640.93735486</v>
      </c>
      <c r="I57" s="174">
        <f>IF(Stage=3,0,IF('Staging Calculator'!$L$19="Y",H57-H56,$G$57))</f>
        <v>458431714.69345677</v>
      </c>
      <c r="J57" s="174">
        <f>IF(Stage=3,0,IF('Staging Calculator'!$L$19="Y",I57-I56,$G$57))</f>
        <v>437021989.92468071</v>
      </c>
      <c r="K57" s="174">
        <f>IF(Stage=3,0,IF('Staging Calculator'!$L$19="Y",J57-J56,$G$57))</f>
        <v>415184070.66052914</v>
      </c>
      <c r="L57" s="174">
        <f>IF(Stage=3,0,IF('Staging Calculator'!$L$19="Y",K57-K56,$G$57))</f>
        <v>392909393.01109451</v>
      </c>
      <c r="M57" s="174">
        <f>IF(Stage=3,0,IF('Staging Calculator'!$L$19="Y",L57-L56,$G$57))</f>
        <v>370189221.80867118</v>
      </c>
      <c r="N57" s="174">
        <f>IF(Stage=3,0,IF('Staging Calculator'!$L$19="Y",M57-M56,$G$57))</f>
        <v>347014647.18219942</v>
      </c>
      <c r="O57" s="174">
        <f>IF(Stage=3,0,IF('Staging Calculator'!$L$19="Y",N57-N56,$G$57))</f>
        <v>323376581.06319821</v>
      </c>
      <c r="P57" s="174">
        <f>IF(Stage=3,0,IF('Staging Calculator'!$L$19="Y",O57-O56,$G$57))</f>
        <v>299265753.62181699</v>
      </c>
      <c r="Q57" s="174">
        <f>IF(Stage=3,0,IF('Staging Calculator'!$L$19="Y",P57-P56,$G$57))</f>
        <v>274672709.63160813</v>
      </c>
      <c r="R57" s="174">
        <f>IF(Stage=3,0,IF('Staging Calculator'!$L$19="Y",Q57-Q56,$G$57))</f>
        <v>249587804.7615951</v>
      </c>
      <c r="S57" s="174">
        <f>IF(Stage=3,0,IF('Staging Calculator'!$L$19="Y",R57-R56,$G$57))</f>
        <v>224001201.79418182</v>
      </c>
      <c r="T57" s="174">
        <f>IF(Stage=3,0,IF('Staging Calculator'!$L$19="Y",S57-S56,$G$57))</f>
        <v>197902866.76742026</v>
      </c>
      <c r="U57" s="174">
        <f>IF(Stage=3,0,IF('Staging Calculator'!$L$19="Y",T57-T56,$G$57))</f>
        <v>171282565.04012346</v>
      </c>
      <c r="V57" s="174">
        <f>IF(Stage=3,0,IF('Staging Calculator'!$L$19="Y",U57-U56,$G$57))</f>
        <v>144129857.27828074</v>
      </c>
      <c r="W57" s="174">
        <f>IF(Stage=3,0,IF('Staging Calculator'!$L$19="Y",V57-V56,$G$57))</f>
        <v>116434095.36120115</v>
      </c>
      <c r="X57" s="174">
        <f>IF(Stage=3,0,IF('Staging Calculator'!$L$19="Y",W57-W56,$G$57))</f>
        <v>88184418.205779985</v>
      </c>
      <c r="Y57" s="174">
        <f>IF(Stage=3,0,IF('Staging Calculator'!$L$19="Y",X57-X56,$G$57))</f>
        <v>59369747.507250383</v>
      </c>
      <c r="Z57" s="174">
        <f>IF(Stage=3,0,IF('Staging Calculator'!$L$19="Y",Y57-Y56,$G$57))</f>
        <v>29978783.394750193</v>
      </c>
    </row>
    <row r="58" spans="2:26" x14ac:dyDescent="0.3">
      <c r="B58" s="1"/>
      <c r="C58" t="s">
        <v>2</v>
      </c>
      <c r="D58" s="1"/>
      <c r="E58" s="1"/>
      <c r="F58" s="1"/>
      <c r="G58" s="44">
        <f>Dashboard!$E$15</f>
        <v>0.45</v>
      </c>
      <c r="H58" s="44">
        <f>Dashboard!$E$15</f>
        <v>0.45</v>
      </c>
      <c r="I58" s="44">
        <f>Dashboard!$E$15</f>
        <v>0.45</v>
      </c>
      <c r="J58" s="44">
        <f>Dashboard!$E$15</f>
        <v>0.45</v>
      </c>
      <c r="K58" s="44">
        <f>Dashboard!$E$15</f>
        <v>0.45</v>
      </c>
      <c r="L58" s="44">
        <f>Dashboard!$E$15</f>
        <v>0.45</v>
      </c>
      <c r="M58" s="44">
        <f>Dashboard!$E$15</f>
        <v>0.45</v>
      </c>
      <c r="N58" s="44">
        <f>Dashboard!$E$15</f>
        <v>0.45</v>
      </c>
      <c r="O58" s="44">
        <f>Dashboard!$E$15</f>
        <v>0.45</v>
      </c>
      <c r="P58" s="44">
        <f>Dashboard!$E$15</f>
        <v>0.45</v>
      </c>
      <c r="Q58" s="44">
        <f>Dashboard!$E$15</f>
        <v>0.45</v>
      </c>
      <c r="R58" s="44">
        <f>Dashboard!$E$15</f>
        <v>0.45</v>
      </c>
      <c r="S58" s="44">
        <f>Dashboard!$E$15</f>
        <v>0.45</v>
      </c>
      <c r="T58" s="44">
        <f>Dashboard!$E$15</f>
        <v>0.45</v>
      </c>
      <c r="U58" s="44">
        <f>Dashboard!$E$15</f>
        <v>0.45</v>
      </c>
      <c r="V58" s="44">
        <f>Dashboard!$E$15</f>
        <v>0.45</v>
      </c>
      <c r="W58" s="44">
        <f>Dashboard!$E$15</f>
        <v>0.45</v>
      </c>
      <c r="X58" s="44">
        <f>Dashboard!$E$15</f>
        <v>0.45</v>
      </c>
      <c r="Y58" s="44">
        <f>Dashboard!$E$15</f>
        <v>0.45</v>
      </c>
      <c r="Z58" s="44">
        <f>Dashboard!$E$15</f>
        <v>0.45</v>
      </c>
    </row>
    <row r="59" spans="2:26" x14ac:dyDescent="0.3">
      <c r="B59" s="1"/>
      <c r="C59" t="s">
        <v>168</v>
      </c>
      <c r="D59" s="1"/>
      <c r="E59" s="45">
        <f>'Staging Calculator'!L15</f>
        <v>2922</v>
      </c>
      <c r="F59" s="1"/>
      <c r="G59" s="1" t="s">
        <v>207</v>
      </c>
      <c r="H59" s="1"/>
      <c r="I59" s="1"/>
      <c r="J59" s="1"/>
      <c r="K59" s="1"/>
      <c r="L59" s="1"/>
      <c r="M59" s="1"/>
      <c r="N59" s="1"/>
      <c r="O59" s="1"/>
      <c r="P59" s="1"/>
      <c r="Q59" s="1"/>
      <c r="R59" s="1"/>
      <c r="S59" s="1"/>
      <c r="T59" s="1"/>
      <c r="U59" s="1"/>
      <c r="V59" s="1"/>
      <c r="W59" s="1"/>
      <c r="X59" s="1"/>
      <c r="Y59" s="1"/>
      <c r="Z59" s="1"/>
    </row>
    <row r="60" spans="2:26" x14ac:dyDescent="0.3">
      <c r="B60" s="1"/>
      <c r="C60" t="s">
        <v>169</v>
      </c>
      <c r="D60" s="1"/>
      <c r="E60" s="39">
        <f>Dashboard!E16</f>
        <v>7.0000000000000007E-2</v>
      </c>
      <c r="F60" s="1"/>
      <c r="G60" s="1"/>
      <c r="H60" s="1"/>
      <c r="I60" s="1"/>
      <c r="J60" s="1"/>
      <c r="K60" s="1"/>
      <c r="L60" s="1"/>
      <c r="M60" s="1"/>
      <c r="N60" s="1"/>
      <c r="O60" s="1"/>
      <c r="P60" s="1"/>
      <c r="Q60" s="1"/>
      <c r="R60" s="1"/>
      <c r="S60" s="1"/>
      <c r="T60" s="1"/>
      <c r="U60" s="1"/>
      <c r="V60" s="1"/>
      <c r="W60" s="1"/>
      <c r="X60" s="1"/>
      <c r="Y60" s="1"/>
      <c r="Z60" s="1"/>
    </row>
    <row r="61" spans="2:26" x14ac:dyDescent="0.3">
      <c r="B61" s="1"/>
      <c r="C61" t="s">
        <v>170</v>
      </c>
      <c r="D61" s="1"/>
      <c r="E61" s="38">
        <f>E59/365.25</f>
        <v>8</v>
      </c>
      <c r="F61" s="1"/>
      <c r="G61" s="1"/>
      <c r="H61" s="1"/>
      <c r="I61" s="1"/>
      <c r="J61" s="1"/>
      <c r="K61" s="1"/>
      <c r="L61" s="1"/>
      <c r="M61" s="1"/>
      <c r="N61" s="1"/>
      <c r="O61" s="1"/>
      <c r="P61" s="1"/>
      <c r="Q61" s="1"/>
      <c r="R61" s="1"/>
      <c r="S61" s="1"/>
      <c r="T61" s="1"/>
      <c r="U61" s="1"/>
      <c r="V61" s="1"/>
      <c r="W61" s="1"/>
      <c r="X61" s="1"/>
      <c r="Y61" s="1"/>
      <c r="Z61" s="1"/>
    </row>
    <row r="62" spans="2:26" x14ac:dyDescent="0.3">
      <c r="B62" s="1"/>
      <c r="C62" t="s">
        <v>171</v>
      </c>
      <c r="D62" s="1"/>
      <c r="E62" s="1"/>
      <c r="F62" s="1"/>
      <c r="G62" s="44">
        <f>IF(E61&gt;=1,365.25,IF((E59&lt;0),365.25,E59))</f>
        <v>365.25</v>
      </c>
      <c r="H62" s="44">
        <f t="shared" ref="H62:Z62" si="1">MAX(IF((($E$61-G53)&gt;1),365.25,(($E$61-G53)*365.25)),0)</f>
        <v>365.25</v>
      </c>
      <c r="I62" s="44">
        <f t="shared" si="1"/>
        <v>365.25</v>
      </c>
      <c r="J62" s="44">
        <f t="shared" si="1"/>
        <v>365.25</v>
      </c>
      <c r="K62" s="44">
        <f t="shared" si="1"/>
        <v>365.25</v>
      </c>
      <c r="L62" s="44">
        <f t="shared" si="1"/>
        <v>365.25</v>
      </c>
      <c r="M62" s="44">
        <f t="shared" si="1"/>
        <v>365.25</v>
      </c>
      <c r="N62" s="44">
        <f t="shared" si="1"/>
        <v>365.25</v>
      </c>
      <c r="O62" s="44">
        <f t="shared" si="1"/>
        <v>0</v>
      </c>
      <c r="P62" s="44">
        <f t="shared" si="1"/>
        <v>0</v>
      </c>
      <c r="Q62" s="44">
        <f t="shared" si="1"/>
        <v>0</v>
      </c>
      <c r="R62" s="44">
        <f t="shared" si="1"/>
        <v>0</v>
      </c>
      <c r="S62" s="44">
        <f t="shared" si="1"/>
        <v>0</v>
      </c>
      <c r="T62" s="44">
        <f t="shared" si="1"/>
        <v>0</v>
      </c>
      <c r="U62" s="44">
        <f t="shared" si="1"/>
        <v>0</v>
      </c>
      <c r="V62" s="44">
        <f t="shared" si="1"/>
        <v>0</v>
      </c>
      <c r="W62" s="44">
        <f t="shared" si="1"/>
        <v>0</v>
      </c>
      <c r="X62" s="44">
        <f t="shared" si="1"/>
        <v>0</v>
      </c>
      <c r="Y62" s="44">
        <f t="shared" si="1"/>
        <v>0</v>
      </c>
      <c r="Z62" s="44">
        <f t="shared" si="1"/>
        <v>0</v>
      </c>
    </row>
    <row r="63" spans="2:26" x14ac:dyDescent="0.3">
      <c r="B63" s="1"/>
      <c r="C63" t="s">
        <v>172</v>
      </c>
      <c r="D63" s="1"/>
      <c r="E63" s="1"/>
      <c r="F63" s="1"/>
      <c r="G63" s="44">
        <f>G62</f>
        <v>365.25</v>
      </c>
      <c r="H63" s="44">
        <f>IF(H62=0,0,SUM($G$62:H62))</f>
        <v>730.5</v>
      </c>
      <c r="I63" s="44">
        <f>IF(I62=0,0,SUM($G$62:I62))</f>
        <v>1095.75</v>
      </c>
      <c r="J63" s="44">
        <f>IF(J62=0,0,SUM($G$62:J62))</f>
        <v>1461</v>
      </c>
      <c r="K63" s="44">
        <f>IF(K62=0,0,SUM($G$62:K62))</f>
        <v>1826.25</v>
      </c>
      <c r="L63" s="44">
        <f>IF(L62=0,0,SUM($G$62:L62))</f>
        <v>2191.5</v>
      </c>
      <c r="M63" s="44">
        <f>IF(M62=0,0,SUM($G$62:M62))</f>
        <v>2556.75</v>
      </c>
      <c r="N63" s="44">
        <f>IF(N62=0,0,SUM($G$62:N62))</f>
        <v>2922</v>
      </c>
      <c r="O63" s="44">
        <f>IF(O62=0,0,SUM($G$62:O62))</f>
        <v>0</v>
      </c>
      <c r="P63" s="44">
        <f>IF(P62=0,0,SUM($G$62:P62))</f>
        <v>0</v>
      </c>
      <c r="Q63" s="44">
        <f>IF(Q62=0,0,SUM($G$62:Q62))</f>
        <v>0</v>
      </c>
      <c r="R63" s="44">
        <f>IF(R62=0,0,SUM($G$62:R62))</f>
        <v>0</v>
      </c>
      <c r="S63" s="44">
        <f>IF(S62=0,0,SUM($G$62:S62))</f>
        <v>0</v>
      </c>
      <c r="T63" s="44">
        <f>IF(T62=0,0,SUM($G$62:T62))</f>
        <v>0</v>
      </c>
      <c r="U63" s="44">
        <f>IF(U62=0,0,SUM($G$62:U62))</f>
        <v>0</v>
      </c>
      <c r="V63" s="44">
        <f>IF(V62=0,0,SUM($G$62:V62))</f>
        <v>0</v>
      </c>
      <c r="W63" s="44">
        <f>IF(W62=0,0,SUM($G$62:W62))</f>
        <v>0</v>
      </c>
      <c r="X63" s="44">
        <f>IF(X62=0,0,SUM($G$62:X62))</f>
        <v>0</v>
      </c>
      <c r="Y63" s="44">
        <f>IF(Y62=0,0,SUM($G$62:Y62))</f>
        <v>0</v>
      </c>
      <c r="Z63" s="44">
        <f>IF(Z62=0,0,SUM($G$62:Z62))</f>
        <v>0</v>
      </c>
    </row>
    <row r="64" spans="2:26" x14ac:dyDescent="0.3">
      <c r="B64" s="1"/>
      <c r="C64" s="1"/>
      <c r="D64" s="1"/>
      <c r="E64" s="1"/>
      <c r="F64" s="1"/>
      <c r="G64" s="1"/>
      <c r="H64" s="1"/>
      <c r="I64" s="1"/>
      <c r="J64" s="1"/>
      <c r="K64" s="1"/>
      <c r="L64" s="1"/>
      <c r="M64" s="1"/>
      <c r="N64" s="1"/>
      <c r="O64" s="1"/>
      <c r="P64" s="1"/>
      <c r="Q64" s="1"/>
      <c r="R64" s="1"/>
      <c r="S64" s="1"/>
      <c r="T64" s="1"/>
      <c r="U64" s="1"/>
      <c r="V64" s="1"/>
      <c r="W64" s="1"/>
      <c r="X64" s="1"/>
      <c r="Y64" s="1"/>
      <c r="Z64" s="1"/>
    </row>
    <row r="65" spans="2:26" x14ac:dyDescent="0.3">
      <c r="B65" s="1"/>
      <c r="C65" s="158" t="s">
        <v>371</v>
      </c>
      <c r="D65" s="1"/>
      <c r="E65" s="1"/>
      <c r="F65" s="1"/>
      <c r="G65" s="52">
        <v>1</v>
      </c>
      <c r="H65" s="52">
        <v>2</v>
      </c>
      <c r="I65" s="52">
        <v>3</v>
      </c>
      <c r="J65" s="52">
        <v>4</v>
      </c>
      <c r="K65" s="52">
        <v>5</v>
      </c>
      <c r="L65" s="52">
        <v>6</v>
      </c>
      <c r="M65" s="52">
        <v>7</v>
      </c>
      <c r="N65" s="52">
        <v>8</v>
      </c>
      <c r="O65" s="52">
        <v>9</v>
      </c>
      <c r="P65" s="52">
        <v>10</v>
      </c>
      <c r="Q65" s="52">
        <v>11</v>
      </c>
      <c r="R65" s="52">
        <v>12</v>
      </c>
      <c r="S65" s="52">
        <v>13</v>
      </c>
      <c r="T65" s="52">
        <v>14</v>
      </c>
      <c r="U65" s="52">
        <v>15</v>
      </c>
      <c r="V65" s="52">
        <v>16</v>
      </c>
      <c r="W65" s="52">
        <v>17</v>
      </c>
      <c r="X65" s="52">
        <v>18</v>
      </c>
      <c r="Y65" s="52">
        <v>19</v>
      </c>
      <c r="Z65" s="52">
        <v>20</v>
      </c>
    </row>
    <row r="66" spans="2:26" x14ac:dyDescent="0.3">
      <c r="B66" s="143" t="s">
        <v>124</v>
      </c>
      <c r="C66" s="321" t="s">
        <v>32</v>
      </c>
      <c r="D66" s="322"/>
      <c r="E66" s="45" t="str">
        <f>Control!D28</f>
        <v>Upturn</v>
      </c>
      <c r="G66" s="164"/>
      <c r="H66" s="164"/>
      <c r="I66" s="164"/>
      <c r="J66" s="164"/>
      <c r="K66" s="164"/>
      <c r="L66" s="164"/>
      <c r="M66" s="164"/>
      <c r="N66" s="164"/>
      <c r="O66" s="164"/>
      <c r="P66" s="164"/>
      <c r="Q66" s="164"/>
      <c r="R66" s="164"/>
      <c r="S66" s="164"/>
      <c r="T66" s="164"/>
      <c r="U66" s="164"/>
      <c r="V66" s="164"/>
      <c r="W66" s="164"/>
      <c r="X66" s="164"/>
      <c r="Y66" s="164"/>
      <c r="Z66" s="164"/>
    </row>
    <row r="67" spans="2:26" x14ac:dyDescent="0.3">
      <c r="B67" s="1"/>
      <c r="C67" s="321" t="s">
        <v>173</v>
      </c>
      <c r="D67" s="322"/>
      <c r="E67" s="1"/>
      <c r="F67" s="1"/>
      <c r="G67" s="163">
        <f>IF(Stage=3,100%,VLOOKUP(G65,'Staging Calculator'!$A$76:$E$95,5,FALSE))</f>
        <v>1.8988664997101751E-2</v>
      </c>
      <c r="H67" s="163">
        <f>IF(Stage=3,100%,VLOOKUP(H65,'Staging Calculator'!$A$76:$E$95,5,FALSE))</f>
        <v>3.4623964367537258E-2</v>
      </c>
      <c r="I67" s="163">
        <f>IF(Stage=3,100%,VLOOKUP(I65,'Staging Calculator'!$A$76:$E$95,5,FALSE))</f>
        <v>3.4551667747394613E-2</v>
      </c>
      <c r="J67" s="163">
        <f>IF(Stage=3,100%,VLOOKUP(J65,'Staging Calculator'!$A$76:$E$95,5,FALSE))</f>
        <v>2.9799350250469855E-2</v>
      </c>
      <c r="K67" s="163">
        <f>IF(Stage=3,100%,VLOOKUP(K65,'Staging Calculator'!$A$76:$E$95,5,FALSE))</f>
        <v>2.2619589058506941E-2</v>
      </c>
      <c r="L67" s="163">
        <f>IF(Stage=3,100%,VLOOKUP(L65,'Staging Calculator'!$A$76:$E$95,5,FALSE))</f>
        <v>1.9075166827425119E-2</v>
      </c>
      <c r="M67" s="163">
        <f>IF(Stage=3,100%,VLOOKUP(M65,'Staging Calculator'!$A$76:$E$95,5,FALSE))</f>
        <v>1.4251054374024083E-2</v>
      </c>
      <c r="N67" s="163">
        <f>IF(Stage=3,100%,VLOOKUP(N65,'Staging Calculator'!$A$76:$E$95,5,FALSE))</f>
        <v>9.6179953767194671E-3</v>
      </c>
      <c r="O67" s="163">
        <f>IF(Stage=3,100%,VLOOKUP(O65,'Staging Calculator'!$A$76:$E$95,5,FALSE))</f>
        <v>8.4540803365694972E-3</v>
      </c>
      <c r="P67" s="163">
        <f>IF(Stage=3,100%,VLOOKUP(P65,'Staging Calculator'!$A$76:$E$95,5,FALSE))</f>
        <v>7.6494859612944513E-3</v>
      </c>
      <c r="Q67" s="163">
        <f>IF(Stage=3,100%,VLOOKUP(Q65,'Staging Calculator'!$A$76:$E$95,5,FALSE))</f>
        <v>5.3434082181736987E-3</v>
      </c>
      <c r="R67" s="163">
        <f>IF(Stage=3,100%,VLOOKUP(R65,'Staging Calculator'!$A$76:$E$95,5,FALSE))</f>
        <v>6.5582917193683869E-3</v>
      </c>
      <c r="S67" s="163">
        <f>IF(Stage=3,100%,VLOOKUP(S65,'Staging Calculator'!$A$76:$E$95,5,FALSE))</f>
        <v>2.6449225541383577E-3</v>
      </c>
      <c r="T67" s="163">
        <f>IF(Stage=3,100%,VLOOKUP(T65,'Staging Calculator'!$A$76:$E$95,5,FALSE))</f>
        <v>1.7542335153246092E-3</v>
      </c>
      <c r="U67" s="163">
        <f>IF(Stage=3,100%,VLOOKUP(U65,'Staging Calculator'!$A$76:$E$95,5,FALSE))</f>
        <v>3.6519417638769267E-3</v>
      </c>
      <c r="V67" s="163">
        <f>IF(Stage=3,100%,VLOOKUP(V65,'Staging Calculator'!$A$76:$E$95,5,FALSE))</f>
        <v>5.046183607425093E-3</v>
      </c>
      <c r="W67" s="163">
        <f>IF(Stage=3,100%,VLOOKUP(W65,'Staging Calculator'!$A$76:$E$95,5,FALSE))</f>
        <v>3.8421434254487558E-3</v>
      </c>
      <c r="X67" s="163">
        <f>IF(Stage=3,100%,VLOOKUP(X65,'Staging Calculator'!$A$76:$E$95,5,FALSE))</f>
        <v>3.0479649691703935E-3</v>
      </c>
      <c r="Y67" s="163">
        <f>IF(Stage=3,100%,VLOOKUP(Y65,'Staging Calculator'!$A$76:$E$95,5,FALSE))</f>
        <v>3.9329857897752894E-4</v>
      </c>
      <c r="Z67" s="163">
        <f>IF(Stage=3,100%,VLOOKUP(Z65,'Staging Calculator'!$A$76:$E$95,5,FALSE))</f>
        <v>3.9921572936288665E-3</v>
      </c>
    </row>
    <row r="68" spans="2:26" x14ac:dyDescent="0.3">
      <c r="B68" s="1"/>
      <c r="C68" s="321" t="s">
        <v>159</v>
      </c>
      <c r="D68" s="322"/>
      <c r="E68" s="1"/>
      <c r="F68" s="1"/>
      <c r="G68" s="44">
        <f>G57*G58*G67</f>
        <v>4272449.6243478945</v>
      </c>
      <c r="H68" s="44">
        <f>H57*H58*H67</f>
        <v>7469765.0157785481</v>
      </c>
      <c r="I68" s="44">
        <f t="shared" ref="I68:Z68" si="2">I57*I58*I67</f>
        <v>7127811.1309305234</v>
      </c>
      <c r="J68" s="44">
        <f t="shared" si="2"/>
        <v>5860337.1052152915</v>
      </c>
      <c r="K68" s="44">
        <f t="shared" si="2"/>
        <v>4226081.8778906753</v>
      </c>
      <c r="L68" s="44">
        <f t="shared" si="2"/>
        <v>3372665.498887036</v>
      </c>
      <c r="M68" s="44">
        <f t="shared" si="2"/>
        <v>2374014.0279028658</v>
      </c>
      <c r="N68" s="44">
        <f t="shared" si="2"/>
        <v>1501913.3725135489</v>
      </c>
      <c r="O68" s="44">
        <f t="shared" si="2"/>
        <v>1230233.2178730553</v>
      </c>
      <c r="P68" s="44">
        <f t="shared" si="2"/>
        <v>1030153.1314618321</v>
      </c>
      <c r="Q68" s="44">
        <f t="shared" si="2"/>
        <v>660459.78627910779</v>
      </c>
      <c r="R68" s="44">
        <f t="shared" si="2"/>
        <v>736591.3349504862</v>
      </c>
      <c r="S68" s="44">
        <f t="shared" si="2"/>
        <v>266609.62385078811</v>
      </c>
      <c r="T68" s="44">
        <f t="shared" si="2"/>
        <v>156225.52874800324</v>
      </c>
      <c r="U68" s="44">
        <f t="shared" si="2"/>
        <v>281481.2787122968</v>
      </c>
      <c r="V68" s="44">
        <f t="shared" si="2"/>
        <v>327287.57541218033</v>
      </c>
      <c r="W68" s="44">
        <f t="shared" si="2"/>
        <v>201310.42229555061</v>
      </c>
      <c r="X68" s="44">
        <f t="shared" si="2"/>
        <v>120952.35788305018</v>
      </c>
      <c r="Y68" s="44">
        <f t="shared" si="2"/>
        <v>10507.516797985319</v>
      </c>
      <c r="Z68" s="44">
        <f t="shared" si="2"/>
        <v>53856.008452562375</v>
      </c>
    </row>
    <row r="69" spans="2:26" x14ac:dyDescent="0.3">
      <c r="B69" s="1"/>
      <c r="C69" s="321" t="s">
        <v>160</v>
      </c>
      <c r="D69" s="322"/>
      <c r="E69" s="1"/>
      <c r="F69" s="1"/>
      <c r="G69" s="44">
        <f>G68*IF(OR('Staging Calculator'!$F$61=3,'Staging Calculator'!$F$61="POCI"),1,(G62/365.25))</f>
        <v>4272449.6243478945</v>
      </c>
      <c r="H69" s="44">
        <f>H68*(H62/365.25)</f>
        <v>7469765.0157785481</v>
      </c>
      <c r="I69" s="44">
        <f t="shared" ref="I69:Z69" si="3">I68*(I62/365.25)</f>
        <v>7127811.1309305234</v>
      </c>
      <c r="J69" s="44">
        <f t="shared" si="3"/>
        <v>5860337.1052152915</v>
      </c>
      <c r="K69" s="44">
        <f t="shared" si="3"/>
        <v>4226081.8778906753</v>
      </c>
      <c r="L69" s="44">
        <f t="shared" si="3"/>
        <v>3372665.498887036</v>
      </c>
      <c r="M69" s="44">
        <f t="shared" si="3"/>
        <v>2374014.0279028658</v>
      </c>
      <c r="N69" s="44">
        <f t="shared" si="3"/>
        <v>1501913.3725135489</v>
      </c>
      <c r="O69" s="44">
        <f t="shared" si="3"/>
        <v>0</v>
      </c>
      <c r="P69" s="44">
        <f t="shared" si="3"/>
        <v>0</v>
      </c>
      <c r="Q69" s="44">
        <f t="shared" si="3"/>
        <v>0</v>
      </c>
      <c r="R69" s="44">
        <f t="shared" si="3"/>
        <v>0</v>
      </c>
      <c r="S69" s="44">
        <f t="shared" si="3"/>
        <v>0</v>
      </c>
      <c r="T69" s="44">
        <f t="shared" si="3"/>
        <v>0</v>
      </c>
      <c r="U69" s="44">
        <f t="shared" si="3"/>
        <v>0</v>
      </c>
      <c r="V69" s="44">
        <f t="shared" si="3"/>
        <v>0</v>
      </c>
      <c r="W69" s="44">
        <f t="shared" si="3"/>
        <v>0</v>
      </c>
      <c r="X69" s="44">
        <f t="shared" si="3"/>
        <v>0</v>
      </c>
      <c r="Y69" s="44">
        <f t="shared" si="3"/>
        <v>0</v>
      </c>
      <c r="Z69" s="44">
        <f t="shared" si="3"/>
        <v>0</v>
      </c>
    </row>
    <row r="70" spans="2:26" x14ac:dyDescent="0.3">
      <c r="B70" s="1"/>
      <c r="C70" s="321" t="s">
        <v>158</v>
      </c>
      <c r="D70" s="322"/>
      <c r="E70" s="1"/>
      <c r="G70" s="44">
        <f>IF(OR('Staging Calculator'!$F$61=3,'Staging Calculator'!$F$61="POCI"),1,(1+E60)^(G63/365.25))</f>
        <v>1.07</v>
      </c>
      <c r="H70" s="44">
        <f>(1+$E$60)^(H63/365.25)</f>
        <v>1.1449</v>
      </c>
      <c r="I70" s="44">
        <f t="shared" ref="I70:Z70" si="4">(1+$E$60)^(I63/365.25)</f>
        <v>1.2250430000000001</v>
      </c>
      <c r="J70" s="44">
        <f t="shared" si="4"/>
        <v>1.31079601</v>
      </c>
      <c r="K70" s="44">
        <f t="shared" si="4"/>
        <v>1.4025517307000002</v>
      </c>
      <c r="L70" s="44">
        <f t="shared" si="4"/>
        <v>1.5007303518490001</v>
      </c>
      <c r="M70" s="44">
        <f t="shared" si="4"/>
        <v>1.6057814764784302</v>
      </c>
      <c r="N70" s="44">
        <f t="shared" si="4"/>
        <v>1.7181861798319202</v>
      </c>
      <c r="O70" s="44">
        <f t="shared" si="4"/>
        <v>1</v>
      </c>
      <c r="P70" s="44">
        <f t="shared" si="4"/>
        <v>1</v>
      </c>
      <c r="Q70" s="44">
        <f t="shared" si="4"/>
        <v>1</v>
      </c>
      <c r="R70" s="44">
        <f t="shared" si="4"/>
        <v>1</v>
      </c>
      <c r="S70" s="44">
        <f t="shared" si="4"/>
        <v>1</v>
      </c>
      <c r="T70" s="44">
        <f t="shared" si="4"/>
        <v>1</v>
      </c>
      <c r="U70" s="44">
        <f t="shared" si="4"/>
        <v>1</v>
      </c>
      <c r="V70" s="44">
        <f t="shared" si="4"/>
        <v>1</v>
      </c>
      <c r="W70" s="44">
        <f t="shared" si="4"/>
        <v>1</v>
      </c>
      <c r="X70" s="44">
        <f t="shared" si="4"/>
        <v>1</v>
      </c>
      <c r="Y70" s="44">
        <f t="shared" si="4"/>
        <v>1</v>
      </c>
      <c r="Z70" s="44">
        <f t="shared" si="4"/>
        <v>1</v>
      </c>
    </row>
    <row r="71" spans="2:26" x14ac:dyDescent="0.3">
      <c r="B71" s="1"/>
      <c r="C71" s="321" t="s">
        <v>174</v>
      </c>
      <c r="D71" s="322"/>
      <c r="E71" s="1"/>
      <c r="G71" s="44">
        <f>MAX(G69/G70,0)</f>
        <v>3992943.5741569106</v>
      </c>
      <c r="H71" s="44">
        <f>MAX(H69/H70,0)</f>
        <v>6524382.0558813419</v>
      </c>
      <c r="I71" s="44">
        <f t="shared" ref="I71:Z71" si="5">MAX(I69/I70,0)</f>
        <v>5818417.0930575682</v>
      </c>
      <c r="J71" s="44">
        <f t="shared" si="5"/>
        <v>4470823.1185531998</v>
      </c>
      <c r="K71" s="44">
        <f t="shared" si="5"/>
        <v>3013137.9723024392</v>
      </c>
      <c r="L71" s="44">
        <f t="shared" si="5"/>
        <v>2247349.4287176151</v>
      </c>
      <c r="M71" s="44">
        <f t="shared" si="5"/>
        <v>1478416.6231069081</v>
      </c>
      <c r="N71" s="44">
        <f t="shared" si="5"/>
        <v>874127.25707086758</v>
      </c>
      <c r="O71" s="44">
        <f t="shared" si="5"/>
        <v>0</v>
      </c>
      <c r="P71" s="44">
        <f t="shared" si="5"/>
        <v>0</v>
      </c>
      <c r="Q71" s="44">
        <f t="shared" si="5"/>
        <v>0</v>
      </c>
      <c r="R71" s="44">
        <f t="shared" si="5"/>
        <v>0</v>
      </c>
      <c r="S71" s="44">
        <f t="shared" si="5"/>
        <v>0</v>
      </c>
      <c r="T71" s="44">
        <f t="shared" si="5"/>
        <v>0</v>
      </c>
      <c r="U71" s="44">
        <f t="shared" si="5"/>
        <v>0</v>
      </c>
      <c r="V71" s="44">
        <f t="shared" si="5"/>
        <v>0</v>
      </c>
      <c r="W71" s="44">
        <f t="shared" si="5"/>
        <v>0</v>
      </c>
      <c r="X71" s="44">
        <f t="shared" si="5"/>
        <v>0</v>
      </c>
      <c r="Y71" s="44">
        <f t="shared" si="5"/>
        <v>0</v>
      </c>
      <c r="Z71" s="44">
        <f t="shared" si="5"/>
        <v>0</v>
      </c>
    </row>
    <row r="72" spans="2:26" x14ac:dyDescent="0.3">
      <c r="B72" s="1"/>
      <c r="C72" s="158" t="s">
        <v>371</v>
      </c>
      <c r="D72" s="1"/>
      <c r="E72" s="1"/>
      <c r="G72" s="1"/>
      <c r="H72" s="1"/>
      <c r="I72" s="1"/>
      <c r="J72" s="1"/>
      <c r="K72" s="1"/>
      <c r="L72" s="1"/>
      <c r="M72" s="1"/>
      <c r="N72" s="1"/>
      <c r="O72" s="1"/>
      <c r="P72" s="1"/>
      <c r="Q72" s="1"/>
      <c r="R72" s="1"/>
      <c r="S72" s="1"/>
      <c r="T72" s="1"/>
      <c r="U72" s="1"/>
      <c r="V72" s="1"/>
      <c r="W72" s="1"/>
      <c r="X72" s="1"/>
      <c r="Y72" s="1"/>
      <c r="Z72" s="1"/>
    </row>
    <row r="73" spans="2:26" x14ac:dyDescent="0.3">
      <c r="B73" s="143" t="s">
        <v>125</v>
      </c>
      <c r="C73" s="321" t="s">
        <v>32</v>
      </c>
      <c r="D73" s="322"/>
      <c r="E73" s="45" t="str">
        <f>Control!D29</f>
        <v>Base</v>
      </c>
    </row>
    <row r="74" spans="2:26" x14ac:dyDescent="0.3">
      <c r="B74" s="1"/>
      <c r="C74" s="321" t="s">
        <v>173</v>
      </c>
      <c r="D74" s="322"/>
      <c r="E74" s="1"/>
      <c r="F74" s="1"/>
      <c r="G74" s="163">
        <f>IF(Stage=3,100%,VLOOKUP(G65,'Staging Calculator'!$G$76:$K$95,5,FALSE))</f>
        <v>2.8913399017967314E-2</v>
      </c>
      <c r="H74" s="163">
        <f>IF(Stage=3,100%,VLOOKUP(H65,'Staging Calculator'!$G$76:$K$95,5,FALSE))</f>
        <v>4.3911455510316354E-2</v>
      </c>
      <c r="I74" s="163">
        <f>IF(Stage=3,100%,VLOOKUP(I65,'Staging Calculator'!$G$76:$K$95,5,FALSE))</f>
        <v>4.3015460527928165E-2</v>
      </c>
      <c r="J74" s="163">
        <f>IF(Stage=3,100%,VLOOKUP(J65,'Staging Calculator'!$G$76:$K$95,5,FALSE))</f>
        <v>3.755136273327761E-2</v>
      </c>
      <c r="K74" s="163">
        <f>IF(Stage=3,100%,VLOOKUP(K65,'Staging Calculator'!$G$76:$K$95,5,FALSE))</f>
        <v>2.9899078363419113E-2</v>
      </c>
      <c r="L74" s="163">
        <f>IF(Stage=3,100%,VLOOKUP(L65,'Staging Calculator'!$G$76:$K$95,5,FALSE))</f>
        <v>2.5911770498754785E-2</v>
      </c>
      <c r="M74" s="163">
        <f>IF(Stage=3,100%,VLOOKUP(M65,'Staging Calculator'!$G$76:$K$95,5,FALSE))</f>
        <v>2.0854730594358741E-2</v>
      </c>
      <c r="N74" s="163">
        <f>IF(Stage=3,100%,VLOOKUP(N65,'Staging Calculator'!$G$76:$K$95,5,FALSE))</f>
        <v>1.6153139575162165E-2</v>
      </c>
      <c r="O74" s="163">
        <f>IF(Stage=3,100%,VLOOKUP(O65,'Staging Calculator'!$G$76:$K$95,5,FALSE))</f>
        <v>1.475697964577787E-2</v>
      </c>
      <c r="P74" s="163">
        <f>IF(Stage=3,100%,VLOOKUP(P65,'Staging Calculator'!$G$76:$K$95,5,FALSE))</f>
        <v>1.3722352699213907E-2</v>
      </c>
      <c r="Q74" s="163">
        <f>IF(Stage=3,100%,VLOOKUP(Q65,'Staging Calculator'!$G$76:$K$95,5,FALSE))</f>
        <v>1.1407091114784954E-2</v>
      </c>
      <c r="R74" s="163">
        <f>IF(Stage=3,100%,VLOOKUP(R65,'Staging Calculator'!$G$76:$K$95,5,FALSE))</f>
        <v>1.2208821845224413E-2</v>
      </c>
      <c r="S74" s="163">
        <f>IF(Stage=3,100%,VLOOKUP(S65,'Staging Calculator'!$G$76:$K$95,5,FALSE))</f>
        <v>8.627525242182155E-3</v>
      </c>
      <c r="T74" s="163">
        <f>IF(Stage=3,100%,VLOOKUP(T65,'Staging Calculator'!$G$76:$K$95,5,FALSE))</f>
        <v>7.7187402559927842E-3</v>
      </c>
      <c r="U74" s="163">
        <f>IF(Stage=3,100%,VLOOKUP(U65,'Staging Calculator'!$G$76:$K$95,5,FALSE))</f>
        <v>9.1231520090849678E-3</v>
      </c>
      <c r="V74" s="163">
        <f>IF(Stage=3,100%,VLOOKUP(V65,'Staging Calculator'!$G$76:$K$95,5,FALSE))</f>
        <v>1.0042936145243658E-2</v>
      </c>
      <c r="W74" s="163">
        <f>IF(Stage=3,100%,VLOOKUP(W65,'Staging Calculator'!$G$76:$K$95,5,FALSE))</f>
        <v>8.8540294574664426E-3</v>
      </c>
      <c r="X74" s="163">
        <f>IF(Stage=3,100%,VLOOKUP(X65,'Staging Calculator'!$G$76:$K$95,5,FALSE))</f>
        <v>8.0339295054595774E-3</v>
      </c>
      <c r="Y74" s="163">
        <f>IF(Stage=3,100%,VLOOKUP(Y65,'Staging Calculator'!$G$76:$K$95,5,FALSE))</f>
        <v>5.8385742711743668E-3</v>
      </c>
      <c r="Z74" s="163">
        <f>IF(Stage=3,100%,VLOOKUP(Z65,'Staging Calculator'!$G$76:$K$95,5,FALSE))</f>
        <v>8.4066752786260378E-3</v>
      </c>
    </row>
    <row r="75" spans="2:26" x14ac:dyDescent="0.3">
      <c r="B75" s="1"/>
      <c r="C75" s="321" t="s">
        <v>159</v>
      </c>
      <c r="D75" s="322"/>
      <c r="E75" s="1"/>
      <c r="F75" s="1"/>
      <c r="G75" s="44">
        <f>G57*G58*G74</f>
        <v>6505514.7790426463</v>
      </c>
      <c r="H75" s="44">
        <f t="shared" ref="H75:Z75" si="6">H57*H58*H74</f>
        <v>9473445.9255165849</v>
      </c>
      <c r="I75" s="44">
        <f t="shared" si="6"/>
        <v>8873843.0976660661</v>
      </c>
      <c r="J75" s="44">
        <f t="shared" si="6"/>
        <v>7384847.0697362153</v>
      </c>
      <c r="K75" s="44">
        <f t="shared" si="6"/>
        <v>5586129.4787651245</v>
      </c>
      <c r="L75" s="44">
        <f t="shared" si="6"/>
        <v>4581440.1083288379</v>
      </c>
      <c r="M75" s="44">
        <f t="shared" si="6"/>
        <v>3474088.4203898166</v>
      </c>
      <c r="N75" s="44">
        <f t="shared" si="6"/>
        <v>2522419.2137518744</v>
      </c>
      <c r="O75" s="44">
        <f t="shared" si="6"/>
        <v>2147427.7311018845</v>
      </c>
      <c r="P75" s="44">
        <f t="shared" si="6"/>
        <v>1847983.5998975814</v>
      </c>
      <c r="Q75" s="44">
        <f t="shared" si="6"/>
        <v>1409947.4814806811</v>
      </c>
      <c r="R75" s="44">
        <f t="shared" si="6"/>
        <v>1371227.8693837356</v>
      </c>
      <c r="S75" s="44">
        <f t="shared" si="6"/>
        <v>869659.21024129912</v>
      </c>
      <c r="T75" s="44">
        <f t="shared" si="6"/>
        <v>687402.3710223285</v>
      </c>
      <c r="U75" s="44">
        <f t="shared" si="6"/>
        <v>703186.59481516306</v>
      </c>
      <c r="V75" s="44">
        <f t="shared" si="6"/>
        <v>651369.12897098495</v>
      </c>
      <c r="W75" s="44">
        <f t="shared" si="6"/>
        <v>463909.90958168934</v>
      </c>
      <c r="X75" s="44">
        <f t="shared" si="6"/>
        <v>318810.32970534114</v>
      </c>
      <c r="Y75" s="44">
        <f t="shared" si="6"/>
        <v>155985.60612687777</v>
      </c>
      <c r="Z75" s="44">
        <f t="shared" si="6"/>
        <v>113409.85376156906</v>
      </c>
    </row>
    <row r="76" spans="2:26" x14ac:dyDescent="0.3">
      <c r="B76" s="1"/>
      <c r="C76" s="321" t="s">
        <v>160</v>
      </c>
      <c r="D76" s="322"/>
      <c r="E76" s="1"/>
      <c r="F76" s="1"/>
      <c r="G76" s="44">
        <f>G75*IF(OR('Staging Calculator'!$F$61=3,'Staging Calculator'!$F$61="POCI"),1,(G62/365.25))</f>
        <v>6505514.7790426463</v>
      </c>
      <c r="H76" s="44">
        <f>H75*(H62/365.25)</f>
        <v>9473445.9255165849</v>
      </c>
      <c r="I76" s="44">
        <f t="shared" ref="I76:Z76" si="7">I75*(I62/365.25)</f>
        <v>8873843.0976660661</v>
      </c>
      <c r="J76" s="44">
        <f t="shared" si="7"/>
        <v>7384847.0697362153</v>
      </c>
      <c r="K76" s="44">
        <f t="shared" si="7"/>
        <v>5586129.4787651245</v>
      </c>
      <c r="L76" s="44">
        <f t="shared" si="7"/>
        <v>4581440.1083288379</v>
      </c>
      <c r="M76" s="44">
        <f t="shared" si="7"/>
        <v>3474088.4203898166</v>
      </c>
      <c r="N76" s="44">
        <f t="shared" si="7"/>
        <v>2522419.2137518744</v>
      </c>
      <c r="O76" s="44">
        <f t="shared" si="7"/>
        <v>0</v>
      </c>
      <c r="P76" s="44">
        <f t="shared" si="7"/>
        <v>0</v>
      </c>
      <c r="Q76" s="44">
        <f t="shared" si="7"/>
        <v>0</v>
      </c>
      <c r="R76" s="44">
        <f t="shared" si="7"/>
        <v>0</v>
      </c>
      <c r="S76" s="44">
        <f t="shared" si="7"/>
        <v>0</v>
      </c>
      <c r="T76" s="44">
        <f t="shared" si="7"/>
        <v>0</v>
      </c>
      <c r="U76" s="44">
        <f t="shared" si="7"/>
        <v>0</v>
      </c>
      <c r="V76" s="44">
        <f t="shared" si="7"/>
        <v>0</v>
      </c>
      <c r="W76" s="44">
        <f t="shared" si="7"/>
        <v>0</v>
      </c>
      <c r="X76" s="44">
        <f t="shared" si="7"/>
        <v>0</v>
      </c>
      <c r="Y76" s="44">
        <f t="shared" si="7"/>
        <v>0</v>
      </c>
      <c r="Z76" s="44">
        <f t="shared" si="7"/>
        <v>0</v>
      </c>
    </row>
    <row r="77" spans="2:26" x14ac:dyDescent="0.3">
      <c r="B77" s="1"/>
      <c r="C77" s="321" t="s">
        <v>158</v>
      </c>
      <c r="D77" s="322"/>
      <c r="E77" s="1"/>
      <c r="F77" s="1"/>
      <c r="G77" s="44">
        <f>IF(OR('Staging Calculator'!$F$61=3,'Staging Calculator'!$F$61="POCI"),1,(1+E60)^(G63/365.25))</f>
        <v>1.07</v>
      </c>
      <c r="H77" s="44">
        <f>(1+$E$60)^(H63/365.25)</f>
        <v>1.1449</v>
      </c>
      <c r="I77" s="44">
        <f t="shared" ref="I77:Z77" si="8">(1+$E$60)^(I63/365.25)</f>
        <v>1.2250430000000001</v>
      </c>
      <c r="J77" s="44">
        <f t="shared" si="8"/>
        <v>1.31079601</v>
      </c>
      <c r="K77" s="44">
        <f t="shared" si="8"/>
        <v>1.4025517307000002</v>
      </c>
      <c r="L77" s="44">
        <f t="shared" si="8"/>
        <v>1.5007303518490001</v>
      </c>
      <c r="M77" s="44">
        <f t="shared" si="8"/>
        <v>1.6057814764784302</v>
      </c>
      <c r="N77" s="44">
        <f t="shared" si="8"/>
        <v>1.7181861798319202</v>
      </c>
      <c r="O77" s="44">
        <f t="shared" si="8"/>
        <v>1</v>
      </c>
      <c r="P77" s="44">
        <f t="shared" si="8"/>
        <v>1</v>
      </c>
      <c r="Q77" s="44">
        <f t="shared" si="8"/>
        <v>1</v>
      </c>
      <c r="R77" s="44">
        <f t="shared" si="8"/>
        <v>1</v>
      </c>
      <c r="S77" s="44">
        <f t="shared" si="8"/>
        <v>1</v>
      </c>
      <c r="T77" s="44">
        <f t="shared" si="8"/>
        <v>1</v>
      </c>
      <c r="U77" s="44">
        <f t="shared" si="8"/>
        <v>1</v>
      </c>
      <c r="V77" s="44">
        <f t="shared" si="8"/>
        <v>1</v>
      </c>
      <c r="W77" s="44">
        <f t="shared" si="8"/>
        <v>1</v>
      </c>
      <c r="X77" s="44">
        <f t="shared" si="8"/>
        <v>1</v>
      </c>
      <c r="Y77" s="44">
        <f t="shared" si="8"/>
        <v>1</v>
      </c>
      <c r="Z77" s="44">
        <f t="shared" si="8"/>
        <v>1</v>
      </c>
    </row>
    <row r="78" spans="2:26" x14ac:dyDescent="0.3">
      <c r="B78" s="1"/>
      <c r="C78" s="321" t="s">
        <v>174</v>
      </c>
      <c r="D78" s="322"/>
      <c r="E78" s="1"/>
      <c r="F78" s="1"/>
      <c r="G78" s="44">
        <f>MAX(G76/G77,0)</f>
        <v>6079920.3542454634</v>
      </c>
      <c r="H78" s="44">
        <f>MAX(H76/H77,0)</f>
        <v>8274474.5615482442</v>
      </c>
      <c r="I78" s="44">
        <f t="shared" ref="I78:Z78" si="9">MAX(I76/I77,0)</f>
        <v>7243699.2804873502</v>
      </c>
      <c r="J78" s="44">
        <f t="shared" si="9"/>
        <v>5633864.4712049551</v>
      </c>
      <c r="K78" s="44">
        <f t="shared" si="9"/>
        <v>3982833.1151658418</v>
      </c>
      <c r="L78" s="44">
        <f t="shared" si="9"/>
        <v>3052806.9900660021</v>
      </c>
      <c r="M78" s="44">
        <f t="shared" si="9"/>
        <v>2163487.6670820052</v>
      </c>
      <c r="N78" s="44">
        <f t="shared" si="9"/>
        <v>1468070.9479333768</v>
      </c>
      <c r="O78" s="44">
        <f t="shared" si="9"/>
        <v>0</v>
      </c>
      <c r="P78" s="44">
        <f t="shared" si="9"/>
        <v>0</v>
      </c>
      <c r="Q78" s="44">
        <f t="shared" si="9"/>
        <v>0</v>
      </c>
      <c r="R78" s="44">
        <f t="shared" si="9"/>
        <v>0</v>
      </c>
      <c r="S78" s="44">
        <f t="shared" si="9"/>
        <v>0</v>
      </c>
      <c r="T78" s="44">
        <f t="shared" si="9"/>
        <v>0</v>
      </c>
      <c r="U78" s="44">
        <f t="shared" si="9"/>
        <v>0</v>
      </c>
      <c r="V78" s="44">
        <f t="shared" si="9"/>
        <v>0</v>
      </c>
      <c r="W78" s="44">
        <f t="shared" si="9"/>
        <v>0</v>
      </c>
      <c r="X78" s="44">
        <f t="shared" si="9"/>
        <v>0</v>
      </c>
      <c r="Y78" s="44">
        <f t="shared" si="9"/>
        <v>0</v>
      </c>
      <c r="Z78" s="44">
        <f t="shared" si="9"/>
        <v>0</v>
      </c>
    </row>
    <row r="79" spans="2:26" x14ac:dyDescent="0.3">
      <c r="B79" s="1"/>
      <c r="C79" s="158" t="s">
        <v>371</v>
      </c>
      <c r="D79" s="1"/>
      <c r="E79" s="1"/>
      <c r="F79" s="1"/>
      <c r="G79" s="1"/>
      <c r="H79" s="1"/>
      <c r="I79" s="1"/>
      <c r="J79" s="1"/>
      <c r="K79" s="1"/>
      <c r="L79" s="1"/>
      <c r="M79" s="1"/>
      <c r="N79" s="1"/>
      <c r="O79" s="1"/>
      <c r="P79" s="1"/>
      <c r="Q79" s="1"/>
      <c r="R79" s="1"/>
      <c r="S79" s="1"/>
      <c r="T79" s="1"/>
      <c r="U79" s="1"/>
      <c r="V79" s="1"/>
      <c r="W79" s="1"/>
      <c r="X79" s="1"/>
      <c r="Y79" s="1"/>
      <c r="Z79" s="1"/>
    </row>
    <row r="80" spans="2:26" x14ac:dyDescent="0.3">
      <c r="B80" s="143" t="s">
        <v>126</v>
      </c>
      <c r="C80" s="321" t="s">
        <v>32</v>
      </c>
      <c r="D80" s="322"/>
      <c r="E80" s="45" t="str">
        <f>Control!D30</f>
        <v>Downturn</v>
      </c>
    </row>
    <row r="81" spans="1:29" x14ac:dyDescent="0.3">
      <c r="B81" s="1"/>
      <c r="C81" s="321" t="s">
        <v>173</v>
      </c>
      <c r="D81" s="322"/>
      <c r="E81" s="1"/>
      <c r="F81" s="1"/>
      <c r="G81" s="163">
        <f>IF(Stage=3,100%,VLOOKUP(G65,'Staging Calculator'!$M$76:$Q$95,5,FALSE))</f>
        <v>3.8838133038832878E-2</v>
      </c>
      <c r="H81" s="163">
        <f>IF(Stage=3,100%,VLOOKUP(H65,'Staging Calculator'!$M$76:$Q$95,5,FALSE))</f>
        <v>5.3001945962325596E-2</v>
      </c>
      <c r="I81" s="163">
        <f>IF(Stage=3,100%,VLOOKUP(I65,'Staging Calculator'!$M$76:$Q$95,5,FALSE))</f>
        <v>5.108525192692201E-2</v>
      </c>
      <c r="J81" s="163">
        <f>IF(Stage=3,100%,VLOOKUP(J65,'Staging Calculator'!$M$76:$Q$95,5,FALSE))</f>
        <v>4.4712373143775803E-2</v>
      </c>
      <c r="K81" s="163">
        <f>IF(Stage=3,100%,VLOOKUP(K65,'Staging Calculator'!$M$76:$Q$95,5,FALSE))</f>
        <v>3.6390564905251867E-2</v>
      </c>
      <c r="L81" s="163">
        <f>IF(Stage=3,100%,VLOOKUP(L65,'Staging Calculator'!$M$76:$Q$95,5,FALSE))</f>
        <v>3.1763370716235188E-2</v>
      </c>
      <c r="M81" s="163">
        <f>IF(Stage=3,100%,VLOOKUP(M65,'Staging Calculator'!$M$76:$Q$95,5,FALSE))</f>
        <v>2.6276402670074278E-2</v>
      </c>
      <c r="N81" s="163">
        <f>IF(Stage=3,100%,VLOOKUP(N65,'Staging Calculator'!$M$76:$Q$95,5,FALSE))</f>
        <v>2.1309278938215888E-2</v>
      </c>
      <c r="O81" s="163">
        <f>IF(Stage=3,100%,VLOOKUP(O65,'Staging Calculator'!$M$76:$Q$95,5,FALSE))</f>
        <v>1.948387342882742E-2</v>
      </c>
      <c r="P81" s="163">
        <f>IF(Stage=3,100%,VLOOKUP(P65,'Staging Calculator'!$M$76:$Q$95,5,FALSE))</f>
        <v>1.8022213220204683E-2</v>
      </c>
      <c r="Q81" s="163">
        <f>IF(Stage=3,100%,VLOOKUP(Q65,'Staging Calculator'!$M$76:$Q$95,5,FALSE))</f>
        <v>1.5500767103697678E-2</v>
      </c>
      <c r="R81" s="163">
        <f>IF(Stage=3,100%,VLOOKUP(R65,'Staging Calculator'!$M$76:$Q$95,5,FALSE))</f>
        <v>1.5692344372612056E-2</v>
      </c>
      <c r="S81" s="163">
        <f>IF(Stage=3,100%,VLOOKUP(S65,'Staging Calculator'!$M$76:$Q$95,5,FALSE))</f>
        <v>1.2246119640987714E-2</v>
      </c>
      <c r="T81" s="163">
        <f>IF(Stage=3,100%,VLOOKUP(T65,'Staging Calculator'!$M$76:$Q$95,5,FALSE))</f>
        <v>1.112223801665287E-2</v>
      </c>
      <c r="U81" s="163">
        <f>IF(Stage=3,100%,VLOOKUP(U65,'Staging Calculator'!$M$76:$Q$95,5,FALSE))</f>
        <v>1.1836352583515067E-2</v>
      </c>
      <c r="V81" s="163">
        <f>IF(Stage=3,100%,VLOOKUP(V65,'Staging Calculator'!$M$76:$Q$95,5,FALSE))</f>
        <v>1.2084678321514426E-2</v>
      </c>
      <c r="W81" s="163">
        <f>IF(Stage=3,100%,VLOOKUP(W65,'Staging Calculator'!$M$76:$Q$95,5,FALSE))</f>
        <v>1.0713904437166482E-2</v>
      </c>
      <c r="X81" s="163">
        <f>IF(Stage=3,100%,VLOOKUP(X65,'Staging Calculator'!$M$76:$Q$95,5,FALSE))</f>
        <v>9.6708822986612576E-3</v>
      </c>
      <c r="Y81" s="163">
        <f>IF(Stage=3,100%,VLOOKUP(Y65,'Staging Calculator'!$M$76:$Q$95,5,FALSE))</f>
        <v>7.7378375295138503E-3</v>
      </c>
      <c r="Z81" s="163">
        <f>IF(Stage=3,100%,VLOOKUP(Z65,'Staging Calculator'!$M$76:$Q$95,5,FALSE))</f>
        <v>9.0781801389960021E-3</v>
      </c>
    </row>
    <row r="82" spans="1:29" x14ac:dyDescent="0.3">
      <c r="B82" s="1"/>
      <c r="C82" s="321" t="s">
        <v>159</v>
      </c>
      <c r="D82" s="322"/>
      <c r="E82" s="1"/>
      <c r="F82" s="1"/>
      <c r="G82" s="44">
        <f>G57*G58*G81</f>
        <v>8738579.9337373991</v>
      </c>
      <c r="H82" s="44">
        <f>H57*H58*H81</f>
        <v>11434625.957759017</v>
      </c>
      <c r="I82" s="44">
        <f t="shared" ref="I82:Z82" si="10">I57*I58*I81</f>
        <v>10538594.836382732</v>
      </c>
      <c r="J82" s="44">
        <f t="shared" si="10"/>
        <v>8793130.6284964886</v>
      </c>
      <c r="K82" s="44">
        <f t="shared" si="10"/>
        <v>6798952.2919493979</v>
      </c>
      <c r="L82" s="44">
        <f t="shared" si="10"/>
        <v>5616057.018646054</v>
      </c>
      <c r="M82" s="44">
        <f t="shared" si="10"/>
        <v>4377258.4753647391</v>
      </c>
      <c r="N82" s="44">
        <f t="shared" si="10"/>
        <v>3327584.3606034266</v>
      </c>
      <c r="O82" s="44">
        <f t="shared" si="10"/>
        <v>2835282.7688770373</v>
      </c>
      <c r="P82" s="44">
        <f t="shared" si="10"/>
        <v>2427044.049574933</v>
      </c>
      <c r="Q82" s="44">
        <f t="shared" si="10"/>
        <v>1915936.9657835111</v>
      </c>
      <c r="R82" s="44">
        <f t="shared" si="10"/>
        <v>1762478.002585446</v>
      </c>
      <c r="S82" s="44">
        <f t="shared" si="10"/>
        <v>1234415.4826034622</v>
      </c>
      <c r="T82" s="44">
        <f t="shared" si="10"/>
        <v>990505.25476433535</v>
      </c>
      <c r="U82" s="44">
        <f t="shared" si="10"/>
        <v>912312.37405068881</v>
      </c>
      <c r="V82" s="44">
        <f t="shared" si="10"/>
        <v>783793.33278021333</v>
      </c>
      <c r="W82" s="44">
        <f t="shared" si="10"/>
        <v>561358.69691752724</v>
      </c>
      <c r="X82" s="44">
        <f t="shared" si="10"/>
        <v>383769.50806980865</v>
      </c>
      <c r="Y82" s="44">
        <f t="shared" si="10"/>
        <v>206727.05717071352</v>
      </c>
      <c r="Z82" s="44">
        <f t="shared" si="10"/>
        <v>122468.75820246797</v>
      </c>
    </row>
    <row r="83" spans="1:29" x14ac:dyDescent="0.3">
      <c r="B83" s="1"/>
      <c r="C83" s="321" t="s">
        <v>160</v>
      </c>
      <c r="D83" s="322"/>
      <c r="E83" s="1"/>
      <c r="F83" s="1"/>
      <c r="G83" s="44">
        <f>G82*IF(OR('Staging Calculator'!$F$61=3,'Staging Calculator'!$F$61="POCI"),1,(G62/365.25))</f>
        <v>8738579.9337373991</v>
      </c>
      <c r="H83" s="44">
        <f>H82*(H62/365.25)</f>
        <v>11434625.957759017</v>
      </c>
      <c r="I83" s="44">
        <f t="shared" ref="I83:Z83" si="11">I82*(I62/365.25)</f>
        <v>10538594.836382732</v>
      </c>
      <c r="J83" s="44">
        <f t="shared" si="11"/>
        <v>8793130.6284964886</v>
      </c>
      <c r="K83" s="44">
        <f t="shared" si="11"/>
        <v>6798952.2919493979</v>
      </c>
      <c r="L83" s="44">
        <f t="shared" si="11"/>
        <v>5616057.018646054</v>
      </c>
      <c r="M83" s="44">
        <f t="shared" si="11"/>
        <v>4377258.4753647391</v>
      </c>
      <c r="N83" s="44">
        <f t="shared" si="11"/>
        <v>3327584.3606034266</v>
      </c>
      <c r="O83" s="44">
        <f t="shared" si="11"/>
        <v>0</v>
      </c>
      <c r="P83" s="44">
        <f t="shared" si="11"/>
        <v>0</v>
      </c>
      <c r="Q83" s="44">
        <f t="shared" si="11"/>
        <v>0</v>
      </c>
      <c r="R83" s="44">
        <f t="shared" si="11"/>
        <v>0</v>
      </c>
      <c r="S83" s="44">
        <f t="shared" si="11"/>
        <v>0</v>
      </c>
      <c r="T83" s="44">
        <f t="shared" si="11"/>
        <v>0</v>
      </c>
      <c r="U83" s="44">
        <f t="shared" si="11"/>
        <v>0</v>
      </c>
      <c r="V83" s="44">
        <f t="shared" si="11"/>
        <v>0</v>
      </c>
      <c r="W83" s="44">
        <f t="shared" si="11"/>
        <v>0</v>
      </c>
      <c r="X83" s="44">
        <f t="shared" si="11"/>
        <v>0</v>
      </c>
      <c r="Y83" s="44">
        <f t="shared" si="11"/>
        <v>0</v>
      </c>
      <c r="Z83" s="44">
        <f t="shared" si="11"/>
        <v>0</v>
      </c>
    </row>
    <row r="84" spans="1:29" x14ac:dyDescent="0.3">
      <c r="B84" s="1"/>
      <c r="C84" s="321" t="s">
        <v>158</v>
      </c>
      <c r="D84" s="322"/>
      <c r="E84" s="1"/>
      <c r="F84" s="1"/>
      <c r="G84" s="44">
        <f>IF(OR('Staging Calculator'!$F$61=3,'Staging Calculator'!$F$61="POCI"),1,(1+E60)^(G63/365.25))</f>
        <v>1.07</v>
      </c>
      <c r="H84" s="44">
        <f>(1+$E$60)^(H63/365.25)</f>
        <v>1.1449</v>
      </c>
      <c r="I84" s="44">
        <f t="shared" ref="I84:Z84" si="12">(1+$E$60)^(I63/365.25)</f>
        <v>1.2250430000000001</v>
      </c>
      <c r="J84" s="44">
        <f t="shared" si="12"/>
        <v>1.31079601</v>
      </c>
      <c r="K84" s="44">
        <f t="shared" si="12"/>
        <v>1.4025517307000002</v>
      </c>
      <c r="L84" s="44">
        <f t="shared" si="12"/>
        <v>1.5007303518490001</v>
      </c>
      <c r="M84" s="44">
        <f t="shared" si="12"/>
        <v>1.6057814764784302</v>
      </c>
      <c r="N84" s="44">
        <f t="shared" si="12"/>
        <v>1.7181861798319202</v>
      </c>
      <c r="O84" s="44">
        <f t="shared" si="12"/>
        <v>1</v>
      </c>
      <c r="P84" s="44">
        <f t="shared" si="12"/>
        <v>1</v>
      </c>
      <c r="Q84" s="44">
        <f t="shared" si="12"/>
        <v>1</v>
      </c>
      <c r="R84" s="44">
        <f t="shared" si="12"/>
        <v>1</v>
      </c>
      <c r="S84" s="44">
        <f t="shared" si="12"/>
        <v>1</v>
      </c>
      <c r="T84" s="44">
        <f t="shared" si="12"/>
        <v>1</v>
      </c>
      <c r="U84" s="44">
        <f t="shared" si="12"/>
        <v>1</v>
      </c>
      <c r="V84" s="44">
        <f t="shared" si="12"/>
        <v>1</v>
      </c>
      <c r="W84" s="44">
        <f t="shared" si="12"/>
        <v>1</v>
      </c>
      <c r="X84" s="44">
        <f t="shared" si="12"/>
        <v>1</v>
      </c>
      <c r="Y84" s="44">
        <f t="shared" si="12"/>
        <v>1</v>
      </c>
      <c r="Z84" s="44">
        <f t="shared" si="12"/>
        <v>1</v>
      </c>
    </row>
    <row r="85" spans="1:29" x14ac:dyDescent="0.3">
      <c r="B85" s="1"/>
      <c r="C85" s="321" t="s">
        <v>174</v>
      </c>
      <c r="D85" s="322"/>
      <c r="E85" s="1"/>
      <c r="F85" s="1"/>
      <c r="G85" s="44">
        <f>MAX(G83/G84,0)</f>
        <v>8166897.1343340175</v>
      </c>
      <c r="H85" s="44">
        <f>MAX(H83/H84,0)</f>
        <v>9987445.1548248902</v>
      </c>
      <c r="I85" s="44">
        <f t="shared" ref="I85:Z85" si="13">MAX(I83/I84,0)</f>
        <v>8602632.5903521199</v>
      </c>
      <c r="J85" s="44">
        <f t="shared" si="13"/>
        <v>6708237.2553884173</v>
      </c>
      <c r="K85" s="44">
        <f t="shared" si="13"/>
        <v>4847559.0191287315</v>
      </c>
      <c r="L85" s="44">
        <f t="shared" si="13"/>
        <v>3742215.9228849448</v>
      </c>
      <c r="M85" s="44">
        <f t="shared" si="13"/>
        <v>2725936.5856955303</v>
      </c>
      <c r="N85" s="44">
        <f t="shared" si="13"/>
        <v>1936684.3940794263</v>
      </c>
      <c r="O85" s="44">
        <f t="shared" si="13"/>
        <v>0</v>
      </c>
      <c r="P85" s="44">
        <f t="shared" si="13"/>
        <v>0</v>
      </c>
      <c r="Q85" s="44">
        <f t="shared" si="13"/>
        <v>0</v>
      </c>
      <c r="R85" s="44">
        <f t="shared" si="13"/>
        <v>0</v>
      </c>
      <c r="S85" s="44">
        <f t="shared" si="13"/>
        <v>0</v>
      </c>
      <c r="T85" s="44">
        <f t="shared" si="13"/>
        <v>0</v>
      </c>
      <c r="U85" s="44">
        <f t="shared" si="13"/>
        <v>0</v>
      </c>
      <c r="V85" s="44">
        <f t="shared" si="13"/>
        <v>0</v>
      </c>
      <c r="W85" s="44">
        <f t="shared" si="13"/>
        <v>0</v>
      </c>
      <c r="X85" s="44">
        <f t="shared" si="13"/>
        <v>0</v>
      </c>
      <c r="Y85" s="44">
        <f t="shared" si="13"/>
        <v>0</v>
      </c>
      <c r="Z85" s="44">
        <f t="shared" si="13"/>
        <v>0</v>
      </c>
    </row>
    <row r="86" spans="1:29" x14ac:dyDescent="0.3">
      <c r="B86" s="1"/>
      <c r="C86" s="1"/>
      <c r="D86" s="1"/>
      <c r="E86" s="1"/>
      <c r="F86" s="1"/>
      <c r="G86" s="1"/>
      <c r="H86" s="1"/>
      <c r="I86" s="1"/>
      <c r="J86" s="1"/>
      <c r="K86" s="1"/>
      <c r="L86" s="1"/>
      <c r="M86" s="1"/>
      <c r="N86" s="1"/>
      <c r="O86" s="1"/>
      <c r="P86" s="1"/>
      <c r="Q86" s="1"/>
      <c r="R86" s="1"/>
      <c r="S86" s="1"/>
      <c r="T86" s="1"/>
      <c r="U86" s="1"/>
      <c r="V86" s="1"/>
      <c r="W86" s="1"/>
      <c r="X86" s="1"/>
      <c r="Y86" s="1"/>
      <c r="Z86" s="1"/>
    </row>
    <row r="87" spans="1:29" ht="28.2" customHeight="1" x14ac:dyDescent="0.3">
      <c r="B87" s="1"/>
      <c r="C87" s="329" t="s">
        <v>384</v>
      </c>
      <c r="D87" s="329"/>
      <c r="E87" s="2" t="s">
        <v>162</v>
      </c>
      <c r="F87" s="6"/>
      <c r="G87" s="40" t="s">
        <v>163</v>
      </c>
      <c r="H87" s="1"/>
      <c r="I87" s="158" t="s">
        <v>396</v>
      </c>
      <c r="J87" s="1"/>
      <c r="K87" s="1"/>
      <c r="L87" s="1"/>
      <c r="M87" s="1"/>
      <c r="N87" s="1"/>
      <c r="O87" s="1"/>
      <c r="P87" s="1"/>
      <c r="Q87" s="1"/>
      <c r="R87" s="1"/>
      <c r="S87" s="1"/>
      <c r="T87" s="1"/>
      <c r="U87" s="1"/>
      <c r="V87" s="1"/>
      <c r="W87" s="1"/>
      <c r="X87" s="1"/>
      <c r="Y87" s="1"/>
      <c r="Z87" s="1"/>
    </row>
    <row r="88" spans="1:29" x14ac:dyDescent="0.3">
      <c r="B88" s="1"/>
      <c r="C88" s="321" t="s">
        <v>175</v>
      </c>
      <c r="D88" s="322"/>
      <c r="E88" s="73">
        <f>SUM(G71:Z71)</f>
        <v>28419597.122846853</v>
      </c>
      <c r="F88" s="74"/>
      <c r="G88" s="73">
        <f>SUM(G69:Z69)</f>
        <v>36205037.653466381</v>
      </c>
      <c r="I88" s="78" t="s">
        <v>201</v>
      </c>
      <c r="J88" s="78">
        <v>1</v>
      </c>
      <c r="K88" s="78">
        <v>2</v>
      </c>
      <c r="L88" s="78">
        <v>3</v>
      </c>
      <c r="M88" s="78">
        <v>4</v>
      </c>
      <c r="N88" s="78">
        <v>5</v>
      </c>
      <c r="O88" s="78">
        <v>6</v>
      </c>
      <c r="P88" s="78">
        <v>7</v>
      </c>
      <c r="Q88" s="78">
        <v>8</v>
      </c>
      <c r="R88" s="78">
        <v>9</v>
      </c>
      <c r="S88" s="78">
        <v>10</v>
      </c>
      <c r="T88" s="78">
        <v>11</v>
      </c>
      <c r="U88" s="78">
        <v>12</v>
      </c>
      <c r="V88" s="78">
        <v>13</v>
      </c>
      <c r="W88" s="78">
        <v>14</v>
      </c>
      <c r="X88" s="78">
        <v>15</v>
      </c>
      <c r="Y88" s="78">
        <v>16</v>
      </c>
      <c r="Z88" s="78">
        <v>17</v>
      </c>
      <c r="AA88" s="78">
        <v>18</v>
      </c>
      <c r="AB88" s="78">
        <v>19</v>
      </c>
      <c r="AC88" s="78">
        <v>20</v>
      </c>
    </row>
    <row r="89" spans="1:29" x14ac:dyDescent="0.3">
      <c r="B89" s="1"/>
      <c r="C89" s="321" t="s">
        <v>176</v>
      </c>
      <c r="D89" s="322"/>
      <c r="E89" s="73">
        <f>SUM(G78:Z78)</f>
        <v>37899157.387733236</v>
      </c>
      <c r="F89" s="74"/>
      <c r="G89" s="73">
        <f>SUM(G76:Z76)</f>
        <v>48401728.093197174</v>
      </c>
      <c r="I89" s="79" t="s">
        <v>31</v>
      </c>
      <c r="J89" s="81">
        <f>G71*Control!$E$28</f>
        <v>798588.71483138215</v>
      </c>
      <c r="K89" s="81">
        <f>H71*Control!$E$28</f>
        <v>1304876.4111762685</v>
      </c>
      <c r="L89" s="81">
        <f>I71*Control!$E$28</f>
        <v>1163683.4186115137</v>
      </c>
      <c r="M89" s="81">
        <f>J71*Control!$E$28</f>
        <v>894164.62371064001</v>
      </c>
      <c r="N89" s="81">
        <f>K71*Control!$E$28</f>
        <v>602627.59446048783</v>
      </c>
      <c r="O89" s="81">
        <f>L71*Control!$E$28</f>
        <v>449469.88574352302</v>
      </c>
      <c r="P89" s="81">
        <f>M71*Control!$E$28</f>
        <v>295683.32462138165</v>
      </c>
      <c r="Q89" s="81">
        <f>N71*Control!$E$28</f>
        <v>174825.45141417353</v>
      </c>
      <c r="R89" s="81">
        <f>O71*Control!$E$28</f>
        <v>0</v>
      </c>
      <c r="S89" s="81">
        <f>P71*Control!$E$28</f>
        <v>0</v>
      </c>
      <c r="T89" s="81">
        <f>Q71*Control!$E$28</f>
        <v>0</v>
      </c>
      <c r="U89" s="81">
        <f>R71*Control!$E$28</f>
        <v>0</v>
      </c>
      <c r="V89" s="81">
        <f>S71*Control!$E$28</f>
        <v>0</v>
      </c>
      <c r="W89" s="81">
        <f>T71*Control!$E$28</f>
        <v>0</v>
      </c>
      <c r="X89" s="81">
        <f>U71*Control!$E$28</f>
        <v>0</v>
      </c>
      <c r="Y89" s="81">
        <f>V71*Control!$E$28</f>
        <v>0</v>
      </c>
      <c r="Z89" s="81">
        <f>W71*Control!$E$28</f>
        <v>0</v>
      </c>
      <c r="AA89" s="81">
        <f>X71*Control!$E$28</f>
        <v>0</v>
      </c>
      <c r="AB89" s="81">
        <f>Y71*Control!$E$28</f>
        <v>0</v>
      </c>
      <c r="AC89" s="81">
        <f>Z71*Control!$E$28</f>
        <v>0</v>
      </c>
    </row>
    <row r="90" spans="1:29" x14ac:dyDescent="0.3">
      <c r="B90" s="1"/>
      <c r="C90" s="321" t="s">
        <v>177</v>
      </c>
      <c r="D90" s="322"/>
      <c r="E90" s="73">
        <f>SUM(G85:Z85)</f>
        <v>46717608.05668807</v>
      </c>
      <c r="F90" s="74"/>
      <c r="G90" s="73">
        <f>SUM(G83:Z83)</f>
        <v>59624783.502939254</v>
      </c>
      <c r="I90" s="79" t="s">
        <v>55</v>
      </c>
      <c r="J90" s="81">
        <f>G78*Control!$E$29</f>
        <v>3647952.212547278</v>
      </c>
      <c r="K90" s="81">
        <f>H78*Control!$E$29</f>
        <v>4964684.7369289463</v>
      </c>
      <c r="L90" s="81">
        <f>I78*Control!$E$29</f>
        <v>4346219.5682924101</v>
      </c>
      <c r="M90" s="81">
        <f>J78*Control!$E$29</f>
        <v>3380318.6827229732</v>
      </c>
      <c r="N90" s="81">
        <f>K78*Control!$E$29</f>
        <v>2389699.8690995048</v>
      </c>
      <c r="O90" s="81">
        <f>L78*Control!$E$29</f>
        <v>1831684.1940396011</v>
      </c>
      <c r="P90" s="81">
        <f>M78*Control!$E$29</f>
        <v>1298092.6002492032</v>
      </c>
      <c r="Q90" s="81">
        <f>N78*Control!$E$29</f>
        <v>880842.56876002601</v>
      </c>
      <c r="R90" s="81">
        <f>O78*Control!$E$29</f>
        <v>0</v>
      </c>
      <c r="S90" s="81">
        <f>P78*Control!$E$29</f>
        <v>0</v>
      </c>
      <c r="T90" s="81">
        <f>Q78*Control!$E$29</f>
        <v>0</v>
      </c>
      <c r="U90" s="81">
        <f>R78*Control!$E$29</f>
        <v>0</v>
      </c>
      <c r="V90" s="81">
        <f>S78*Control!$E$29</f>
        <v>0</v>
      </c>
      <c r="W90" s="81">
        <f>T78*Control!$E$29</f>
        <v>0</v>
      </c>
      <c r="X90" s="81">
        <f>U78*Control!$E$29</f>
        <v>0</v>
      </c>
      <c r="Y90" s="81">
        <f>V78*Control!$E$29</f>
        <v>0</v>
      </c>
      <c r="Z90" s="81">
        <f>W78*Control!$E$29</f>
        <v>0</v>
      </c>
      <c r="AA90" s="81">
        <f>X78*Control!$E$29</f>
        <v>0</v>
      </c>
      <c r="AB90" s="81">
        <f>Y78*Control!$E$29</f>
        <v>0</v>
      </c>
      <c r="AC90" s="81">
        <f>Z78*Control!$E$29</f>
        <v>0</v>
      </c>
    </row>
    <row r="91" spans="1:29" x14ac:dyDescent="0.3">
      <c r="B91" s="1"/>
      <c r="C91" s="321" t="s">
        <v>242</v>
      </c>
      <c r="D91" s="322"/>
      <c r="E91" s="75">
        <f>SUM(E88*Control!E28,E89*Control!E29,E90*Control!E30)</f>
        <v>37766935.468546927</v>
      </c>
      <c r="F91" s="74"/>
      <c r="G91" s="75">
        <f>SUM(G88*Control!E28,G89*Control!E29,G90*Control!E30)</f>
        <v>48207001.087199435</v>
      </c>
      <c r="I91" s="79" t="s">
        <v>56</v>
      </c>
      <c r="J91" s="81">
        <f>G85*Control!$E$30</f>
        <v>1633379.4268668036</v>
      </c>
      <c r="K91" s="81">
        <f>H85*Control!$E$30</f>
        <v>1997489.030964978</v>
      </c>
      <c r="L91" s="81">
        <f>I85*Control!$E$30</f>
        <v>1720526.518070424</v>
      </c>
      <c r="M91" s="81">
        <f>J85*Control!$E$30</f>
        <v>1341647.4510776836</v>
      </c>
      <c r="N91" s="81">
        <f>K85*Control!$E$30</f>
        <v>969511.80382574629</v>
      </c>
      <c r="O91" s="81">
        <f>L85*Control!$E$30</f>
        <v>748443.18457698904</v>
      </c>
      <c r="P91" s="81">
        <f>M85*Control!$E$30</f>
        <v>545187.3171391061</v>
      </c>
      <c r="Q91" s="81">
        <f>N85*Control!$E$30</f>
        <v>387336.87881588528</v>
      </c>
      <c r="R91" s="81">
        <f>O85*Control!$E$30</f>
        <v>0</v>
      </c>
      <c r="S91" s="81">
        <f>P85*Control!$E$30</f>
        <v>0</v>
      </c>
      <c r="T91" s="81">
        <f>Q85*Control!$E$30</f>
        <v>0</v>
      </c>
      <c r="U91" s="81">
        <f>R85*Control!$E$30</f>
        <v>0</v>
      </c>
      <c r="V91" s="81">
        <f>S85*Control!$E$30</f>
        <v>0</v>
      </c>
      <c r="W91" s="81">
        <f>T85*Control!$E$30</f>
        <v>0</v>
      </c>
      <c r="X91" s="81">
        <f>U85*Control!$E$30</f>
        <v>0</v>
      </c>
      <c r="Y91" s="81">
        <f>V85*Control!$E$30</f>
        <v>0</v>
      </c>
      <c r="Z91" s="81">
        <f>W85*Control!$E$30</f>
        <v>0</v>
      </c>
      <c r="AA91" s="81">
        <f>X85*Control!$E$30</f>
        <v>0</v>
      </c>
      <c r="AB91" s="81">
        <f>Y85*Control!$E$30</f>
        <v>0</v>
      </c>
      <c r="AC91" s="81">
        <f>Z85*Control!$E$30</f>
        <v>0</v>
      </c>
    </row>
    <row r="92" spans="1:29" x14ac:dyDescent="0.3">
      <c r="B92" s="1"/>
      <c r="C92" s="1"/>
      <c r="D92" s="1"/>
      <c r="E92" s="1"/>
      <c r="F92" s="1"/>
      <c r="G92" s="1"/>
      <c r="I92" s="79" t="s">
        <v>210</v>
      </c>
      <c r="J92" s="81">
        <f>SUM(J89:J91)</f>
        <v>6079920.3542454634</v>
      </c>
      <c r="K92" s="81">
        <f t="shared" ref="K92:N92" si="14">SUM(K89:K91)</f>
        <v>8267050.1790701933</v>
      </c>
      <c r="L92" s="81">
        <f t="shared" si="14"/>
        <v>7230429.5049743475</v>
      </c>
      <c r="M92" s="81">
        <f t="shared" si="14"/>
        <v>5616130.7575112972</v>
      </c>
      <c r="N92" s="81">
        <f t="shared" si="14"/>
        <v>3961839.2673857389</v>
      </c>
      <c r="O92" s="81">
        <f t="shared" ref="O92:W92" si="15">SUM(O89:O91)</f>
        <v>3029597.2643601131</v>
      </c>
      <c r="P92" s="81">
        <f t="shared" si="15"/>
        <v>2138963.242009691</v>
      </c>
      <c r="Q92" s="81">
        <f t="shared" si="15"/>
        <v>1443004.8989900849</v>
      </c>
      <c r="R92" s="81">
        <f t="shared" si="15"/>
        <v>0</v>
      </c>
      <c r="S92" s="81">
        <f t="shared" si="15"/>
        <v>0</v>
      </c>
      <c r="T92" s="81">
        <f t="shared" si="15"/>
        <v>0</v>
      </c>
      <c r="U92" s="81">
        <f t="shared" si="15"/>
        <v>0</v>
      </c>
      <c r="V92" s="81">
        <f t="shared" si="15"/>
        <v>0</v>
      </c>
      <c r="W92" s="81">
        <f t="shared" si="15"/>
        <v>0</v>
      </c>
      <c r="X92" s="81">
        <f t="shared" ref="X92:AA92" si="16">SUM(X89:X91)</f>
        <v>0</v>
      </c>
      <c r="Y92" s="81">
        <f t="shared" si="16"/>
        <v>0</v>
      </c>
      <c r="Z92" s="81">
        <f t="shared" si="16"/>
        <v>0</v>
      </c>
      <c r="AA92" s="81">
        <f t="shared" si="16"/>
        <v>0</v>
      </c>
      <c r="AB92" s="81">
        <f t="shared" ref="AB92:AC92" si="17">SUM(AB89:AB91)</f>
        <v>0</v>
      </c>
      <c r="AC92" s="81">
        <f t="shared" si="17"/>
        <v>0</v>
      </c>
    </row>
    <row r="93" spans="1:29" x14ac:dyDescent="0.3">
      <c r="B93" s="152"/>
      <c r="C93" s="152"/>
      <c r="D93" s="152"/>
      <c r="E93" s="152"/>
      <c r="F93" s="1"/>
      <c r="G93" s="1"/>
      <c r="H93" s="1"/>
      <c r="N93" s="1"/>
      <c r="O93" s="1"/>
      <c r="P93" s="1"/>
      <c r="Q93" s="1"/>
      <c r="R93" s="1"/>
      <c r="S93" s="1"/>
      <c r="T93" s="1"/>
      <c r="U93" s="1"/>
      <c r="V93" s="1"/>
      <c r="W93" s="1"/>
      <c r="X93" s="1"/>
      <c r="Y93" s="1"/>
      <c r="Z93" s="1"/>
    </row>
    <row r="94" spans="1:29" x14ac:dyDescent="0.3">
      <c r="B94" s="1"/>
      <c r="C94" s="1"/>
      <c r="D94" s="1"/>
      <c r="E94" s="1"/>
      <c r="F94" s="1"/>
      <c r="G94" s="1"/>
      <c r="H94" s="1"/>
      <c r="N94" s="1"/>
      <c r="O94" s="1"/>
      <c r="P94" s="1"/>
      <c r="Q94" s="1"/>
      <c r="R94" s="1"/>
      <c r="S94" s="1"/>
      <c r="T94" s="1"/>
      <c r="U94" s="1"/>
      <c r="V94" s="1"/>
      <c r="W94" s="1"/>
      <c r="X94" s="1"/>
      <c r="Y94" s="1"/>
      <c r="Z94" s="1"/>
    </row>
    <row r="95" spans="1:29" x14ac:dyDescent="0.3">
      <c r="A95" s="136">
        <v>1.3</v>
      </c>
      <c r="B95" s="142" t="s">
        <v>179</v>
      </c>
      <c r="C95" s="14"/>
      <c r="D95" s="14"/>
      <c r="E95" s="14"/>
      <c r="F95" s="14"/>
      <c r="G95" s="14"/>
      <c r="H95" s="14"/>
      <c r="N95" s="14"/>
      <c r="O95" s="14"/>
      <c r="P95" s="14"/>
      <c r="Q95" s="14"/>
      <c r="R95" s="14"/>
      <c r="S95" s="14"/>
      <c r="T95" s="14"/>
      <c r="U95" s="14"/>
      <c r="V95" s="14"/>
      <c r="W95" s="14"/>
      <c r="X95" s="14"/>
      <c r="Y95" s="14"/>
      <c r="Z95" s="14"/>
    </row>
    <row r="96" spans="1:29" x14ac:dyDescent="0.3">
      <c r="B96" s="1"/>
      <c r="C96" s="158" t="s">
        <v>385</v>
      </c>
      <c r="D96" s="1"/>
      <c r="E96" s="1"/>
      <c r="F96" s="1"/>
      <c r="G96" s="1"/>
      <c r="H96" s="1"/>
      <c r="N96" s="1"/>
      <c r="O96" s="1"/>
      <c r="P96" s="1"/>
      <c r="Q96" s="1"/>
      <c r="R96" s="1"/>
      <c r="S96" s="1"/>
      <c r="T96" s="1"/>
      <c r="U96" s="1"/>
      <c r="V96" s="1"/>
      <c r="W96" s="1"/>
      <c r="X96" s="1"/>
      <c r="Y96" s="1"/>
      <c r="Z96" s="1"/>
    </row>
    <row r="97" spans="1:26" x14ac:dyDescent="0.3">
      <c r="B97" s="1"/>
      <c r="C97" s="321" t="s">
        <v>180</v>
      </c>
      <c r="D97" s="322"/>
      <c r="E97" s="73">
        <f>IF('Staging Calculator'!$F$61="FVTPL",0,IF('Staging Calculator'!$F$61=1,E37,E91))</f>
        <v>37766935.468546927</v>
      </c>
      <c r="F97" s="1"/>
      <c r="G97" s="1"/>
      <c r="N97" s="1"/>
      <c r="O97" s="1"/>
      <c r="P97" s="1"/>
      <c r="Q97" s="1"/>
      <c r="R97" s="1"/>
      <c r="S97" s="1"/>
      <c r="T97" s="1"/>
      <c r="U97" s="1"/>
      <c r="V97" s="1"/>
      <c r="W97" s="1"/>
      <c r="X97" s="1"/>
      <c r="Y97" s="1"/>
      <c r="Z97" s="1"/>
    </row>
    <row r="98" spans="1:26" x14ac:dyDescent="0.3">
      <c r="B98" s="1"/>
      <c r="C98" s="321" t="s">
        <v>181</v>
      </c>
      <c r="D98" s="322"/>
      <c r="E98" s="73">
        <f>'Staging Calculator'!L4</f>
        <v>0</v>
      </c>
      <c r="F98" s="1"/>
      <c r="G98" s="1"/>
      <c r="H98" s="1"/>
      <c r="N98" s="1"/>
      <c r="O98" s="1"/>
      <c r="P98" s="1"/>
      <c r="Q98" s="1"/>
      <c r="R98" s="1"/>
      <c r="S98" s="1"/>
      <c r="T98" s="1"/>
      <c r="U98" s="1"/>
      <c r="V98" s="1"/>
      <c r="W98" s="1"/>
      <c r="X98" s="1"/>
      <c r="Y98" s="1"/>
      <c r="Z98" s="1"/>
    </row>
    <row r="99" spans="1:26" x14ac:dyDescent="0.3">
      <c r="B99" s="1"/>
      <c r="C99" s="321" t="s">
        <v>182</v>
      </c>
      <c r="D99" s="322"/>
      <c r="E99" s="75">
        <f>IF(E98&gt;0,E98,E97)</f>
        <v>37766935.468546927</v>
      </c>
      <c r="F99" s="1"/>
      <c r="G99" s="1"/>
      <c r="H99" s="1"/>
      <c r="N99" s="1"/>
      <c r="O99" s="1"/>
      <c r="P99" s="1"/>
      <c r="Q99" s="1"/>
      <c r="R99" s="1"/>
      <c r="S99" s="1"/>
      <c r="T99" s="1"/>
      <c r="U99" s="1"/>
      <c r="V99" s="1"/>
      <c r="W99" s="1"/>
      <c r="X99" s="1"/>
      <c r="Y99" s="1"/>
      <c r="Z99" s="1"/>
    </row>
    <row r="100" spans="1:26" x14ac:dyDescent="0.3">
      <c r="B100" s="1"/>
      <c r="C100" s="321" t="s">
        <v>183</v>
      </c>
      <c r="D100" s="322"/>
      <c r="E100" s="73">
        <f>E99-'Staging Calculator'!L5</f>
        <v>37766935.468546927</v>
      </c>
      <c r="F100" s="1"/>
      <c r="G100" s="1"/>
      <c r="H100" s="1"/>
      <c r="N100" s="1"/>
      <c r="O100" s="1"/>
      <c r="P100" s="1"/>
      <c r="Q100" s="1"/>
      <c r="R100" s="1"/>
      <c r="S100" s="1"/>
      <c r="T100" s="1"/>
      <c r="U100" s="1"/>
      <c r="V100" s="1"/>
      <c r="W100" s="1"/>
      <c r="X100" s="1"/>
      <c r="Y100" s="1"/>
      <c r="Z100" s="1"/>
    </row>
    <row r="101" spans="1:26" x14ac:dyDescent="0.3">
      <c r="B101" s="1"/>
      <c r="C101" s="1"/>
      <c r="D101" s="1"/>
      <c r="E101" s="74"/>
      <c r="F101" s="1"/>
      <c r="G101" s="1"/>
      <c r="H101" s="1"/>
      <c r="N101" s="1"/>
      <c r="O101" s="1"/>
      <c r="P101" s="1"/>
      <c r="Q101" s="1"/>
      <c r="R101" s="1"/>
      <c r="S101" s="1"/>
      <c r="T101" s="1"/>
      <c r="U101" s="1"/>
      <c r="V101" s="1"/>
      <c r="W101" s="1"/>
      <c r="X101" s="1"/>
      <c r="Y101" s="1"/>
      <c r="Z101" s="1"/>
    </row>
    <row r="102" spans="1:26" x14ac:dyDescent="0.3">
      <c r="B102" s="1"/>
      <c r="C102" s="1"/>
      <c r="D102" s="1"/>
      <c r="E102" s="1"/>
      <c r="F102" s="1"/>
      <c r="G102" s="1"/>
      <c r="H102" s="1"/>
      <c r="N102" s="1"/>
      <c r="O102" s="1"/>
      <c r="P102" s="1"/>
      <c r="Q102" s="1"/>
      <c r="R102" s="1"/>
      <c r="S102" s="1"/>
      <c r="T102" s="1"/>
      <c r="U102" s="1"/>
      <c r="V102" s="1"/>
      <c r="W102" s="1"/>
      <c r="X102" s="1"/>
      <c r="Y102" s="1"/>
      <c r="Z102" s="1"/>
    </row>
    <row r="103" spans="1:26" x14ac:dyDescent="0.3">
      <c r="A103" s="153"/>
      <c r="B103" s="41"/>
      <c r="C103" s="41"/>
      <c r="D103" s="41"/>
      <c r="E103" s="41"/>
      <c r="F103" s="41"/>
      <c r="G103" s="41"/>
      <c r="H103" s="41"/>
      <c r="I103" s="153"/>
      <c r="J103" s="153"/>
      <c r="K103" s="153"/>
      <c r="L103" s="153"/>
      <c r="M103" s="153"/>
      <c r="N103" s="41"/>
      <c r="O103" s="41"/>
      <c r="P103" s="41"/>
      <c r="Q103" s="41"/>
      <c r="R103" s="41"/>
      <c r="S103" s="41"/>
      <c r="T103" s="41"/>
      <c r="U103" s="41"/>
      <c r="V103" s="41"/>
      <c r="W103" s="41"/>
      <c r="X103" s="41"/>
      <c r="Y103" s="41"/>
      <c r="Z103" s="41"/>
    </row>
    <row r="104" spans="1:26" x14ac:dyDescent="0.3">
      <c r="B104" s="1"/>
      <c r="C104" s="1"/>
      <c r="D104" s="1"/>
      <c r="E104" s="1"/>
      <c r="F104" s="1"/>
      <c r="G104" s="1"/>
      <c r="H104" s="1"/>
      <c r="N104" s="1"/>
      <c r="O104" s="1"/>
      <c r="P104" s="1"/>
      <c r="Q104" s="1"/>
      <c r="R104" s="1"/>
      <c r="S104" s="1"/>
      <c r="T104" s="1"/>
      <c r="U104" s="1"/>
      <c r="V104" s="1"/>
      <c r="W104" s="1"/>
      <c r="X104" s="1"/>
      <c r="Y104" s="1"/>
      <c r="Z104" s="1"/>
    </row>
    <row r="105" spans="1:26" x14ac:dyDescent="0.3">
      <c r="B105" s="1"/>
      <c r="C105" s="1"/>
      <c r="D105" s="1"/>
      <c r="E105" s="1"/>
      <c r="F105" s="1"/>
      <c r="G105" s="1"/>
      <c r="H105" s="1"/>
      <c r="N105" s="1"/>
      <c r="O105" s="1"/>
      <c r="P105" s="1"/>
      <c r="Q105" s="1"/>
      <c r="R105" s="1"/>
      <c r="S105" s="1"/>
      <c r="T105" s="1"/>
      <c r="U105" s="1"/>
      <c r="V105" s="1"/>
      <c r="W105" s="1"/>
      <c r="X105" s="1"/>
      <c r="Y105" s="1"/>
      <c r="Z105" s="1"/>
    </row>
    <row r="106" spans="1:26" x14ac:dyDescent="0.3">
      <c r="B106" s="1"/>
      <c r="C106" s="1"/>
      <c r="D106" s="1"/>
      <c r="E106" s="1"/>
      <c r="F106" s="1"/>
      <c r="G106" s="1"/>
      <c r="H106" s="1"/>
      <c r="N106" s="1"/>
      <c r="O106" s="1"/>
      <c r="P106" s="1"/>
      <c r="Q106" s="1"/>
      <c r="R106" s="1"/>
      <c r="S106" s="1"/>
      <c r="T106" s="1"/>
      <c r="U106" s="1"/>
      <c r="V106" s="1"/>
      <c r="W106" s="1"/>
      <c r="X106" s="1"/>
      <c r="Y106" s="1"/>
      <c r="Z106" s="1"/>
    </row>
    <row r="107" spans="1:26" x14ac:dyDescent="0.3">
      <c r="B107" s="1"/>
      <c r="C107" s="1"/>
      <c r="D107" s="1"/>
      <c r="E107" s="1"/>
      <c r="F107" s="1"/>
      <c r="G107" s="1"/>
      <c r="H107" s="1"/>
      <c r="N107" s="1"/>
      <c r="O107" s="1"/>
      <c r="P107" s="1"/>
      <c r="Q107" s="1"/>
      <c r="R107" s="1"/>
      <c r="S107" s="1"/>
      <c r="T107" s="1"/>
      <c r="U107" s="1"/>
      <c r="V107" s="1"/>
      <c r="W107" s="1"/>
      <c r="X107" s="1"/>
      <c r="Y107" s="1"/>
      <c r="Z107" s="1"/>
    </row>
    <row r="108" spans="1:26" x14ac:dyDescent="0.3">
      <c r="B108" s="1"/>
      <c r="C108" s="1"/>
      <c r="D108" s="1"/>
      <c r="E108" s="1"/>
      <c r="F108" s="1"/>
      <c r="G108" s="1"/>
      <c r="H108" s="1"/>
      <c r="N108" s="1"/>
      <c r="O108" s="1"/>
      <c r="P108" s="1"/>
      <c r="Q108" s="1"/>
      <c r="R108" s="1"/>
      <c r="S108" s="1"/>
      <c r="T108" s="1"/>
      <c r="U108" s="1"/>
      <c r="V108" s="1"/>
      <c r="W108" s="1"/>
      <c r="X108" s="1"/>
      <c r="Y108" s="1"/>
      <c r="Z108" s="1"/>
    </row>
    <row r="109" spans="1:26" x14ac:dyDescent="0.3">
      <c r="C109" s="158" t="s">
        <v>373</v>
      </c>
      <c r="G109" s="1"/>
    </row>
    <row r="110" spans="1:26" x14ac:dyDescent="0.3">
      <c r="C110" s="332" t="s">
        <v>212</v>
      </c>
      <c r="D110" s="332"/>
      <c r="E110" s="332"/>
      <c r="F110" s="332"/>
      <c r="G110" s="332"/>
    </row>
    <row r="111" spans="1:26" x14ac:dyDescent="0.3">
      <c r="C111" s="82" t="s">
        <v>201</v>
      </c>
      <c r="D111" s="82" t="s">
        <v>31</v>
      </c>
      <c r="E111" s="82" t="s">
        <v>211</v>
      </c>
      <c r="F111" s="82" t="s">
        <v>56</v>
      </c>
      <c r="G111" s="82" t="s">
        <v>174</v>
      </c>
    </row>
    <row r="112" spans="1:26" x14ac:dyDescent="0.3">
      <c r="C112" s="81">
        <v>1</v>
      </c>
      <c r="D112" s="81">
        <f>$G$255*Control!$E$28</f>
        <v>765721.42419702909</v>
      </c>
      <c r="E112" s="81">
        <f>$G$262*Control!$E$29</f>
        <v>3497814.4716009405</v>
      </c>
      <c r="F112" s="81">
        <f>$G$269*Control!$E$30</f>
        <v>1566154.8902035982</v>
      </c>
      <c r="G112" s="81">
        <f>SUM(D112:F112)</f>
        <v>5829690.7860015677</v>
      </c>
    </row>
    <row r="113" spans="3:11" x14ac:dyDescent="0.3">
      <c r="C113" s="81">
        <v>2</v>
      </c>
      <c r="D113" s="81">
        <f>$H$255*Control!$E$28</f>
        <v>1247746.6170884555</v>
      </c>
      <c r="E113" s="81">
        <f>$H$262*Control!$E$29</f>
        <v>4747322.0700109499</v>
      </c>
      <c r="F113" s="81">
        <f>$H$269*Control!$E$30</f>
        <v>1910035.4330193882</v>
      </c>
      <c r="G113" s="81">
        <f t="shared" ref="G113:G131" si="18">SUM(D113:F113)</f>
        <v>7905104.120118794</v>
      </c>
    </row>
    <row r="114" spans="3:11" x14ac:dyDescent="0.3">
      <c r="C114" s="81">
        <v>3</v>
      </c>
      <c r="D114" s="81">
        <f>$I$255*Control!$E$28</f>
        <v>1109336.9567243373</v>
      </c>
      <c r="E114" s="81">
        <f>$I$262*Control!$E$29</f>
        <v>4143241.9780442524</v>
      </c>
      <c r="F114" s="81">
        <f>$I$269*Control!$E$30</f>
        <v>1640174.3128703546</v>
      </c>
      <c r="G114" s="81">
        <f t="shared" si="18"/>
        <v>6892753.2476389436</v>
      </c>
    </row>
    <row r="115" spans="3:11" x14ac:dyDescent="0.3">
      <c r="C115" s="81">
        <v>4</v>
      </c>
      <c r="D115" s="81">
        <f>$J$255*Control!$E$28</f>
        <v>849483.35981172533</v>
      </c>
      <c r="E115" s="81">
        <f>$J$262*Control!$E$29</f>
        <v>3211404.6962823137</v>
      </c>
      <c r="F115" s="81">
        <f>$J$269*Control!$E$30</f>
        <v>1274605.5415329516</v>
      </c>
      <c r="G115" s="81">
        <f t="shared" si="18"/>
        <v>5335493.5976269906</v>
      </c>
    </row>
    <row r="116" spans="3:11" x14ac:dyDescent="0.3">
      <c r="C116" s="81">
        <v>5</v>
      </c>
      <c r="D116" s="81">
        <f>$K$255*Control!$E$28</f>
        <v>570296.54816599493</v>
      </c>
      <c r="E116" s="81">
        <f>$K$262*Control!$E$29</f>
        <v>2261492.1703349482</v>
      </c>
      <c r="F116" s="81">
        <f>$K$269*Control!$E$30</f>
        <v>917497.37351972982</v>
      </c>
      <c r="G116" s="81">
        <f t="shared" si="18"/>
        <v>3749286.0920206727</v>
      </c>
      <c r="I116" s="1"/>
      <c r="J116" s="1"/>
      <c r="K116" s="1"/>
    </row>
    <row r="117" spans="3:11" x14ac:dyDescent="0.3">
      <c r="C117" s="81">
        <v>6</v>
      </c>
      <c r="D117" s="81">
        <f>$L$255*Control!$E$28</f>
        <v>423479.07733814057</v>
      </c>
      <c r="E117" s="81">
        <f>$L$262*Control!$E$29</f>
        <v>1725766.1905059533</v>
      </c>
      <c r="F117" s="81">
        <f>$L$269*Control!$E$30</f>
        <v>705164.10397634795</v>
      </c>
      <c r="G117" s="81">
        <f t="shared" si="18"/>
        <v>2854409.3718204419</v>
      </c>
      <c r="I117" s="1"/>
      <c r="J117" s="1"/>
      <c r="K117" s="1"/>
    </row>
    <row r="118" spans="3:11" x14ac:dyDescent="0.3">
      <c r="C118" s="81">
        <v>7</v>
      </c>
      <c r="D118" s="81">
        <f>$M$255*Control!$E$28</f>
        <v>277172.96594923467</v>
      </c>
      <c r="E118" s="81">
        <f>$M$262*Control!$E$29</f>
        <v>1216829.4459910439</v>
      </c>
      <c r="F118" s="81">
        <f>$M$269*Control!$E$30</f>
        <v>511057.51696632802</v>
      </c>
      <c r="G118" s="81">
        <f t="shared" si="18"/>
        <v>2005059.9289066065</v>
      </c>
    </row>
    <row r="119" spans="3:11" x14ac:dyDescent="0.3">
      <c r="C119" s="81">
        <v>8</v>
      </c>
      <c r="D119" s="81">
        <f>$N$255*Control!$E$28</f>
        <v>0</v>
      </c>
      <c r="E119" s="81">
        <f>$N$262*Control!$E$29</f>
        <v>0</v>
      </c>
      <c r="F119" s="81">
        <f>$N$269*Control!$E$30</f>
        <v>0</v>
      </c>
      <c r="G119" s="81">
        <f t="shared" si="18"/>
        <v>0</v>
      </c>
    </row>
    <row r="120" spans="3:11" x14ac:dyDescent="0.3">
      <c r="C120" s="81">
        <v>9</v>
      </c>
      <c r="D120" s="81">
        <f>$O$255*Control!$E$28</f>
        <v>0</v>
      </c>
      <c r="E120" s="81">
        <f>$O$262*Control!$E$29</f>
        <v>0</v>
      </c>
      <c r="F120" s="81">
        <f>$O$269*Control!$E$30</f>
        <v>0</v>
      </c>
      <c r="G120" s="81">
        <f t="shared" si="18"/>
        <v>0</v>
      </c>
    </row>
    <row r="121" spans="3:11" x14ac:dyDescent="0.3">
      <c r="C121" s="81">
        <v>10</v>
      </c>
      <c r="D121" s="81">
        <f>$P$255*Control!$E$28</f>
        <v>0</v>
      </c>
      <c r="E121" s="81">
        <f>$P$262*Control!$E$29</f>
        <v>0</v>
      </c>
      <c r="F121" s="81">
        <f>$P$269*Control!$E$30</f>
        <v>0</v>
      </c>
      <c r="G121" s="81">
        <f t="shared" si="18"/>
        <v>0</v>
      </c>
    </row>
    <row r="122" spans="3:11" x14ac:dyDescent="0.3">
      <c r="C122" s="81">
        <v>11</v>
      </c>
      <c r="D122" s="81">
        <f>$Q$255*Control!$E$28</f>
        <v>0</v>
      </c>
      <c r="E122" s="81">
        <f>$Q$262*Control!$E$29</f>
        <v>0</v>
      </c>
      <c r="F122" s="81">
        <f>$Q$269*Control!$E$30</f>
        <v>0</v>
      </c>
      <c r="G122" s="81">
        <f t="shared" si="18"/>
        <v>0</v>
      </c>
    </row>
    <row r="123" spans="3:11" x14ac:dyDescent="0.3">
      <c r="C123" s="81">
        <v>12</v>
      </c>
      <c r="D123" s="81">
        <f>$R$255*Control!$E$28</f>
        <v>0</v>
      </c>
      <c r="E123" s="81">
        <f>$R$262*Control!$E$29</f>
        <v>0</v>
      </c>
      <c r="F123" s="81">
        <f>$R$269*Control!$E$30</f>
        <v>0</v>
      </c>
      <c r="G123" s="81">
        <f t="shared" si="18"/>
        <v>0</v>
      </c>
    </row>
    <row r="124" spans="3:11" x14ac:dyDescent="0.3">
      <c r="C124" s="81">
        <v>13</v>
      </c>
      <c r="D124" s="81">
        <f>$S$255*Control!$E$28</f>
        <v>0</v>
      </c>
      <c r="E124" s="81">
        <f>$S$262*Control!$E$29</f>
        <v>0</v>
      </c>
      <c r="F124" s="81">
        <f>$S$269*Control!$E$30</f>
        <v>0</v>
      </c>
      <c r="G124" s="81">
        <f t="shared" si="18"/>
        <v>0</v>
      </c>
    </row>
    <row r="125" spans="3:11" x14ac:dyDescent="0.3">
      <c r="C125" s="81">
        <v>14</v>
      </c>
      <c r="D125" s="81">
        <f>$T$255*Control!$E$28</f>
        <v>0</v>
      </c>
      <c r="E125" s="81">
        <f>$T$262*Control!$E$29</f>
        <v>0</v>
      </c>
      <c r="F125" s="81">
        <f>$T$269*Control!$E$30</f>
        <v>0</v>
      </c>
      <c r="G125" s="81">
        <f t="shared" si="18"/>
        <v>0</v>
      </c>
    </row>
    <row r="126" spans="3:11" x14ac:dyDescent="0.3">
      <c r="C126" s="81">
        <v>15</v>
      </c>
      <c r="D126" s="81">
        <f>$U$255*Control!$E$28</f>
        <v>0</v>
      </c>
      <c r="E126" s="81">
        <f>$U$262*Control!$E$29</f>
        <v>0</v>
      </c>
      <c r="F126" s="81">
        <f>$U$269*Control!$E$30</f>
        <v>0</v>
      </c>
      <c r="G126" s="81">
        <f t="shared" si="18"/>
        <v>0</v>
      </c>
    </row>
    <row r="127" spans="3:11" x14ac:dyDescent="0.3">
      <c r="C127" s="81">
        <v>16</v>
      </c>
      <c r="D127" s="81">
        <f>$V$255*Control!$E$28</f>
        <v>0</v>
      </c>
      <c r="E127" s="81">
        <f>$V$262*Control!$E$29</f>
        <v>0</v>
      </c>
      <c r="F127" s="81">
        <f>$V$269*Control!$E$30</f>
        <v>0</v>
      </c>
      <c r="G127" s="81">
        <f t="shared" si="18"/>
        <v>0</v>
      </c>
    </row>
    <row r="128" spans="3:11" x14ac:dyDescent="0.3">
      <c r="C128" s="81">
        <v>17</v>
      </c>
      <c r="D128" s="81">
        <f>$W$255*Control!$E$28</f>
        <v>0</v>
      </c>
      <c r="E128" s="81">
        <f>$W$262*Control!$E$29</f>
        <v>0</v>
      </c>
      <c r="F128" s="81">
        <f>$W$269*Control!$E$30</f>
        <v>0</v>
      </c>
      <c r="G128" s="81">
        <f t="shared" si="18"/>
        <v>0</v>
      </c>
    </row>
    <row r="129" spans="1:26" x14ac:dyDescent="0.3">
      <c r="C129" s="81">
        <v>18</v>
      </c>
      <c r="D129" s="81">
        <f>$X$255*Control!$E$28</f>
        <v>0</v>
      </c>
      <c r="E129" s="81">
        <f>$X$262*Control!$E$29</f>
        <v>0</v>
      </c>
      <c r="F129" s="81">
        <f>$X$269*Control!$E$30</f>
        <v>0</v>
      </c>
      <c r="G129" s="81">
        <f t="shared" si="18"/>
        <v>0</v>
      </c>
    </row>
    <row r="130" spans="1:26" x14ac:dyDescent="0.3">
      <c r="C130" s="81">
        <v>19</v>
      </c>
      <c r="D130" s="81">
        <f>$Y$255*Control!$E$28</f>
        <v>0</v>
      </c>
      <c r="E130" s="81">
        <f>$Y$262*Control!$E$29</f>
        <v>0</v>
      </c>
      <c r="F130" s="81">
        <f>$Y$269*Control!$E$30</f>
        <v>0</v>
      </c>
      <c r="G130" s="81">
        <f t="shared" si="18"/>
        <v>0</v>
      </c>
    </row>
    <row r="131" spans="1:26" x14ac:dyDescent="0.3">
      <c r="C131" s="81">
        <v>20</v>
      </c>
      <c r="D131" s="81">
        <f>$Z$255*Control!$E$28</f>
        <v>0</v>
      </c>
      <c r="E131" s="81">
        <f>$Z$262*Control!$E$29</f>
        <v>0</v>
      </c>
      <c r="F131" s="81">
        <f>$Z$269*Control!$E$30</f>
        <v>0</v>
      </c>
      <c r="G131" s="81">
        <f t="shared" si="18"/>
        <v>0</v>
      </c>
    </row>
    <row r="132" spans="1:26" x14ac:dyDescent="0.3">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x14ac:dyDescent="0.3"/>
    <row r="134" spans="1:26" x14ac:dyDescent="0.3">
      <c r="A134" s="136">
        <v>1.4</v>
      </c>
      <c r="B134" s="136" t="s">
        <v>213</v>
      </c>
    </row>
    <row r="135" spans="1:26" x14ac:dyDescent="0.3">
      <c r="C135" s="158" t="s">
        <v>374</v>
      </c>
    </row>
    <row r="136" spans="1:26" x14ac:dyDescent="0.3">
      <c r="B136" s="1"/>
      <c r="C136" s="333" t="s">
        <v>65</v>
      </c>
      <c r="D136" s="333"/>
      <c r="E136" s="18" t="s">
        <v>7</v>
      </c>
      <c r="F136" s="1"/>
      <c r="G136" s="158" t="s">
        <v>392</v>
      </c>
      <c r="H136" s="1"/>
      <c r="I136" s="1"/>
      <c r="J136" s="1"/>
      <c r="K136" s="1"/>
      <c r="L136" s="1"/>
      <c r="M136" s="1"/>
      <c r="N136" s="1"/>
      <c r="O136" s="1"/>
      <c r="P136" s="1"/>
      <c r="Q136" s="1"/>
      <c r="R136" s="1"/>
      <c r="S136" s="1"/>
      <c r="T136" s="1"/>
      <c r="U136" s="1"/>
      <c r="V136" s="1"/>
      <c r="W136" s="1"/>
      <c r="X136" s="1"/>
      <c r="Y136" s="1"/>
      <c r="Z136" s="1"/>
    </row>
    <row r="137" spans="1:26" x14ac:dyDescent="0.3">
      <c r="B137" s="1"/>
      <c r="C137" s="42" t="s">
        <v>187</v>
      </c>
      <c r="D137" s="1"/>
      <c r="E137" s="1"/>
      <c r="F137" s="1"/>
      <c r="G137" s="52">
        <v>1</v>
      </c>
      <c r="H137" s="52">
        <v>2</v>
      </c>
      <c r="I137" s="52">
        <v>3</v>
      </c>
      <c r="J137" s="52">
        <v>4</v>
      </c>
      <c r="K137" s="52">
        <v>5</v>
      </c>
      <c r="L137" s="52">
        <v>6</v>
      </c>
      <c r="M137" s="52">
        <v>7</v>
      </c>
      <c r="N137" s="52">
        <v>8</v>
      </c>
      <c r="O137" s="52">
        <v>9</v>
      </c>
      <c r="P137" s="52">
        <v>10</v>
      </c>
      <c r="Q137" s="52">
        <v>11</v>
      </c>
      <c r="R137" s="52">
        <v>12</v>
      </c>
      <c r="S137" s="52">
        <v>13</v>
      </c>
      <c r="T137" s="52">
        <v>14</v>
      </c>
      <c r="U137" s="52">
        <v>15</v>
      </c>
      <c r="V137" s="52">
        <v>16</v>
      </c>
      <c r="W137" s="52">
        <v>17</v>
      </c>
      <c r="X137" s="52">
        <v>18</v>
      </c>
      <c r="Y137" s="52">
        <v>19</v>
      </c>
      <c r="Z137" s="52">
        <v>20</v>
      </c>
    </row>
    <row r="138" spans="1:26" x14ac:dyDescent="0.3">
      <c r="B138" s="1"/>
      <c r="C138" s="43" t="s">
        <v>67</v>
      </c>
      <c r="D138" s="1"/>
      <c r="E138" s="1"/>
      <c r="F138" s="1"/>
      <c r="G138" s="53">
        <v>44012</v>
      </c>
      <c r="H138" s="54">
        <v>44377</v>
      </c>
      <c r="I138" s="54">
        <v>44742</v>
      </c>
      <c r="J138" s="54">
        <v>45107</v>
      </c>
      <c r="K138" s="54">
        <v>45473</v>
      </c>
      <c r="L138" s="54">
        <v>45838</v>
      </c>
      <c r="M138" s="54">
        <v>46203</v>
      </c>
      <c r="N138" s="54">
        <v>46568</v>
      </c>
      <c r="O138" s="54">
        <v>46934</v>
      </c>
      <c r="P138" s="54">
        <v>47299</v>
      </c>
      <c r="Q138" s="54">
        <v>47664</v>
      </c>
      <c r="R138" s="54">
        <v>48029</v>
      </c>
      <c r="S138" s="54">
        <v>48395</v>
      </c>
      <c r="T138" s="54">
        <v>48760</v>
      </c>
      <c r="U138" s="54">
        <v>49125</v>
      </c>
      <c r="V138" s="54">
        <v>49490</v>
      </c>
      <c r="W138" s="54">
        <v>49856</v>
      </c>
      <c r="X138" s="54">
        <v>50221</v>
      </c>
      <c r="Y138" s="54">
        <v>50586</v>
      </c>
      <c r="Z138" s="54">
        <v>50951</v>
      </c>
    </row>
    <row r="139" spans="1:26" x14ac:dyDescent="0.3">
      <c r="B139" s="1"/>
      <c r="C139" s="43" t="s">
        <v>68</v>
      </c>
      <c r="D139" s="1"/>
      <c r="E139" s="1"/>
      <c r="F139" s="1"/>
      <c r="G139" s="54">
        <v>44376</v>
      </c>
      <c r="H139" s="54">
        <v>44741</v>
      </c>
      <c r="I139" s="54">
        <v>45106</v>
      </c>
      <c r="J139" s="54">
        <v>45472</v>
      </c>
      <c r="K139" s="54">
        <v>45837</v>
      </c>
      <c r="L139" s="54">
        <v>46202</v>
      </c>
      <c r="M139" s="54">
        <v>46567</v>
      </c>
      <c r="N139" s="54">
        <v>46933</v>
      </c>
      <c r="O139" s="54">
        <v>47298</v>
      </c>
      <c r="P139" s="54">
        <v>47663</v>
      </c>
      <c r="Q139" s="54">
        <v>48028</v>
      </c>
      <c r="R139" s="54">
        <v>48394</v>
      </c>
      <c r="S139" s="54">
        <v>48759</v>
      </c>
      <c r="T139" s="54">
        <v>49124</v>
      </c>
      <c r="U139" s="54">
        <v>49489</v>
      </c>
      <c r="V139" s="54">
        <v>49855</v>
      </c>
      <c r="W139" s="54">
        <v>50220</v>
      </c>
      <c r="X139" s="54">
        <v>50585</v>
      </c>
      <c r="Y139" s="54">
        <v>50950</v>
      </c>
      <c r="Z139" s="54">
        <v>51316</v>
      </c>
    </row>
    <row r="140" spans="1:26" x14ac:dyDescent="0.3">
      <c r="B140" s="1"/>
      <c r="C140" t="s">
        <v>167</v>
      </c>
      <c r="D140" s="1"/>
      <c r="E140" s="1"/>
      <c r="F140" s="1"/>
      <c r="G140" s="47"/>
      <c r="H140" s="44">
        <f>SUM(G134:H134)</f>
        <v>0</v>
      </c>
      <c r="I140" s="44">
        <f>I134</f>
        <v>0</v>
      </c>
      <c r="J140" s="44">
        <f>J134</f>
        <v>0</v>
      </c>
      <c r="K140" s="44">
        <f>K134</f>
        <v>0</v>
      </c>
      <c r="L140" s="44">
        <f t="shared" ref="L140:Z140" si="19">L134</f>
        <v>0</v>
      </c>
      <c r="M140" s="44">
        <f t="shared" si="19"/>
        <v>0</v>
      </c>
      <c r="N140" s="44">
        <f t="shared" si="19"/>
        <v>0</v>
      </c>
      <c r="O140" s="44">
        <f t="shared" si="19"/>
        <v>0</v>
      </c>
      <c r="P140" s="44">
        <f t="shared" si="19"/>
        <v>0</v>
      </c>
      <c r="Q140" s="44">
        <f t="shared" si="19"/>
        <v>0</v>
      </c>
      <c r="R140" s="44">
        <f t="shared" si="19"/>
        <v>0</v>
      </c>
      <c r="S140" s="44">
        <f t="shared" si="19"/>
        <v>0</v>
      </c>
      <c r="T140" s="44">
        <f t="shared" si="19"/>
        <v>0</v>
      </c>
      <c r="U140" s="44">
        <f t="shared" si="19"/>
        <v>0</v>
      </c>
      <c r="V140" s="44">
        <f t="shared" si="19"/>
        <v>0</v>
      </c>
      <c r="W140" s="44">
        <f t="shared" si="19"/>
        <v>0</v>
      </c>
      <c r="X140" s="44">
        <f t="shared" si="19"/>
        <v>0</v>
      </c>
      <c r="Y140" s="44">
        <f t="shared" si="19"/>
        <v>0</v>
      </c>
      <c r="Z140" s="44">
        <f t="shared" si="19"/>
        <v>0</v>
      </c>
    </row>
    <row r="141" spans="1:26" x14ac:dyDescent="0.3">
      <c r="B141" s="1"/>
      <c r="C141" t="s">
        <v>3</v>
      </c>
      <c r="D141" s="1"/>
      <c r="E141" s="1"/>
      <c r="F141" s="1"/>
      <c r="G141" s="44">
        <f>IF(G234&gt;0,G241,0)</f>
        <v>479421640.93735486</v>
      </c>
      <c r="H141" s="172">
        <f t="shared" ref="H141:Z141" si="20">IF(Stage=3,0,IF(H234&gt;0,IF($E$136="Y",G141-H140,$G$241),0))</f>
        <v>479421640.93735486</v>
      </c>
      <c r="I141" s="172">
        <f t="shared" si="20"/>
        <v>479421640.93735486</v>
      </c>
      <c r="J141" s="172">
        <f t="shared" si="20"/>
        <v>479421640.93735486</v>
      </c>
      <c r="K141" s="172">
        <f t="shared" si="20"/>
        <v>479421640.93735486</v>
      </c>
      <c r="L141" s="172">
        <f t="shared" si="20"/>
        <v>479421640.93735486</v>
      </c>
      <c r="M141" s="172">
        <f t="shared" si="20"/>
        <v>479421640.93735486</v>
      </c>
      <c r="N141" s="172">
        <f t="shared" si="20"/>
        <v>479421640.93735486</v>
      </c>
      <c r="O141" s="172">
        <f t="shared" si="20"/>
        <v>479421640.93735486</v>
      </c>
      <c r="P141" s="172">
        <f t="shared" si="20"/>
        <v>479421640.93735486</v>
      </c>
      <c r="Q141" s="172">
        <f t="shared" si="20"/>
        <v>479421640.93735486</v>
      </c>
      <c r="R141" s="172">
        <f t="shared" si="20"/>
        <v>479421640.93735486</v>
      </c>
      <c r="S141" s="172">
        <f t="shared" si="20"/>
        <v>479421640.93735486</v>
      </c>
      <c r="T141" s="172">
        <f t="shared" si="20"/>
        <v>479421640.93735486</v>
      </c>
      <c r="U141" s="172">
        <f t="shared" si="20"/>
        <v>479421640.93735486</v>
      </c>
      <c r="V141" s="172">
        <f t="shared" si="20"/>
        <v>479421640.93735486</v>
      </c>
      <c r="W141" s="172">
        <f t="shared" si="20"/>
        <v>479421640.93735486</v>
      </c>
      <c r="X141" s="172">
        <f t="shared" si="20"/>
        <v>479421640.93735486</v>
      </c>
      <c r="Y141" s="172">
        <f t="shared" si="20"/>
        <v>479421640.93735486</v>
      </c>
      <c r="Z141" s="172">
        <f t="shared" si="20"/>
        <v>479421640.93735486</v>
      </c>
    </row>
    <row r="142" spans="1:26" x14ac:dyDescent="0.3">
      <c r="B142" s="1"/>
      <c r="C142" t="s">
        <v>2</v>
      </c>
      <c r="D142" s="1"/>
      <c r="E142" s="1"/>
      <c r="F142" s="1"/>
      <c r="G142" s="44">
        <f>Dashboard!$E$15</f>
        <v>0.45</v>
      </c>
      <c r="H142" s="44">
        <f>Dashboard!$E$15</f>
        <v>0.45</v>
      </c>
      <c r="I142" s="44">
        <f>Dashboard!$E$15</f>
        <v>0.45</v>
      </c>
      <c r="J142" s="44">
        <f>Dashboard!$E$15</f>
        <v>0.45</v>
      </c>
      <c r="K142" s="44">
        <f>Dashboard!$E$15</f>
        <v>0.45</v>
      </c>
      <c r="L142" s="44">
        <f>Dashboard!$E$15</f>
        <v>0.45</v>
      </c>
      <c r="M142" s="44">
        <f>Dashboard!$E$15</f>
        <v>0.45</v>
      </c>
      <c r="N142" s="44">
        <f>Dashboard!$E$15</f>
        <v>0.45</v>
      </c>
      <c r="O142" s="44">
        <f>Dashboard!$E$15</f>
        <v>0.45</v>
      </c>
      <c r="P142" s="44">
        <f>Dashboard!$E$15</f>
        <v>0.45</v>
      </c>
      <c r="Q142" s="44">
        <f>Dashboard!$E$15</f>
        <v>0.45</v>
      </c>
      <c r="R142" s="44">
        <f>Dashboard!$E$15</f>
        <v>0.45</v>
      </c>
      <c r="S142" s="44">
        <f>Dashboard!$E$15</f>
        <v>0.45</v>
      </c>
      <c r="T142" s="44">
        <f>Dashboard!$E$15</f>
        <v>0.45</v>
      </c>
      <c r="U142" s="44">
        <f>Dashboard!$E$15</f>
        <v>0.45</v>
      </c>
      <c r="V142" s="44">
        <f>Dashboard!$E$15</f>
        <v>0.45</v>
      </c>
      <c r="W142" s="44">
        <f>Dashboard!$E$15</f>
        <v>0.45</v>
      </c>
      <c r="X142" s="44">
        <f>Dashboard!$E$15</f>
        <v>0.45</v>
      </c>
      <c r="Y142" s="44">
        <f>Dashboard!$E$15</f>
        <v>0.45</v>
      </c>
      <c r="Z142" s="44">
        <f>Dashboard!$E$15</f>
        <v>0.45</v>
      </c>
    </row>
    <row r="143" spans="1:26" x14ac:dyDescent="0.3">
      <c r="B143" s="1"/>
      <c r="C143" t="s">
        <v>168</v>
      </c>
      <c r="D143" s="1"/>
      <c r="E143" s="45">
        <f>'Staging Calculator'!L14</f>
        <v>2556.75</v>
      </c>
      <c r="F143" s="1"/>
      <c r="G143" s="1" t="s">
        <v>207</v>
      </c>
      <c r="H143" s="1"/>
      <c r="I143" s="1"/>
      <c r="J143" s="1"/>
      <c r="K143" s="1"/>
      <c r="L143" s="1"/>
      <c r="M143" s="1"/>
      <c r="N143" s="1"/>
      <c r="O143" s="1"/>
      <c r="P143" s="1"/>
      <c r="Q143" s="1"/>
      <c r="R143" s="1"/>
      <c r="S143" s="1"/>
      <c r="T143" s="1"/>
      <c r="U143" s="1"/>
      <c r="V143" s="1"/>
      <c r="W143" s="1"/>
      <c r="X143" s="1"/>
      <c r="Y143" s="1"/>
      <c r="Z143" s="1"/>
    </row>
    <row r="144" spans="1:26" x14ac:dyDescent="0.3">
      <c r="B144" s="1"/>
      <c r="C144" t="s">
        <v>169</v>
      </c>
      <c r="D144" s="1"/>
      <c r="E144" s="39">
        <f>E60</f>
        <v>7.0000000000000007E-2</v>
      </c>
      <c r="F144" s="1"/>
      <c r="G144" s="1"/>
      <c r="H144" s="1"/>
      <c r="I144" s="1"/>
      <c r="J144" s="1"/>
      <c r="K144" s="1"/>
      <c r="L144" s="1"/>
      <c r="M144" s="1"/>
      <c r="N144" s="1"/>
      <c r="O144" s="1"/>
      <c r="P144" s="1"/>
      <c r="Q144" s="1"/>
      <c r="R144" s="1"/>
      <c r="S144" s="1"/>
      <c r="T144" s="1"/>
      <c r="U144" s="1"/>
      <c r="V144" s="1"/>
      <c r="W144" s="1"/>
      <c r="X144" s="1"/>
      <c r="Y144" s="1"/>
      <c r="Z144" s="1"/>
    </row>
    <row r="145" spans="2:26" x14ac:dyDescent="0.3">
      <c r="B145" s="1"/>
      <c r="C145" t="s">
        <v>170</v>
      </c>
      <c r="D145" s="1"/>
      <c r="E145" s="38">
        <f>E143/365.25</f>
        <v>7</v>
      </c>
      <c r="F145" s="1"/>
      <c r="G145" s="1"/>
      <c r="H145" s="1"/>
      <c r="I145" s="1"/>
      <c r="J145" s="1"/>
      <c r="K145" s="1"/>
      <c r="L145" s="1"/>
      <c r="M145" s="1"/>
      <c r="N145" s="1"/>
      <c r="O145" s="1"/>
      <c r="P145" s="1"/>
      <c r="Q145" s="1"/>
      <c r="R145" s="1"/>
      <c r="S145" s="1"/>
      <c r="T145" s="1"/>
      <c r="U145" s="1"/>
      <c r="V145" s="1"/>
      <c r="W145" s="1"/>
      <c r="X145" s="1"/>
      <c r="Y145" s="1"/>
      <c r="Z145" s="1"/>
    </row>
    <row r="146" spans="2:26" x14ac:dyDescent="0.3">
      <c r="B146" s="1"/>
      <c r="C146" t="s">
        <v>171</v>
      </c>
      <c r="D146" s="1"/>
      <c r="E146" s="1"/>
      <c r="F146" s="1"/>
      <c r="G146" s="44">
        <f>IF(E145&gt;=1,365.25,IF((E143&lt;0),365.25,E143))</f>
        <v>365.25</v>
      </c>
      <c r="H146" s="44">
        <f>MAX(IF((($E$145-G137)&gt;1),365.25,(($E$145-G137)*365.25)),0)</f>
        <v>365.25</v>
      </c>
      <c r="I146" s="44">
        <f t="shared" ref="I146:Z146" si="21">MAX(IF((($E$145-H137)&gt;1),365.25,(($E$145-H137)*365.25)),0)</f>
        <v>365.25</v>
      </c>
      <c r="J146" s="44">
        <f t="shared" si="21"/>
        <v>365.25</v>
      </c>
      <c r="K146" s="44">
        <f t="shared" si="21"/>
        <v>365.25</v>
      </c>
      <c r="L146" s="44">
        <f t="shared" si="21"/>
        <v>365.25</v>
      </c>
      <c r="M146" s="44">
        <f t="shared" si="21"/>
        <v>365.25</v>
      </c>
      <c r="N146" s="44">
        <f t="shared" si="21"/>
        <v>0</v>
      </c>
      <c r="O146" s="44">
        <f t="shared" si="21"/>
        <v>0</v>
      </c>
      <c r="P146" s="44">
        <f t="shared" si="21"/>
        <v>0</v>
      </c>
      <c r="Q146" s="44">
        <f t="shared" si="21"/>
        <v>0</v>
      </c>
      <c r="R146" s="44">
        <f t="shared" si="21"/>
        <v>0</v>
      </c>
      <c r="S146" s="44">
        <f t="shared" si="21"/>
        <v>0</v>
      </c>
      <c r="T146" s="44">
        <f t="shared" si="21"/>
        <v>0</v>
      </c>
      <c r="U146" s="44">
        <f t="shared" si="21"/>
        <v>0</v>
      </c>
      <c r="V146" s="44">
        <f t="shared" si="21"/>
        <v>0</v>
      </c>
      <c r="W146" s="44">
        <f t="shared" si="21"/>
        <v>0</v>
      </c>
      <c r="X146" s="44">
        <f t="shared" si="21"/>
        <v>0</v>
      </c>
      <c r="Y146" s="44">
        <f t="shared" si="21"/>
        <v>0</v>
      </c>
      <c r="Z146" s="44">
        <f t="shared" si="21"/>
        <v>0</v>
      </c>
    </row>
    <row r="147" spans="2:26" x14ac:dyDescent="0.3">
      <c r="B147" s="1"/>
      <c r="C147" t="s">
        <v>172</v>
      </c>
      <c r="D147" s="1"/>
      <c r="E147" s="1"/>
      <c r="F147" s="1"/>
      <c r="G147" s="44">
        <f>G146</f>
        <v>365.25</v>
      </c>
      <c r="H147" s="44">
        <f>IF(H146=0,0,SUM($G$146:H146))</f>
        <v>730.5</v>
      </c>
      <c r="I147" s="44">
        <f>IF(I146=0,0,SUM($G$146:I146))</f>
        <v>1095.75</v>
      </c>
      <c r="J147" s="44">
        <f>IF(J146=0,0,SUM($G$146:J146))</f>
        <v>1461</v>
      </c>
      <c r="K147" s="44">
        <f>IF(K146=0,0,SUM($G$146:K146))</f>
        <v>1826.25</v>
      </c>
      <c r="L147" s="44">
        <f>IF(L146=0,0,SUM($G$146:L146))</f>
        <v>2191.5</v>
      </c>
      <c r="M147" s="44">
        <f>IF(M146=0,0,SUM($G$146:M146))</f>
        <v>2556.75</v>
      </c>
      <c r="N147" s="44">
        <f>IF(N146=0,0,SUM($G$146:N146))</f>
        <v>0</v>
      </c>
      <c r="O147" s="44">
        <f>IF(O146=0,0,SUM($G$146:O146))</f>
        <v>0</v>
      </c>
      <c r="P147" s="44">
        <f>IF(P146=0,0,SUM($G$146:P146))</f>
        <v>0</v>
      </c>
      <c r="Q147" s="44">
        <f>IF(Q146=0,0,SUM($G$146:Q146))</f>
        <v>0</v>
      </c>
      <c r="R147" s="44">
        <f>IF(R146=0,0,SUM($G$146:R146))</f>
        <v>0</v>
      </c>
      <c r="S147" s="44">
        <f>IF(S146=0,0,SUM($G$146:S146))</f>
        <v>0</v>
      </c>
      <c r="T147" s="44">
        <f>IF(T146=0,0,SUM($G$146:T146))</f>
        <v>0</v>
      </c>
      <c r="U147" s="44">
        <f>IF(U146=0,0,SUM($G$146:U146))</f>
        <v>0</v>
      </c>
      <c r="V147" s="44">
        <f>IF(V146=0,0,SUM($G$146:V146))</f>
        <v>0</v>
      </c>
      <c r="W147" s="44">
        <f>IF(W146=0,0,SUM($G$146:W146))</f>
        <v>0</v>
      </c>
      <c r="X147" s="44">
        <f>IF(X146=0,0,SUM($G$146:X146))</f>
        <v>0</v>
      </c>
      <c r="Y147" s="44">
        <f>IF(Y146=0,0,SUM($G$146:Y146))</f>
        <v>0</v>
      </c>
      <c r="Z147" s="44">
        <f>IF(Z146=0,0,SUM($G$146:Z146))</f>
        <v>0</v>
      </c>
    </row>
    <row r="148" spans="2:26"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2:26" x14ac:dyDescent="0.3">
      <c r="B149" s="1"/>
      <c r="C149" s="158" t="s">
        <v>371</v>
      </c>
      <c r="D149" s="1"/>
      <c r="E149" s="1"/>
      <c r="F149" s="1"/>
      <c r="G149" s="1"/>
      <c r="H149" s="1"/>
      <c r="I149" s="1"/>
      <c r="J149" s="1"/>
      <c r="K149" s="1"/>
      <c r="L149" s="1"/>
      <c r="M149" s="1"/>
      <c r="N149" s="1"/>
      <c r="O149" s="1"/>
      <c r="P149" s="1"/>
      <c r="Q149" s="1"/>
      <c r="R149" s="1"/>
      <c r="S149" s="1"/>
      <c r="T149" s="1"/>
      <c r="U149" s="1"/>
      <c r="V149" s="1"/>
      <c r="W149" s="1"/>
      <c r="X149" s="1"/>
      <c r="Y149" s="1"/>
      <c r="Z149" s="1"/>
    </row>
    <row r="150" spans="2:26" x14ac:dyDescent="0.3">
      <c r="B150" s="143" t="s">
        <v>214</v>
      </c>
      <c r="C150" s="321" t="s">
        <v>32</v>
      </c>
      <c r="D150" s="322"/>
      <c r="E150" s="45" t="str">
        <f>E66</f>
        <v>Upturn</v>
      </c>
      <c r="G150" s="52">
        <v>1</v>
      </c>
      <c r="H150" s="52">
        <v>2</v>
      </c>
      <c r="I150" s="52">
        <v>3</v>
      </c>
      <c r="J150" s="52">
        <v>4</v>
      </c>
      <c r="K150" s="52">
        <v>5</v>
      </c>
      <c r="L150" s="52">
        <v>6</v>
      </c>
      <c r="M150" s="52">
        <v>7</v>
      </c>
      <c r="N150" s="52">
        <v>8</v>
      </c>
      <c r="O150" s="52">
        <v>9</v>
      </c>
      <c r="P150" s="52">
        <v>10</v>
      </c>
      <c r="Q150" s="52">
        <v>11</v>
      </c>
      <c r="R150" s="52">
        <v>12</v>
      </c>
      <c r="S150" s="52">
        <v>13</v>
      </c>
      <c r="T150" s="52">
        <v>14</v>
      </c>
      <c r="U150" s="52">
        <v>15</v>
      </c>
      <c r="V150" s="52">
        <v>16</v>
      </c>
      <c r="W150" s="52">
        <v>17</v>
      </c>
      <c r="X150" s="52">
        <v>18</v>
      </c>
      <c r="Y150" s="52">
        <v>19</v>
      </c>
      <c r="Z150" s="52">
        <v>20</v>
      </c>
    </row>
    <row r="151" spans="2:26" x14ac:dyDescent="0.3">
      <c r="B151" s="1"/>
      <c r="C151" s="321" t="s">
        <v>173</v>
      </c>
      <c r="D151" s="322"/>
      <c r="E151" s="1"/>
      <c r="F151" s="1"/>
      <c r="G151" s="46">
        <f>G251</f>
        <v>1.8988664997101751E-2</v>
      </c>
      <c r="H151" s="46">
        <f>H251</f>
        <v>3.4623964367537258E-2</v>
      </c>
      <c r="I151" s="46">
        <f t="shared" ref="I151:Z151" si="22">I251</f>
        <v>3.4551667747394613E-2</v>
      </c>
      <c r="J151" s="46">
        <f t="shared" si="22"/>
        <v>2.9799350250469855E-2</v>
      </c>
      <c r="K151" s="46">
        <f t="shared" si="22"/>
        <v>2.2619589058506941E-2</v>
      </c>
      <c r="L151" s="46">
        <f t="shared" si="22"/>
        <v>1.9075166827425119E-2</v>
      </c>
      <c r="M151" s="46">
        <f t="shared" si="22"/>
        <v>1.4251054374024083E-2</v>
      </c>
      <c r="N151" s="46">
        <f t="shared" si="22"/>
        <v>9.6179953767194671E-3</v>
      </c>
      <c r="O151" s="46">
        <f t="shared" si="22"/>
        <v>8.4540803365694972E-3</v>
      </c>
      <c r="P151" s="46">
        <f t="shared" si="22"/>
        <v>7.6494859612944513E-3</v>
      </c>
      <c r="Q151" s="46">
        <f t="shared" si="22"/>
        <v>5.3434082181736987E-3</v>
      </c>
      <c r="R151" s="46">
        <f t="shared" si="22"/>
        <v>6.5582917193683869E-3</v>
      </c>
      <c r="S151" s="46">
        <f t="shared" si="22"/>
        <v>2.6449225541383577E-3</v>
      </c>
      <c r="T151" s="46">
        <f t="shared" si="22"/>
        <v>1.7542335153246092E-3</v>
      </c>
      <c r="U151" s="46">
        <f t="shared" si="22"/>
        <v>3.6519417638769267E-3</v>
      </c>
      <c r="V151" s="46">
        <f t="shared" si="22"/>
        <v>5.046183607425093E-3</v>
      </c>
      <c r="W151" s="46">
        <f t="shared" si="22"/>
        <v>3.8421434254487558E-3</v>
      </c>
      <c r="X151" s="46">
        <f t="shared" si="22"/>
        <v>3.0479649691703935E-3</v>
      </c>
      <c r="Y151" s="46">
        <f t="shared" si="22"/>
        <v>3.9329857897752894E-4</v>
      </c>
      <c r="Z151" s="46">
        <f t="shared" si="22"/>
        <v>3.9921572936288665E-3</v>
      </c>
    </row>
    <row r="152" spans="2:26" x14ac:dyDescent="0.3">
      <c r="B152" s="1"/>
      <c r="C152" s="321" t="s">
        <v>159</v>
      </c>
      <c r="D152" s="322"/>
      <c r="E152" s="1"/>
      <c r="F152" s="1"/>
      <c r="G152" s="44">
        <f>G141*G142*G151</f>
        <v>4096609.6194541054</v>
      </c>
      <c r="H152" s="44">
        <f>H141*H142*H151</f>
        <v>7469765.0157785481</v>
      </c>
      <c r="I152" s="44">
        <f t="shared" ref="I152:Z152" si="23">I141*I142*I151</f>
        <v>7454167.7618601928</v>
      </c>
      <c r="J152" s="44">
        <f t="shared" si="23"/>
        <v>6428904.0281762565</v>
      </c>
      <c r="K152" s="44">
        <f t="shared" si="23"/>
        <v>4879944.2266911166</v>
      </c>
      <c r="L152" s="44">
        <f t="shared" si="23"/>
        <v>4115271.501701077</v>
      </c>
      <c r="M152" s="44">
        <f t="shared" si="23"/>
        <v>3074518.7428869428</v>
      </c>
      <c r="N152" s="44">
        <f t="shared" si="23"/>
        <v>2074983.8067156328</v>
      </c>
      <c r="O152" s="44">
        <f t="shared" si="23"/>
        <v>1823881.0804084684</v>
      </c>
      <c r="P152" s="44">
        <f t="shared" si="23"/>
        <v>1650298.1003509704</v>
      </c>
      <c r="Q152" s="44">
        <f t="shared" si="23"/>
        <v>1152785.4912697421</v>
      </c>
      <c r="R152" s="44">
        <f t="shared" si="23"/>
        <v>1414884.1400304565</v>
      </c>
      <c r="S152" s="44">
        <f t="shared" si="23"/>
        <v>570614.89997575409</v>
      </c>
      <c r="T152" s="44">
        <f t="shared" si="23"/>
        <v>378457.87972690287</v>
      </c>
      <c r="U152" s="44">
        <f t="shared" si="23"/>
        <v>787868.96087049053</v>
      </c>
      <c r="V152" s="44">
        <f t="shared" si="23"/>
        <v>1088662.3314943137</v>
      </c>
      <c r="W152" s="44">
        <f t="shared" si="23"/>
        <v>828903.01758539048</v>
      </c>
      <c r="X152" s="44">
        <f t="shared" si="23"/>
        <v>657567.16516765999</v>
      </c>
      <c r="Y152" s="44">
        <f t="shared" si="23"/>
        <v>84850.13255028156</v>
      </c>
      <c r="Z152" s="44">
        <f t="shared" si="23"/>
        <v>861266.97026621143</v>
      </c>
    </row>
    <row r="153" spans="2:26" x14ac:dyDescent="0.3">
      <c r="B153" s="1"/>
      <c r="C153" s="321" t="s">
        <v>160</v>
      </c>
      <c r="D153" s="322"/>
      <c r="E153" s="1"/>
      <c r="F153" s="1"/>
      <c r="G153" s="44">
        <f>G152*IF(OR('Staging Calculator'!$F$61=3,'Staging Calculator'!$F$61="POCI"),1,(G146/365.25))</f>
        <v>4096609.6194541054</v>
      </c>
      <c r="H153" s="44">
        <f>H152*(H146/365.25)</f>
        <v>7469765.0157785481</v>
      </c>
      <c r="I153" s="44">
        <f t="shared" ref="I153:Z153" si="24">I152*(I146/365.25)</f>
        <v>7454167.7618601928</v>
      </c>
      <c r="J153" s="44">
        <f t="shared" si="24"/>
        <v>6428904.0281762565</v>
      </c>
      <c r="K153" s="44">
        <f t="shared" si="24"/>
        <v>4879944.2266911166</v>
      </c>
      <c r="L153" s="44">
        <f t="shared" si="24"/>
        <v>4115271.501701077</v>
      </c>
      <c r="M153" s="44">
        <f t="shared" si="24"/>
        <v>3074518.7428869428</v>
      </c>
      <c r="N153" s="44">
        <f t="shared" si="24"/>
        <v>0</v>
      </c>
      <c r="O153" s="44">
        <f t="shared" si="24"/>
        <v>0</v>
      </c>
      <c r="P153" s="44">
        <f t="shared" si="24"/>
        <v>0</v>
      </c>
      <c r="Q153" s="44">
        <f t="shared" si="24"/>
        <v>0</v>
      </c>
      <c r="R153" s="44">
        <f t="shared" si="24"/>
        <v>0</v>
      </c>
      <c r="S153" s="44">
        <f t="shared" si="24"/>
        <v>0</v>
      </c>
      <c r="T153" s="44">
        <f t="shared" si="24"/>
        <v>0</v>
      </c>
      <c r="U153" s="44">
        <f t="shared" si="24"/>
        <v>0</v>
      </c>
      <c r="V153" s="44">
        <f t="shared" si="24"/>
        <v>0</v>
      </c>
      <c r="W153" s="44">
        <f t="shared" si="24"/>
        <v>0</v>
      </c>
      <c r="X153" s="44">
        <f t="shared" si="24"/>
        <v>0</v>
      </c>
      <c r="Y153" s="44">
        <f t="shared" si="24"/>
        <v>0</v>
      </c>
      <c r="Z153" s="44">
        <f t="shared" si="24"/>
        <v>0</v>
      </c>
    </row>
    <row r="154" spans="2:26" x14ac:dyDescent="0.3">
      <c r="B154" s="1"/>
      <c r="C154" s="321" t="s">
        <v>158</v>
      </c>
      <c r="D154" s="322"/>
      <c r="E154" s="1"/>
      <c r="G154" s="44">
        <f>IF(OR('Staging Calculator'!$F$61=3,'Staging Calculator'!$F$61="POCI"),1,(1+E144)^(G147/365.25))</f>
        <v>1.07</v>
      </c>
      <c r="H154" s="44">
        <f>(1+$E$60)^(H147/365.25)</f>
        <v>1.1449</v>
      </c>
      <c r="I154" s="44">
        <f t="shared" ref="I154:Z154" si="25">(1+$E$60)^(I147/365.25)</f>
        <v>1.2250430000000001</v>
      </c>
      <c r="J154" s="44">
        <f t="shared" si="25"/>
        <v>1.31079601</v>
      </c>
      <c r="K154" s="44">
        <f t="shared" si="25"/>
        <v>1.4025517307000002</v>
      </c>
      <c r="L154" s="44">
        <f t="shared" si="25"/>
        <v>1.5007303518490001</v>
      </c>
      <c r="M154" s="44">
        <f t="shared" si="25"/>
        <v>1.6057814764784302</v>
      </c>
      <c r="N154" s="44">
        <f t="shared" si="25"/>
        <v>1</v>
      </c>
      <c r="O154" s="44">
        <f t="shared" si="25"/>
        <v>1</v>
      </c>
      <c r="P154" s="44">
        <f t="shared" si="25"/>
        <v>1</v>
      </c>
      <c r="Q154" s="44">
        <f t="shared" si="25"/>
        <v>1</v>
      </c>
      <c r="R154" s="44">
        <f t="shared" si="25"/>
        <v>1</v>
      </c>
      <c r="S154" s="44">
        <f t="shared" si="25"/>
        <v>1</v>
      </c>
      <c r="T154" s="44">
        <f t="shared" si="25"/>
        <v>1</v>
      </c>
      <c r="U154" s="44">
        <f t="shared" si="25"/>
        <v>1</v>
      </c>
      <c r="V154" s="44">
        <f t="shared" si="25"/>
        <v>1</v>
      </c>
      <c r="W154" s="44">
        <f t="shared" si="25"/>
        <v>1</v>
      </c>
      <c r="X154" s="44">
        <f t="shared" si="25"/>
        <v>1</v>
      </c>
      <c r="Y154" s="44">
        <f t="shared" si="25"/>
        <v>1</v>
      </c>
      <c r="Z154" s="44">
        <f t="shared" si="25"/>
        <v>1</v>
      </c>
    </row>
    <row r="155" spans="2:26" x14ac:dyDescent="0.3">
      <c r="B155" s="1"/>
      <c r="C155" s="321" t="s">
        <v>174</v>
      </c>
      <c r="D155" s="322"/>
      <c r="E155" s="1"/>
      <c r="G155" s="44">
        <f>MAX(G153/G154,0)</f>
        <v>3828607.1209851452</v>
      </c>
      <c r="H155" s="44">
        <f>MAX(H153/H154,0)</f>
        <v>6524382.0558813419</v>
      </c>
      <c r="I155" s="44">
        <f t="shared" ref="I155:Z155" si="26">MAX(I153/I154,0)</f>
        <v>6084821.3179947091</v>
      </c>
      <c r="J155" s="44">
        <f t="shared" si="26"/>
        <v>4904580.1018087147</v>
      </c>
      <c r="K155" s="44">
        <f t="shared" si="26"/>
        <v>3479332.7902818834</v>
      </c>
      <c r="L155" s="44">
        <f t="shared" si="26"/>
        <v>2742179.1640522145</v>
      </c>
      <c r="M155" s="44">
        <f t="shared" si="26"/>
        <v>1914655.7535521812</v>
      </c>
      <c r="N155" s="44">
        <f t="shared" si="26"/>
        <v>0</v>
      </c>
      <c r="O155" s="44">
        <f t="shared" si="26"/>
        <v>0</v>
      </c>
      <c r="P155" s="44">
        <f t="shared" si="26"/>
        <v>0</v>
      </c>
      <c r="Q155" s="44">
        <f t="shared" si="26"/>
        <v>0</v>
      </c>
      <c r="R155" s="44">
        <f t="shared" si="26"/>
        <v>0</v>
      </c>
      <c r="S155" s="44">
        <f t="shared" si="26"/>
        <v>0</v>
      </c>
      <c r="T155" s="44">
        <f t="shared" si="26"/>
        <v>0</v>
      </c>
      <c r="U155" s="44">
        <f t="shared" si="26"/>
        <v>0</v>
      </c>
      <c r="V155" s="44">
        <f t="shared" si="26"/>
        <v>0</v>
      </c>
      <c r="W155" s="44">
        <f t="shared" si="26"/>
        <v>0</v>
      </c>
      <c r="X155" s="44">
        <f t="shared" si="26"/>
        <v>0</v>
      </c>
      <c r="Y155" s="44">
        <f t="shared" si="26"/>
        <v>0</v>
      </c>
      <c r="Z155" s="44">
        <f t="shared" si="26"/>
        <v>0</v>
      </c>
    </row>
    <row r="156" spans="2:26" x14ac:dyDescent="0.3">
      <c r="B156" s="1"/>
      <c r="C156" s="158" t="s">
        <v>375</v>
      </c>
      <c r="D156" s="1"/>
      <c r="E156" s="1"/>
      <c r="G156" s="1"/>
      <c r="H156" s="1"/>
      <c r="I156" s="1"/>
      <c r="J156" s="1"/>
      <c r="K156" s="1"/>
      <c r="L156" s="1"/>
      <c r="M156" s="1"/>
      <c r="N156" s="1"/>
      <c r="O156" s="1"/>
      <c r="P156" s="1"/>
      <c r="Q156" s="1"/>
      <c r="R156" s="1"/>
      <c r="S156" s="1"/>
      <c r="T156" s="1"/>
      <c r="U156" s="1"/>
      <c r="V156" s="1"/>
      <c r="W156" s="1"/>
      <c r="X156" s="1"/>
      <c r="Y156" s="1"/>
      <c r="Z156" s="1"/>
    </row>
    <row r="157" spans="2:26" x14ac:dyDescent="0.3">
      <c r="B157" s="143" t="s">
        <v>215</v>
      </c>
      <c r="C157" s="321" t="s">
        <v>32</v>
      </c>
      <c r="D157" s="322"/>
      <c r="E157" s="45" t="str">
        <f>E73</f>
        <v>Base</v>
      </c>
    </row>
    <row r="158" spans="2:26" x14ac:dyDescent="0.3">
      <c r="B158" s="1"/>
      <c r="C158" s="321" t="s">
        <v>173</v>
      </c>
      <c r="D158" s="322"/>
      <c r="E158" s="1"/>
      <c r="F158" s="1"/>
      <c r="G158" s="46">
        <f>G258</f>
        <v>2.8913399017967314E-2</v>
      </c>
      <c r="H158" s="46">
        <f t="shared" ref="H158:Z158" si="27">H258</f>
        <v>4.3911455510316354E-2</v>
      </c>
      <c r="I158" s="46">
        <f t="shared" si="27"/>
        <v>4.3015460527928165E-2</v>
      </c>
      <c r="J158" s="46">
        <f t="shared" si="27"/>
        <v>3.755136273327761E-2</v>
      </c>
      <c r="K158" s="46">
        <f t="shared" si="27"/>
        <v>2.9899078363419113E-2</v>
      </c>
      <c r="L158" s="46">
        <f t="shared" si="27"/>
        <v>2.5911770498754785E-2</v>
      </c>
      <c r="M158" s="46">
        <f t="shared" si="27"/>
        <v>2.0854730594358741E-2</v>
      </c>
      <c r="N158" s="46">
        <f t="shared" si="27"/>
        <v>1.6153139575162165E-2</v>
      </c>
      <c r="O158" s="46">
        <f t="shared" si="27"/>
        <v>1.475697964577787E-2</v>
      </c>
      <c r="P158" s="46">
        <f t="shared" si="27"/>
        <v>1.3722352699213907E-2</v>
      </c>
      <c r="Q158" s="46">
        <f t="shared" si="27"/>
        <v>1.1407091114784954E-2</v>
      </c>
      <c r="R158" s="46">
        <f t="shared" si="27"/>
        <v>1.2208821845224413E-2</v>
      </c>
      <c r="S158" s="46">
        <f t="shared" si="27"/>
        <v>8.627525242182155E-3</v>
      </c>
      <c r="T158" s="46">
        <f t="shared" si="27"/>
        <v>7.7187402559927842E-3</v>
      </c>
      <c r="U158" s="46">
        <f t="shared" si="27"/>
        <v>9.1231520090849678E-3</v>
      </c>
      <c r="V158" s="46">
        <f t="shared" si="27"/>
        <v>1.0042936145243658E-2</v>
      </c>
      <c r="W158" s="46">
        <f t="shared" si="27"/>
        <v>8.8540294574664426E-3</v>
      </c>
      <c r="X158" s="46">
        <f t="shared" si="27"/>
        <v>8.0339295054595774E-3</v>
      </c>
      <c r="Y158" s="46">
        <f t="shared" si="27"/>
        <v>5.8385742711743668E-3</v>
      </c>
      <c r="Z158" s="46">
        <f t="shared" si="27"/>
        <v>8.4066752786260378E-3</v>
      </c>
    </row>
    <row r="159" spans="2:26" x14ac:dyDescent="0.3">
      <c r="B159" s="1"/>
      <c r="C159" s="321" t="s">
        <v>159</v>
      </c>
      <c r="D159" s="322"/>
      <c r="E159" s="1"/>
      <c r="F159" s="1"/>
      <c r="G159" s="44">
        <f>G141*G142*G158</f>
        <v>6237769.1410216782</v>
      </c>
      <c r="H159" s="44">
        <f t="shared" ref="H159:Z159" si="28">H141*H142*H158</f>
        <v>9473445.9255165849</v>
      </c>
      <c r="I159" s="44">
        <f t="shared" si="28"/>
        <v>9280144.2023889031</v>
      </c>
      <c r="J159" s="44">
        <f t="shared" si="28"/>
        <v>8101321.1734598046</v>
      </c>
      <c r="K159" s="44">
        <f t="shared" si="28"/>
        <v>6450419.3451772295</v>
      </c>
      <c r="L159" s="44">
        <f t="shared" si="28"/>
        <v>5590198.5894473232</v>
      </c>
      <c r="M159" s="44">
        <f t="shared" si="28"/>
        <v>4499194.1232842673</v>
      </c>
      <c r="N159" s="44">
        <f t="shared" si="28"/>
        <v>3484874.1066364679</v>
      </c>
      <c r="O159" s="44">
        <f t="shared" si="28"/>
        <v>3183666.9286760879</v>
      </c>
      <c r="P159" s="44">
        <f t="shared" si="28"/>
        <v>2960456.7818602226</v>
      </c>
      <c r="Q159" s="44">
        <f t="shared" si="28"/>
        <v>2460962.8532574554</v>
      </c>
      <c r="R159" s="44">
        <f t="shared" si="28"/>
        <v>2633928.0313271908</v>
      </c>
      <c r="S159" s="44">
        <f t="shared" si="28"/>
        <v>1861300.0389759385</v>
      </c>
      <c r="T159" s="44">
        <f t="shared" si="28"/>
        <v>1665239.0037737757</v>
      </c>
      <c r="U159" s="44">
        <f t="shared" si="28"/>
        <v>1968226.4280223986</v>
      </c>
      <c r="V159" s="44">
        <f t="shared" si="28"/>
        <v>2166660.4169618045</v>
      </c>
      <c r="W159" s="44">
        <f t="shared" si="28"/>
        <v>1910165.9991328081</v>
      </c>
      <c r="X159" s="44">
        <f t="shared" si="28"/>
        <v>1733237.8500071082</v>
      </c>
      <c r="Y159" s="44">
        <f t="shared" si="28"/>
        <v>1259612.4860194661</v>
      </c>
      <c r="Z159" s="44">
        <f t="shared" si="28"/>
        <v>1813653.9256078757</v>
      </c>
    </row>
    <row r="160" spans="2:26" x14ac:dyDescent="0.3">
      <c r="B160" s="1"/>
      <c r="C160" s="321" t="s">
        <v>160</v>
      </c>
      <c r="D160" s="322"/>
      <c r="E160" s="1"/>
      <c r="F160" s="1"/>
      <c r="G160" s="44">
        <f>G159*IF(OR('Staging Calculator'!$F$61=3,'Staging Calculator'!$F$61="POCI"),1,(G146/365.25))</f>
        <v>6237769.1410216782</v>
      </c>
      <c r="H160" s="44">
        <f>H159*(H146/365.25)</f>
        <v>9473445.9255165849</v>
      </c>
      <c r="I160" s="44">
        <f t="shared" ref="I160:Z160" si="29">I159*(I146/365.25)</f>
        <v>9280144.2023889031</v>
      </c>
      <c r="J160" s="44">
        <f t="shared" si="29"/>
        <v>8101321.1734598046</v>
      </c>
      <c r="K160" s="44">
        <f t="shared" si="29"/>
        <v>6450419.3451772295</v>
      </c>
      <c r="L160" s="44">
        <f t="shared" si="29"/>
        <v>5590198.5894473232</v>
      </c>
      <c r="M160" s="44">
        <f t="shared" si="29"/>
        <v>4499194.1232842673</v>
      </c>
      <c r="N160" s="44">
        <f t="shared" si="29"/>
        <v>0</v>
      </c>
      <c r="O160" s="44">
        <f t="shared" si="29"/>
        <v>0</v>
      </c>
      <c r="P160" s="44">
        <f t="shared" si="29"/>
        <v>0</v>
      </c>
      <c r="Q160" s="44">
        <f t="shared" si="29"/>
        <v>0</v>
      </c>
      <c r="R160" s="44">
        <f t="shared" si="29"/>
        <v>0</v>
      </c>
      <c r="S160" s="44">
        <f t="shared" si="29"/>
        <v>0</v>
      </c>
      <c r="T160" s="44">
        <f t="shared" si="29"/>
        <v>0</v>
      </c>
      <c r="U160" s="44">
        <f t="shared" si="29"/>
        <v>0</v>
      </c>
      <c r="V160" s="44">
        <f t="shared" si="29"/>
        <v>0</v>
      </c>
      <c r="W160" s="44">
        <f t="shared" si="29"/>
        <v>0</v>
      </c>
      <c r="X160" s="44">
        <f t="shared" si="29"/>
        <v>0</v>
      </c>
      <c r="Y160" s="44">
        <f t="shared" si="29"/>
        <v>0</v>
      </c>
      <c r="Z160" s="44">
        <f t="shared" si="29"/>
        <v>0</v>
      </c>
    </row>
    <row r="161" spans="2:29" x14ac:dyDescent="0.3">
      <c r="B161" s="1"/>
      <c r="C161" s="321" t="s">
        <v>158</v>
      </c>
      <c r="D161" s="322"/>
      <c r="E161" s="1"/>
      <c r="F161" s="1"/>
      <c r="G161" s="44">
        <f>IF(OR('Staging Calculator'!$F$61=3,'Staging Calculator'!$F$61="POCI"),1,(1+E144)^(G147/365.25))</f>
        <v>1.07</v>
      </c>
      <c r="H161" s="44">
        <f>(1+$E$60)^(H147/365.25)</f>
        <v>1.1449</v>
      </c>
      <c r="I161" s="44">
        <f t="shared" ref="I161:Z161" si="30">(1+$E$60)^(I147/365.25)</f>
        <v>1.2250430000000001</v>
      </c>
      <c r="J161" s="44">
        <f t="shared" si="30"/>
        <v>1.31079601</v>
      </c>
      <c r="K161" s="44">
        <f t="shared" si="30"/>
        <v>1.4025517307000002</v>
      </c>
      <c r="L161" s="44">
        <f t="shared" si="30"/>
        <v>1.5007303518490001</v>
      </c>
      <c r="M161" s="44">
        <f t="shared" si="30"/>
        <v>1.6057814764784302</v>
      </c>
      <c r="N161" s="44">
        <f t="shared" si="30"/>
        <v>1</v>
      </c>
      <c r="O161" s="44">
        <f t="shared" si="30"/>
        <v>1</v>
      </c>
      <c r="P161" s="44">
        <f t="shared" si="30"/>
        <v>1</v>
      </c>
      <c r="Q161" s="44">
        <f t="shared" si="30"/>
        <v>1</v>
      </c>
      <c r="R161" s="44">
        <f t="shared" si="30"/>
        <v>1</v>
      </c>
      <c r="S161" s="44">
        <f t="shared" si="30"/>
        <v>1</v>
      </c>
      <c r="T161" s="44">
        <f t="shared" si="30"/>
        <v>1</v>
      </c>
      <c r="U161" s="44">
        <f t="shared" si="30"/>
        <v>1</v>
      </c>
      <c r="V161" s="44">
        <f t="shared" si="30"/>
        <v>1</v>
      </c>
      <c r="W161" s="44">
        <f t="shared" si="30"/>
        <v>1</v>
      </c>
      <c r="X161" s="44">
        <f t="shared" si="30"/>
        <v>1</v>
      </c>
      <c r="Y161" s="44">
        <f t="shared" si="30"/>
        <v>1</v>
      </c>
      <c r="Z161" s="44">
        <f t="shared" si="30"/>
        <v>1</v>
      </c>
    </row>
    <row r="162" spans="2:29" x14ac:dyDescent="0.3">
      <c r="B162" s="1"/>
      <c r="C162" s="321" t="s">
        <v>174</v>
      </c>
      <c r="D162" s="322"/>
      <c r="E162" s="1"/>
      <c r="F162" s="1"/>
      <c r="G162" s="44">
        <f>MAX(G160/G161,0)</f>
        <v>5829690.7860015677</v>
      </c>
      <c r="H162" s="44">
        <f>MAX(H160/H161,0)</f>
        <v>8274474.5615482442</v>
      </c>
      <c r="I162" s="44">
        <f t="shared" ref="I162:Z162" si="31">MAX(I160/I161,0)</f>
        <v>7575362.0096510099</v>
      </c>
      <c r="J162" s="44">
        <f t="shared" si="31"/>
        <v>6180459.134491724</v>
      </c>
      <c r="K162" s="44">
        <f t="shared" si="31"/>
        <v>4599059.844985459</v>
      </c>
      <c r="L162" s="44">
        <f t="shared" si="31"/>
        <v>3724985.3596682609</v>
      </c>
      <c r="M162" s="44">
        <f t="shared" si="31"/>
        <v>2801871.9789639465</v>
      </c>
      <c r="N162" s="44">
        <f t="shared" si="31"/>
        <v>0</v>
      </c>
      <c r="O162" s="44">
        <f t="shared" si="31"/>
        <v>0</v>
      </c>
      <c r="P162" s="44">
        <f t="shared" si="31"/>
        <v>0</v>
      </c>
      <c r="Q162" s="44">
        <f t="shared" si="31"/>
        <v>0</v>
      </c>
      <c r="R162" s="44">
        <f t="shared" si="31"/>
        <v>0</v>
      </c>
      <c r="S162" s="44">
        <f t="shared" si="31"/>
        <v>0</v>
      </c>
      <c r="T162" s="44">
        <f t="shared" si="31"/>
        <v>0</v>
      </c>
      <c r="U162" s="44">
        <f t="shared" si="31"/>
        <v>0</v>
      </c>
      <c r="V162" s="44">
        <f t="shared" si="31"/>
        <v>0</v>
      </c>
      <c r="W162" s="44">
        <f t="shared" si="31"/>
        <v>0</v>
      </c>
      <c r="X162" s="44">
        <f t="shared" si="31"/>
        <v>0</v>
      </c>
      <c r="Y162" s="44">
        <f t="shared" si="31"/>
        <v>0</v>
      </c>
      <c r="Z162" s="44">
        <f t="shared" si="31"/>
        <v>0</v>
      </c>
    </row>
    <row r="163" spans="2:29" x14ac:dyDescent="0.3">
      <c r="B163" s="1"/>
      <c r="C163" s="158" t="s">
        <v>376</v>
      </c>
      <c r="D163" s="1"/>
      <c r="E163" s="1"/>
      <c r="F163" s="1"/>
      <c r="G163" s="1"/>
      <c r="H163" s="1"/>
      <c r="I163" s="1"/>
      <c r="J163" s="1"/>
      <c r="K163" s="1"/>
      <c r="L163" s="1"/>
      <c r="M163" s="1"/>
      <c r="N163" s="1"/>
      <c r="O163" s="1"/>
      <c r="P163" s="1"/>
      <c r="Q163" s="1"/>
      <c r="R163" s="1"/>
      <c r="S163" s="1"/>
      <c r="T163" s="1"/>
      <c r="U163" s="1"/>
      <c r="V163" s="1"/>
      <c r="W163" s="1"/>
      <c r="X163" s="1"/>
      <c r="Y163" s="1"/>
      <c r="Z163" s="1"/>
    </row>
    <row r="164" spans="2:29" x14ac:dyDescent="0.3">
      <c r="B164" s="143" t="s">
        <v>216</v>
      </c>
      <c r="C164" s="321" t="s">
        <v>32</v>
      </c>
      <c r="D164" s="322"/>
      <c r="E164" s="45" t="str">
        <f>E80</f>
        <v>Downturn</v>
      </c>
    </row>
    <row r="165" spans="2:29" x14ac:dyDescent="0.3">
      <c r="B165" s="1"/>
      <c r="C165" s="321" t="s">
        <v>173</v>
      </c>
      <c r="D165" s="322"/>
      <c r="E165" s="1"/>
      <c r="F165" s="1"/>
      <c r="G165" s="46">
        <f>G265</f>
        <v>3.8838133038832878E-2</v>
      </c>
      <c r="H165" s="46">
        <f t="shared" ref="H165:Z165" si="32">H265</f>
        <v>5.3001945962325596E-2</v>
      </c>
      <c r="I165" s="46">
        <f t="shared" si="32"/>
        <v>5.108525192692201E-2</v>
      </c>
      <c r="J165" s="46">
        <f t="shared" si="32"/>
        <v>4.4712373143775803E-2</v>
      </c>
      <c r="K165" s="46">
        <f t="shared" si="32"/>
        <v>3.6390564905251867E-2</v>
      </c>
      <c r="L165" s="46">
        <f t="shared" si="32"/>
        <v>3.1763370716235188E-2</v>
      </c>
      <c r="M165" s="46">
        <f t="shared" si="32"/>
        <v>2.6276402670074278E-2</v>
      </c>
      <c r="N165" s="46">
        <f t="shared" si="32"/>
        <v>2.1309278938215888E-2</v>
      </c>
      <c r="O165" s="46">
        <f t="shared" si="32"/>
        <v>1.948387342882742E-2</v>
      </c>
      <c r="P165" s="46">
        <f t="shared" si="32"/>
        <v>1.8022213220204683E-2</v>
      </c>
      <c r="Q165" s="46">
        <f t="shared" si="32"/>
        <v>1.5500767103697678E-2</v>
      </c>
      <c r="R165" s="46">
        <f t="shared" si="32"/>
        <v>1.5692344372612056E-2</v>
      </c>
      <c r="S165" s="46">
        <f t="shared" si="32"/>
        <v>1.2246119640987714E-2</v>
      </c>
      <c r="T165" s="46">
        <f t="shared" si="32"/>
        <v>1.112223801665287E-2</v>
      </c>
      <c r="U165" s="46">
        <f t="shared" si="32"/>
        <v>1.1836352583515067E-2</v>
      </c>
      <c r="V165" s="46">
        <f t="shared" si="32"/>
        <v>1.2084678321514426E-2</v>
      </c>
      <c r="W165" s="46">
        <f t="shared" si="32"/>
        <v>1.0713904437166482E-2</v>
      </c>
      <c r="X165" s="46">
        <f t="shared" si="32"/>
        <v>9.6708822986612576E-3</v>
      </c>
      <c r="Y165" s="46">
        <f t="shared" si="32"/>
        <v>7.7378375295138503E-3</v>
      </c>
      <c r="Z165" s="46">
        <f t="shared" si="32"/>
        <v>9.0781801389960021E-3</v>
      </c>
    </row>
    <row r="166" spans="2:29" x14ac:dyDescent="0.3">
      <c r="B166" s="1"/>
      <c r="C166" s="321" t="s">
        <v>159</v>
      </c>
      <c r="D166" s="322"/>
      <c r="E166" s="1"/>
      <c r="F166" s="1"/>
      <c r="G166" s="44">
        <f>G141*G142*G165</f>
        <v>8378928.6625892501</v>
      </c>
      <c r="H166" s="44">
        <f>H141*H142*H165</f>
        <v>11434625.957759017</v>
      </c>
      <c r="I166" s="44">
        <f t="shared" ref="I166:Z166" si="33">I141*I142*I165</f>
        <v>11021118.887926405</v>
      </c>
      <c r="J166" s="44">
        <f t="shared" si="33"/>
        <v>9646235.6862565409</v>
      </c>
      <c r="K166" s="44">
        <f t="shared" si="33"/>
        <v>7850890.953680926</v>
      </c>
      <c r="L166" s="44">
        <f t="shared" si="33"/>
        <v>6852621.2897155499</v>
      </c>
      <c r="M166" s="44">
        <f t="shared" si="33"/>
        <v>5668864.2387079671</v>
      </c>
      <c r="N166" s="44">
        <f t="shared" si="33"/>
        <v>4597258.2640880747</v>
      </c>
      <c r="O166" s="44">
        <f t="shared" si="33"/>
        <v>4203445.756978876</v>
      </c>
      <c r="P166" s="44">
        <f t="shared" si="33"/>
        <v>3888107.5659090392</v>
      </c>
      <c r="Q166" s="44">
        <f t="shared" si="33"/>
        <v>3344131.44028913</v>
      </c>
      <c r="R166" s="44">
        <f t="shared" si="33"/>
        <v>3385462.2701722826</v>
      </c>
      <c r="S166" s="44">
        <f t="shared" si="33"/>
        <v>2641974.6480288757</v>
      </c>
      <c r="T166" s="44">
        <f t="shared" si="33"/>
        <v>2399508.7203777977</v>
      </c>
      <c r="U166" s="44">
        <f t="shared" si="33"/>
        <v>2553571.6102358522</v>
      </c>
      <c r="V166" s="44">
        <f t="shared" si="33"/>
        <v>2607145.3399952366</v>
      </c>
      <c r="W166" s="44">
        <f t="shared" si="33"/>
        <v>2311414.9407505631</v>
      </c>
      <c r="X166" s="44">
        <f t="shared" si="33"/>
        <v>2086393.6174212894</v>
      </c>
      <c r="Y166" s="44">
        <f t="shared" si="33"/>
        <v>1669359.0445677803</v>
      </c>
      <c r="Z166" s="44">
        <f t="shared" si="33"/>
        <v>1958524.2085330656</v>
      </c>
    </row>
    <row r="167" spans="2:29" x14ac:dyDescent="0.3">
      <c r="B167" s="1"/>
      <c r="C167" s="321" t="s">
        <v>160</v>
      </c>
      <c r="D167" s="322"/>
      <c r="E167" s="1"/>
      <c r="F167" s="1"/>
      <c r="G167" s="44">
        <f>G166*IF(OR('Staging Calculator'!$F$61=3,'Staging Calculator'!$F$61="POCI"),1,(G146/365.25))</f>
        <v>8378928.6625892501</v>
      </c>
      <c r="H167" s="44">
        <f>H166*(H146/365.25)</f>
        <v>11434625.957759017</v>
      </c>
      <c r="I167" s="44">
        <f t="shared" ref="I167:Z167" si="34">I166*(I146/365.25)</f>
        <v>11021118.887926405</v>
      </c>
      <c r="J167" s="44">
        <f t="shared" si="34"/>
        <v>9646235.6862565409</v>
      </c>
      <c r="K167" s="44">
        <f t="shared" si="34"/>
        <v>7850890.953680926</v>
      </c>
      <c r="L167" s="44">
        <f t="shared" si="34"/>
        <v>6852621.2897155499</v>
      </c>
      <c r="M167" s="44">
        <f t="shared" si="34"/>
        <v>5668864.2387079671</v>
      </c>
      <c r="N167" s="44">
        <f t="shared" si="34"/>
        <v>0</v>
      </c>
      <c r="O167" s="44">
        <f t="shared" si="34"/>
        <v>0</v>
      </c>
      <c r="P167" s="44">
        <f t="shared" si="34"/>
        <v>0</v>
      </c>
      <c r="Q167" s="44">
        <f t="shared" si="34"/>
        <v>0</v>
      </c>
      <c r="R167" s="44">
        <f t="shared" si="34"/>
        <v>0</v>
      </c>
      <c r="S167" s="44">
        <f t="shared" si="34"/>
        <v>0</v>
      </c>
      <c r="T167" s="44">
        <f t="shared" si="34"/>
        <v>0</v>
      </c>
      <c r="U167" s="44">
        <f t="shared" si="34"/>
        <v>0</v>
      </c>
      <c r="V167" s="44">
        <f t="shared" si="34"/>
        <v>0</v>
      </c>
      <c r="W167" s="44">
        <f t="shared" si="34"/>
        <v>0</v>
      </c>
      <c r="X167" s="44">
        <f t="shared" si="34"/>
        <v>0</v>
      </c>
      <c r="Y167" s="44">
        <f t="shared" si="34"/>
        <v>0</v>
      </c>
      <c r="Z167" s="44">
        <f t="shared" si="34"/>
        <v>0</v>
      </c>
    </row>
    <row r="168" spans="2:29" x14ac:dyDescent="0.3">
      <c r="B168" s="1"/>
      <c r="C168" s="321" t="s">
        <v>158</v>
      </c>
      <c r="D168" s="322"/>
      <c r="E168" s="1"/>
      <c r="F168" s="1"/>
      <c r="G168" s="44">
        <f>IF(OR('Staging Calculator'!$F$61=3,'Staging Calculator'!$F$61="POCI"),1,(1+E144)^(G147/365.25))</f>
        <v>1.07</v>
      </c>
      <c r="H168" s="44">
        <f>(1+$E$60)^(H147/365.25)</f>
        <v>1.1449</v>
      </c>
      <c r="I168" s="44">
        <f t="shared" ref="I168:Z168" si="35">(1+$E$60)^(I147/365.25)</f>
        <v>1.2250430000000001</v>
      </c>
      <c r="J168" s="44">
        <f t="shared" si="35"/>
        <v>1.31079601</v>
      </c>
      <c r="K168" s="44">
        <f t="shared" si="35"/>
        <v>1.4025517307000002</v>
      </c>
      <c r="L168" s="44">
        <f t="shared" si="35"/>
        <v>1.5007303518490001</v>
      </c>
      <c r="M168" s="44">
        <f t="shared" si="35"/>
        <v>1.6057814764784302</v>
      </c>
      <c r="N168" s="44">
        <f t="shared" si="35"/>
        <v>1</v>
      </c>
      <c r="O168" s="44">
        <f t="shared" si="35"/>
        <v>1</v>
      </c>
      <c r="P168" s="44">
        <f t="shared" si="35"/>
        <v>1</v>
      </c>
      <c r="Q168" s="44">
        <f t="shared" si="35"/>
        <v>1</v>
      </c>
      <c r="R168" s="44">
        <f t="shared" si="35"/>
        <v>1</v>
      </c>
      <c r="S168" s="44">
        <f t="shared" si="35"/>
        <v>1</v>
      </c>
      <c r="T168" s="44">
        <f t="shared" si="35"/>
        <v>1</v>
      </c>
      <c r="U168" s="44">
        <f t="shared" si="35"/>
        <v>1</v>
      </c>
      <c r="V168" s="44">
        <f t="shared" si="35"/>
        <v>1</v>
      </c>
      <c r="W168" s="44">
        <f t="shared" si="35"/>
        <v>1</v>
      </c>
      <c r="X168" s="44">
        <f t="shared" si="35"/>
        <v>1</v>
      </c>
      <c r="Y168" s="44">
        <f t="shared" si="35"/>
        <v>1</v>
      </c>
      <c r="Z168" s="44">
        <f t="shared" si="35"/>
        <v>1</v>
      </c>
    </row>
    <row r="169" spans="2:29" x14ac:dyDescent="0.3">
      <c r="B169" s="1"/>
      <c r="C169" s="321" t="s">
        <v>174</v>
      </c>
      <c r="D169" s="322"/>
      <c r="E169" s="1"/>
      <c r="F169" s="1"/>
      <c r="G169" s="44">
        <f>MAX(G167/G168,0)</f>
        <v>7830774.4510179907</v>
      </c>
      <c r="H169" s="44">
        <f>MAX(H167/H168,0)</f>
        <v>9987445.1548248902</v>
      </c>
      <c r="I169" s="44">
        <f t="shared" ref="I169:Z169" si="36">MAX(I167/I168,0)</f>
        <v>8996515.9491759911</v>
      </c>
      <c r="J169" s="44">
        <f t="shared" si="36"/>
        <v>7359067.0193270892</v>
      </c>
      <c r="K169" s="44">
        <f t="shared" si="36"/>
        <v>5597576.7466078568</v>
      </c>
      <c r="L169" s="44">
        <f t="shared" si="36"/>
        <v>4566190.9091614373</v>
      </c>
      <c r="M169" s="44">
        <f t="shared" si="36"/>
        <v>3530283.7414341755</v>
      </c>
      <c r="N169" s="44">
        <f t="shared" si="36"/>
        <v>0</v>
      </c>
      <c r="O169" s="44">
        <f t="shared" si="36"/>
        <v>0</v>
      </c>
      <c r="P169" s="44">
        <f t="shared" si="36"/>
        <v>0</v>
      </c>
      <c r="Q169" s="44">
        <f t="shared" si="36"/>
        <v>0</v>
      </c>
      <c r="R169" s="44">
        <f t="shared" si="36"/>
        <v>0</v>
      </c>
      <c r="S169" s="44">
        <f t="shared" si="36"/>
        <v>0</v>
      </c>
      <c r="T169" s="44">
        <f t="shared" si="36"/>
        <v>0</v>
      </c>
      <c r="U169" s="44">
        <f t="shared" si="36"/>
        <v>0</v>
      </c>
      <c r="V169" s="44">
        <f t="shared" si="36"/>
        <v>0</v>
      </c>
      <c r="W169" s="44">
        <f t="shared" si="36"/>
        <v>0</v>
      </c>
      <c r="X169" s="44">
        <f t="shared" si="36"/>
        <v>0</v>
      </c>
      <c r="Y169" s="44">
        <f t="shared" si="36"/>
        <v>0</v>
      </c>
      <c r="Z169" s="44">
        <f t="shared" si="36"/>
        <v>0</v>
      </c>
    </row>
    <row r="170" spans="2:29"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2:29" ht="29.4" customHeight="1" x14ac:dyDescent="0.3">
      <c r="B171" s="1"/>
      <c r="C171" s="329" t="s">
        <v>377</v>
      </c>
      <c r="D171" s="329"/>
      <c r="E171" s="2" t="s">
        <v>162</v>
      </c>
      <c r="F171" s="6"/>
      <c r="G171" s="40" t="s">
        <v>163</v>
      </c>
      <c r="H171" s="1"/>
      <c r="I171" s="158" t="s">
        <v>401</v>
      </c>
      <c r="J171" s="1"/>
      <c r="K171" s="1"/>
      <c r="L171" s="1"/>
      <c r="M171" s="1"/>
      <c r="N171" s="1"/>
      <c r="O171" s="1"/>
      <c r="P171" s="1"/>
      <c r="Q171" s="1"/>
      <c r="R171" s="1"/>
      <c r="S171" s="1"/>
      <c r="T171" s="1"/>
      <c r="U171" s="1"/>
      <c r="V171" s="1"/>
      <c r="W171" s="1"/>
      <c r="X171" s="1"/>
      <c r="Y171" s="1"/>
      <c r="Z171" s="1"/>
    </row>
    <row r="172" spans="2:29" x14ac:dyDescent="0.3">
      <c r="B172" s="1"/>
      <c r="C172" s="321" t="s">
        <v>175</v>
      </c>
      <c r="D172" s="322"/>
      <c r="E172" s="73">
        <f>SUM(G155:Z155)</f>
        <v>29478558.304556191</v>
      </c>
      <c r="F172" s="74"/>
      <c r="G172" s="73">
        <f>SUM(G153:Z153)</f>
        <v>37519180.896548241</v>
      </c>
      <c r="I172" s="78" t="s">
        <v>201</v>
      </c>
      <c r="J172" s="78">
        <v>1</v>
      </c>
      <c r="K172" s="78">
        <v>2</v>
      </c>
      <c r="L172" s="78">
        <v>3</v>
      </c>
      <c r="M172" s="78">
        <v>4</v>
      </c>
      <c r="N172" s="78">
        <v>5</v>
      </c>
      <c r="O172" s="78">
        <v>6</v>
      </c>
      <c r="P172" s="78">
        <v>7</v>
      </c>
      <c r="Q172" s="78">
        <v>8</v>
      </c>
      <c r="R172" s="78">
        <v>9</v>
      </c>
      <c r="S172" s="78">
        <v>10</v>
      </c>
      <c r="T172" s="78">
        <v>11</v>
      </c>
      <c r="U172" s="78">
        <v>12</v>
      </c>
      <c r="V172" s="78">
        <v>13</v>
      </c>
      <c r="W172" s="78">
        <v>14</v>
      </c>
      <c r="X172" s="78">
        <v>15</v>
      </c>
      <c r="Y172" s="78">
        <v>16</v>
      </c>
      <c r="Z172" s="78">
        <v>17</v>
      </c>
      <c r="AA172" s="78">
        <v>18</v>
      </c>
      <c r="AB172" s="78">
        <v>19</v>
      </c>
      <c r="AC172" s="78">
        <v>20</v>
      </c>
    </row>
    <row r="173" spans="2:29" x14ac:dyDescent="0.3">
      <c r="B173" s="1"/>
      <c r="C173" s="321" t="s">
        <v>176</v>
      </c>
      <c r="D173" s="322"/>
      <c r="E173" s="73">
        <f>SUM(G162:Z162)</f>
        <v>38985903.675310209</v>
      </c>
      <c r="F173" s="74"/>
      <c r="G173" s="73">
        <f>SUM(G160:Z160)</f>
        <v>49632492.500295788</v>
      </c>
      <c r="I173" s="79" t="s">
        <v>31</v>
      </c>
      <c r="J173" s="81">
        <f>G155*Control!$E$28</f>
        <v>765721.42419702909</v>
      </c>
      <c r="K173" s="81">
        <f>H155*Control!$E$28</f>
        <v>1304876.4111762685</v>
      </c>
      <c r="L173" s="81">
        <f>I155*Control!$E$28</f>
        <v>1216964.263598942</v>
      </c>
      <c r="M173" s="81">
        <f>J155*Control!$E$28</f>
        <v>980916.02036174294</v>
      </c>
      <c r="N173" s="81">
        <f>K155*Control!$E$28</f>
        <v>695866.55805637676</v>
      </c>
      <c r="O173" s="81">
        <f>L155*Control!$E$28</f>
        <v>548435.83281044289</v>
      </c>
      <c r="P173" s="81">
        <f>M155*Control!$E$28</f>
        <v>382931.15071043628</v>
      </c>
      <c r="Q173" s="81">
        <f>N155*Control!$E$28</f>
        <v>0</v>
      </c>
      <c r="R173" s="81">
        <f>O155*Control!$E$28</f>
        <v>0</v>
      </c>
      <c r="S173" s="81">
        <f>P155*Control!$E$28</f>
        <v>0</v>
      </c>
      <c r="T173" s="81">
        <f>Q155*Control!$E$28</f>
        <v>0</v>
      </c>
      <c r="U173" s="81">
        <f>R155*Control!$E$28</f>
        <v>0</v>
      </c>
      <c r="V173" s="81">
        <f>S155*Control!$E$28</f>
        <v>0</v>
      </c>
      <c r="W173" s="81">
        <f>T155*Control!$E$28</f>
        <v>0</v>
      </c>
      <c r="X173" s="81">
        <f>U155*Control!$E$28</f>
        <v>0</v>
      </c>
      <c r="Y173" s="81">
        <f>V155*Control!$E$28</f>
        <v>0</v>
      </c>
      <c r="Z173" s="81">
        <f>W155*Control!$E$28</f>
        <v>0</v>
      </c>
      <c r="AA173" s="81">
        <f>X155*Control!$E$28</f>
        <v>0</v>
      </c>
      <c r="AB173" s="81">
        <f>Y155*Control!$E$28</f>
        <v>0</v>
      </c>
      <c r="AC173" s="81">
        <f>Z155*Control!$E$28</f>
        <v>0</v>
      </c>
    </row>
    <row r="174" spans="2:29" x14ac:dyDescent="0.3">
      <c r="B174" s="1"/>
      <c r="C174" s="321" t="s">
        <v>177</v>
      </c>
      <c r="D174" s="322"/>
      <c r="E174" s="73">
        <f>SUM(G169:Z169)</f>
        <v>47867853.971549422</v>
      </c>
      <c r="F174" s="74"/>
      <c r="G174" s="73">
        <f>SUM(G167:Z167)</f>
        <v>60853285.67663566</v>
      </c>
      <c r="I174" s="79" t="s">
        <v>55</v>
      </c>
      <c r="J174" s="81">
        <f>G162*Control!$E$29</f>
        <v>3497814.4716009405</v>
      </c>
      <c r="K174" s="81">
        <f>H162*Control!$E$29</f>
        <v>4964684.7369289463</v>
      </c>
      <c r="L174" s="81">
        <f>I162*Control!$E$29</f>
        <v>4545217.2057906054</v>
      </c>
      <c r="M174" s="81">
        <f>J162*Control!$E$29</f>
        <v>3708275.4806950344</v>
      </c>
      <c r="N174" s="81">
        <f>K162*Control!$E$29</f>
        <v>2759435.9069912755</v>
      </c>
      <c r="O174" s="81">
        <f>L162*Control!$E$29</f>
        <v>2234991.2158009564</v>
      </c>
      <c r="P174" s="81">
        <f>M162*Control!$E$29</f>
        <v>1681123.1873783679</v>
      </c>
      <c r="Q174" s="81">
        <f>N162*Control!$E$29</f>
        <v>0</v>
      </c>
      <c r="R174" s="81">
        <f>O162*Control!$E$29</f>
        <v>0</v>
      </c>
      <c r="S174" s="81">
        <f>P162*Control!$E$29</f>
        <v>0</v>
      </c>
      <c r="T174" s="81">
        <f>Q162*Control!$E$29</f>
        <v>0</v>
      </c>
      <c r="U174" s="81">
        <f>R162*Control!$E$29</f>
        <v>0</v>
      </c>
      <c r="V174" s="81">
        <f>S162*Control!$E$29</f>
        <v>0</v>
      </c>
      <c r="W174" s="81">
        <f>T162*Control!$E$29</f>
        <v>0</v>
      </c>
      <c r="X174" s="81">
        <f>U162*Control!$E$29</f>
        <v>0</v>
      </c>
      <c r="Y174" s="81">
        <f>V162*Control!$E$29</f>
        <v>0</v>
      </c>
      <c r="Z174" s="81">
        <f>W162*Control!$E$29</f>
        <v>0</v>
      </c>
      <c r="AA174" s="81">
        <f>X162*Control!$E$29</f>
        <v>0</v>
      </c>
      <c r="AB174" s="81">
        <f>Y162*Control!$E$29</f>
        <v>0</v>
      </c>
      <c r="AC174" s="81">
        <f>Z162*Control!$E$29</f>
        <v>0</v>
      </c>
    </row>
    <row r="175" spans="2:29" x14ac:dyDescent="0.3">
      <c r="B175" s="1"/>
      <c r="C175" s="321" t="s">
        <v>178</v>
      </c>
      <c r="D175" s="322"/>
      <c r="E175" s="75">
        <f>SUM(E172*Control!E28,E173*Control!E29,E174*Control!E30)</f>
        <v>38860824.660407245</v>
      </c>
      <c r="F175" s="74"/>
      <c r="G175" s="75">
        <f>SUM(G172*Control!E28,G173*Control!E29,G174*Control!E30)</f>
        <v>49453988.814814255</v>
      </c>
      <c r="I175" s="79" t="s">
        <v>56</v>
      </c>
      <c r="J175" s="81">
        <f>G169*Control!$E$30</f>
        <v>1566154.8902035982</v>
      </c>
      <c r="K175" s="81">
        <f>H169*Control!$E$30</f>
        <v>1997489.030964978</v>
      </c>
      <c r="L175" s="81">
        <f>I169*Control!$E$30</f>
        <v>1799303.1898351982</v>
      </c>
      <c r="M175" s="81">
        <f>J169*Control!$E$30</f>
        <v>1471813.4038654179</v>
      </c>
      <c r="N175" s="81">
        <f>K169*Control!$E$30</f>
        <v>1119515.3493215714</v>
      </c>
      <c r="O175" s="81">
        <f>L169*Control!$E$30</f>
        <v>913238.18183228746</v>
      </c>
      <c r="P175" s="81">
        <f>M169*Control!$E$30</f>
        <v>706056.74828683515</v>
      </c>
      <c r="Q175" s="81">
        <f>N169*Control!$E$30</f>
        <v>0</v>
      </c>
      <c r="R175" s="81">
        <f>O169*Control!$E$30</f>
        <v>0</v>
      </c>
      <c r="S175" s="81">
        <f>P169*Control!$E$30</f>
        <v>0</v>
      </c>
      <c r="T175" s="81">
        <f>Q169*Control!$E$30</f>
        <v>0</v>
      </c>
      <c r="U175" s="81">
        <f>R169*Control!$E$30</f>
        <v>0</v>
      </c>
      <c r="V175" s="81">
        <f>S169*Control!$E$30</f>
        <v>0</v>
      </c>
      <c r="W175" s="81">
        <f>T169*Control!$E$30</f>
        <v>0</v>
      </c>
      <c r="X175" s="81">
        <f>U169*Control!$E$30</f>
        <v>0</v>
      </c>
      <c r="Y175" s="81">
        <f>V169*Control!$E$30</f>
        <v>0</v>
      </c>
      <c r="Z175" s="81">
        <f>W169*Control!$E$30</f>
        <v>0</v>
      </c>
      <c r="AA175" s="81">
        <f>X169*Control!$E$30</f>
        <v>0</v>
      </c>
      <c r="AB175" s="81">
        <f>Y169*Control!$E$30</f>
        <v>0</v>
      </c>
      <c r="AC175" s="81">
        <f>Z169*Control!$E$30</f>
        <v>0</v>
      </c>
    </row>
    <row r="176" spans="2:29" x14ac:dyDescent="0.3">
      <c r="B176" s="1"/>
      <c r="C176" s="1"/>
      <c r="D176" s="1"/>
      <c r="E176" s="1"/>
      <c r="F176" s="1"/>
      <c r="G176" s="1"/>
      <c r="I176" s="79" t="s">
        <v>210</v>
      </c>
      <c r="J176" s="81">
        <f>SUM(J173:J175)</f>
        <v>5829690.7860015677</v>
      </c>
      <c r="K176" s="81">
        <f t="shared" ref="K176:N176" si="37">SUM(K173:K175)</f>
        <v>8267050.1790701933</v>
      </c>
      <c r="L176" s="81">
        <f t="shared" si="37"/>
        <v>7561484.6592247458</v>
      </c>
      <c r="M176" s="81">
        <f t="shared" si="37"/>
        <v>6161004.9049221948</v>
      </c>
      <c r="N176" s="81">
        <f t="shared" si="37"/>
        <v>4574817.814369224</v>
      </c>
      <c r="O176" s="81">
        <f t="shared" ref="O176:AC176" si="38">SUM(O173:O175)</f>
        <v>3696665.2304436867</v>
      </c>
      <c r="P176" s="81">
        <f t="shared" si="38"/>
        <v>2770111.0863756393</v>
      </c>
      <c r="Q176" s="81">
        <f t="shared" si="38"/>
        <v>0</v>
      </c>
      <c r="R176" s="81">
        <f t="shared" si="38"/>
        <v>0</v>
      </c>
      <c r="S176" s="81">
        <f t="shared" si="38"/>
        <v>0</v>
      </c>
      <c r="T176" s="81">
        <f t="shared" si="38"/>
        <v>0</v>
      </c>
      <c r="U176" s="81">
        <f t="shared" si="38"/>
        <v>0</v>
      </c>
      <c r="V176" s="81">
        <f t="shared" si="38"/>
        <v>0</v>
      </c>
      <c r="W176" s="81">
        <f t="shared" si="38"/>
        <v>0</v>
      </c>
      <c r="X176" s="81">
        <f t="shared" si="38"/>
        <v>0</v>
      </c>
      <c r="Y176" s="81">
        <f t="shared" si="38"/>
        <v>0</v>
      </c>
      <c r="Z176" s="81">
        <f t="shared" si="38"/>
        <v>0</v>
      </c>
      <c r="AA176" s="81">
        <f t="shared" si="38"/>
        <v>0</v>
      </c>
      <c r="AB176" s="81">
        <f t="shared" si="38"/>
        <v>0</v>
      </c>
      <c r="AC176" s="81">
        <f t="shared" si="38"/>
        <v>0</v>
      </c>
    </row>
    <row r="177" spans="1:26" x14ac:dyDescent="0.3">
      <c r="B177" s="152"/>
      <c r="C177" s="152"/>
      <c r="D177" s="152"/>
      <c r="E177" s="152"/>
      <c r="F177" s="1"/>
      <c r="G177" s="1"/>
      <c r="H177" s="1"/>
      <c r="N177" s="1"/>
      <c r="O177" s="1"/>
      <c r="P177" s="1"/>
      <c r="Q177" s="1"/>
      <c r="R177" s="1"/>
      <c r="S177" s="1"/>
      <c r="T177" s="1"/>
      <c r="U177" s="1"/>
      <c r="V177" s="1"/>
      <c r="W177" s="1"/>
      <c r="X177" s="1"/>
      <c r="Y177" s="1"/>
      <c r="Z177" s="1"/>
    </row>
    <row r="178" spans="1:26" x14ac:dyDescent="0.3">
      <c r="B178" s="1"/>
      <c r="C178" s="1"/>
      <c r="D178" s="1"/>
      <c r="E178" s="1"/>
      <c r="F178" s="1"/>
      <c r="G178" s="1"/>
      <c r="H178" s="1"/>
      <c r="N178" s="1"/>
      <c r="O178" s="1"/>
      <c r="P178" s="1"/>
      <c r="Q178" s="1"/>
      <c r="R178" s="1"/>
      <c r="S178" s="1"/>
      <c r="T178" s="1"/>
      <c r="U178" s="1"/>
      <c r="V178" s="1"/>
      <c r="W178" s="1"/>
      <c r="X178" s="1"/>
      <c r="Y178" s="1"/>
      <c r="Z178" s="1"/>
    </row>
    <row r="179" spans="1:26" x14ac:dyDescent="0.3">
      <c r="A179" s="136">
        <v>1.5</v>
      </c>
      <c r="B179" s="142" t="s">
        <v>179</v>
      </c>
      <c r="C179" s="14"/>
      <c r="D179" s="14"/>
      <c r="E179" s="14"/>
      <c r="F179" s="14"/>
      <c r="G179" s="14"/>
      <c r="H179" s="14"/>
      <c r="N179" s="14"/>
      <c r="O179" s="14"/>
      <c r="P179" s="14"/>
      <c r="Q179" s="14"/>
      <c r="R179" s="14"/>
      <c r="S179" s="14"/>
      <c r="T179" s="14"/>
      <c r="U179" s="14"/>
      <c r="V179" s="14"/>
      <c r="W179" s="14"/>
      <c r="X179" s="14"/>
      <c r="Y179" s="14"/>
      <c r="Z179" s="14"/>
    </row>
    <row r="180" spans="1:26" x14ac:dyDescent="0.3">
      <c r="B180" s="1"/>
      <c r="C180" s="158" t="s">
        <v>372</v>
      </c>
      <c r="D180" s="1"/>
      <c r="E180" s="1"/>
      <c r="F180" s="1"/>
      <c r="G180" s="1"/>
      <c r="H180" s="158" t="s">
        <v>378</v>
      </c>
      <c r="N180" s="1"/>
      <c r="O180" s="1"/>
      <c r="P180" s="1"/>
      <c r="Q180" s="1"/>
      <c r="R180" s="1"/>
      <c r="S180" s="1"/>
      <c r="T180" s="1"/>
      <c r="U180" s="1"/>
      <c r="V180" s="1"/>
      <c r="W180" s="1"/>
      <c r="X180" s="1"/>
      <c r="Y180" s="1"/>
      <c r="Z180" s="1"/>
    </row>
    <row r="181" spans="1:26" x14ac:dyDescent="0.3">
      <c r="B181" s="1"/>
      <c r="C181" s="321" t="s">
        <v>180</v>
      </c>
      <c r="D181" s="322"/>
      <c r="E181" s="73">
        <f>IF('Staging Calculator'!$F$61="FVTPL",0,IF('Staging Calculator'!$F$61=1,E37,E175))</f>
        <v>38860824.660407245</v>
      </c>
      <c r="F181" s="1"/>
      <c r="G181" s="1"/>
      <c r="H181" s="84" t="s">
        <v>217</v>
      </c>
      <c r="I181" s="84" t="s">
        <v>218</v>
      </c>
      <c r="N181" s="1"/>
      <c r="O181" s="1"/>
      <c r="P181" s="1"/>
      <c r="Q181" s="1"/>
      <c r="R181" s="1"/>
      <c r="S181" s="1"/>
      <c r="T181" s="1"/>
      <c r="U181" s="1"/>
      <c r="V181" s="1"/>
      <c r="W181" s="1"/>
      <c r="X181" s="1"/>
      <c r="Y181" s="1"/>
      <c r="Z181" s="1"/>
    </row>
    <row r="182" spans="1:26" x14ac:dyDescent="0.3">
      <c r="B182" s="1"/>
      <c r="C182" s="321" t="s">
        <v>181</v>
      </c>
      <c r="D182" s="322"/>
      <c r="E182" s="73">
        <f>'Staging Calculator'!L4</f>
        <v>0</v>
      </c>
      <c r="F182" s="1"/>
      <c r="G182" s="1"/>
      <c r="H182" s="79" t="s">
        <v>349</v>
      </c>
      <c r="I182" s="83">
        <f>IF('Staging Calculator'!$F$61=1,$E$175,$E$175)</f>
        <v>38860824.660407245</v>
      </c>
      <c r="N182" s="1"/>
      <c r="O182" s="1"/>
      <c r="P182" s="1"/>
      <c r="Q182" s="1"/>
      <c r="R182" s="1"/>
      <c r="S182" s="1"/>
      <c r="T182" s="1"/>
      <c r="U182" s="1"/>
      <c r="V182" s="1"/>
      <c r="W182" s="1"/>
      <c r="X182" s="1"/>
      <c r="Y182" s="1"/>
      <c r="Z182" s="1"/>
    </row>
    <row r="183" spans="1:26" x14ac:dyDescent="0.3">
      <c r="B183" s="1"/>
      <c r="C183" s="321" t="s">
        <v>182</v>
      </c>
      <c r="D183" s="322"/>
      <c r="E183" s="75">
        <f>IF(E182&gt;0,E182,E181)</f>
        <v>38860824.660407245</v>
      </c>
      <c r="F183" s="1"/>
      <c r="G183" s="1"/>
      <c r="H183" s="79" t="s">
        <v>350</v>
      </c>
      <c r="I183" s="83">
        <f>IF('Staging Calculator'!$F$61=1,'ECL Calculator'!$E$314,$E$275)</f>
        <v>34571797.144134015</v>
      </c>
      <c r="N183" s="1"/>
      <c r="O183" s="1"/>
      <c r="P183" s="1"/>
      <c r="Q183" s="1"/>
      <c r="R183" s="1"/>
      <c r="S183" s="1"/>
      <c r="T183" s="1"/>
      <c r="U183" s="1"/>
      <c r="V183" s="1"/>
      <c r="W183" s="1"/>
      <c r="X183" s="1"/>
      <c r="Y183" s="1"/>
      <c r="Z183" s="1"/>
    </row>
    <row r="184" spans="1:26" x14ac:dyDescent="0.3">
      <c r="B184" s="1"/>
      <c r="C184" s="321" t="s">
        <v>183</v>
      </c>
      <c r="D184" s="322"/>
      <c r="E184" s="73">
        <f>E183-Dashboard!E118</f>
        <v>38860824.660407245</v>
      </c>
      <c r="F184" s="1"/>
      <c r="G184" s="1"/>
      <c r="H184" s="1"/>
      <c r="N184" s="1"/>
      <c r="O184" s="1"/>
      <c r="P184" s="1"/>
      <c r="Q184" s="1"/>
      <c r="R184" s="1"/>
      <c r="S184" s="1"/>
      <c r="T184" s="1"/>
      <c r="U184" s="1"/>
      <c r="V184" s="1"/>
      <c r="W184" s="1"/>
      <c r="X184" s="1"/>
      <c r="Y184" s="1"/>
      <c r="Z184" s="1"/>
    </row>
    <row r="185" spans="1:26" x14ac:dyDescent="0.3">
      <c r="B185" s="1"/>
      <c r="C185" s="1"/>
      <c r="D185" s="1"/>
      <c r="E185" s="74"/>
      <c r="F185" s="1"/>
      <c r="G185" s="1"/>
      <c r="H185" s="1"/>
      <c r="N185" s="1"/>
      <c r="O185" s="1"/>
      <c r="P185" s="1"/>
      <c r="Q185" s="1"/>
      <c r="R185" s="1"/>
      <c r="S185" s="1"/>
      <c r="T185" s="1"/>
      <c r="U185" s="1"/>
      <c r="V185" s="1"/>
      <c r="W185" s="1"/>
      <c r="X185" s="1"/>
      <c r="Y185" s="1"/>
      <c r="Z185" s="1"/>
    </row>
    <row r="186" spans="1:26" x14ac:dyDescent="0.3">
      <c r="A186" s="153"/>
      <c r="B186" s="41"/>
      <c r="C186" s="41"/>
      <c r="D186" s="41"/>
      <c r="E186" s="41"/>
      <c r="F186" s="41"/>
      <c r="G186" s="41"/>
      <c r="H186" s="41"/>
      <c r="I186" s="153"/>
      <c r="J186" s="153"/>
      <c r="K186" s="153"/>
      <c r="L186" s="153"/>
      <c r="M186" s="153"/>
      <c r="N186" s="41"/>
      <c r="O186" s="41"/>
      <c r="P186" s="41"/>
      <c r="Q186" s="41"/>
      <c r="R186" s="41"/>
      <c r="S186" s="41"/>
      <c r="T186" s="41"/>
      <c r="U186" s="41"/>
      <c r="V186" s="41"/>
      <c r="W186" s="41"/>
      <c r="X186" s="41"/>
      <c r="Y186" s="41"/>
      <c r="Z186" s="41"/>
    </row>
    <row r="187" spans="1:26" x14ac:dyDescent="0.3"/>
    <row r="188" spans="1:26" x14ac:dyDescent="0.3"/>
    <row r="189" spans="1:26" x14ac:dyDescent="0.3">
      <c r="A189" s="136">
        <v>1.6</v>
      </c>
      <c r="B189" s="136" t="s">
        <v>303</v>
      </c>
    </row>
    <row r="190" spans="1:26" x14ac:dyDescent="0.3">
      <c r="B190" s="158" t="s">
        <v>379</v>
      </c>
    </row>
    <row r="191" spans="1:26" x14ac:dyDescent="0.3">
      <c r="B191" s="84" t="s">
        <v>220</v>
      </c>
      <c r="C191" s="87">
        <f>G58</f>
        <v>0.45</v>
      </c>
      <c r="D191" s="84" t="s">
        <v>219</v>
      </c>
      <c r="E191" s="88">
        <f>E324/C191</f>
        <v>76826215.87585336</v>
      </c>
    </row>
    <row r="192" spans="1:26" x14ac:dyDescent="0.3"/>
    <row r="193" spans="2:4" x14ac:dyDescent="0.3">
      <c r="B193" s="84" t="s">
        <v>2</v>
      </c>
      <c r="C193" s="84" t="s">
        <v>174</v>
      </c>
    </row>
    <row r="194" spans="2:4" x14ac:dyDescent="0.3">
      <c r="B194" s="91">
        <v>0.1</v>
      </c>
      <c r="C194" s="83">
        <f>$E$191*B194</f>
        <v>7682621.5875853365</v>
      </c>
      <c r="D194" s="86"/>
    </row>
    <row r="195" spans="2:4" x14ac:dyDescent="0.3">
      <c r="B195" s="92">
        <f>B194+5%</f>
        <v>0.15000000000000002</v>
      </c>
      <c r="C195" s="83">
        <f t="shared" ref="C195:C212" si="39">$E$191*B195</f>
        <v>11523932.381378006</v>
      </c>
    </row>
    <row r="196" spans="2:4" x14ac:dyDescent="0.3">
      <c r="B196" s="92">
        <f t="shared" ref="B196:B212" si="40">B195+5%</f>
        <v>0.2</v>
      </c>
      <c r="C196" s="83">
        <f t="shared" si="39"/>
        <v>15365243.175170673</v>
      </c>
    </row>
    <row r="197" spans="2:4" x14ac:dyDescent="0.3">
      <c r="B197" s="92">
        <f t="shared" si="40"/>
        <v>0.25</v>
      </c>
      <c r="C197" s="83">
        <f t="shared" si="39"/>
        <v>19206553.96896334</v>
      </c>
    </row>
    <row r="198" spans="2:4" x14ac:dyDescent="0.3">
      <c r="B198" s="92">
        <f t="shared" si="40"/>
        <v>0.3</v>
      </c>
      <c r="C198" s="83">
        <f t="shared" si="39"/>
        <v>23047864.762756009</v>
      </c>
    </row>
    <row r="199" spans="2:4" x14ac:dyDescent="0.3">
      <c r="B199" s="92">
        <f t="shared" si="40"/>
        <v>0.35</v>
      </c>
      <c r="C199" s="83">
        <f t="shared" si="39"/>
        <v>26889175.556548674</v>
      </c>
    </row>
    <row r="200" spans="2:4" x14ac:dyDescent="0.3">
      <c r="B200" s="92">
        <f t="shared" si="40"/>
        <v>0.39999999999999997</v>
      </c>
      <c r="C200" s="83">
        <f t="shared" si="39"/>
        <v>30730486.350341342</v>
      </c>
    </row>
    <row r="201" spans="2:4" x14ac:dyDescent="0.3">
      <c r="B201" s="92">
        <f t="shared" si="40"/>
        <v>0.44999999999999996</v>
      </c>
      <c r="C201" s="83">
        <f t="shared" si="39"/>
        <v>34571797.144134007</v>
      </c>
    </row>
    <row r="202" spans="2:4" x14ac:dyDescent="0.3">
      <c r="B202" s="92">
        <f t="shared" si="40"/>
        <v>0.49999999999999994</v>
      </c>
      <c r="C202" s="83">
        <f t="shared" si="39"/>
        <v>38413107.937926672</v>
      </c>
    </row>
    <row r="203" spans="2:4" x14ac:dyDescent="0.3">
      <c r="B203" s="92">
        <f t="shared" si="40"/>
        <v>0.54999999999999993</v>
      </c>
      <c r="C203" s="83">
        <f t="shared" si="39"/>
        <v>42254418.731719345</v>
      </c>
    </row>
    <row r="204" spans="2:4" x14ac:dyDescent="0.3">
      <c r="B204" s="92">
        <f t="shared" si="40"/>
        <v>0.6</v>
      </c>
      <c r="C204" s="83">
        <f t="shared" si="39"/>
        <v>46095729.525512017</v>
      </c>
    </row>
    <row r="205" spans="2:4" x14ac:dyDescent="0.3">
      <c r="B205" s="92">
        <f t="shared" si="40"/>
        <v>0.65</v>
      </c>
      <c r="C205" s="83">
        <f t="shared" si="39"/>
        <v>49937040.319304682</v>
      </c>
    </row>
    <row r="206" spans="2:4" x14ac:dyDescent="0.3">
      <c r="B206" s="92">
        <f t="shared" si="40"/>
        <v>0.70000000000000007</v>
      </c>
      <c r="C206" s="83">
        <f t="shared" si="39"/>
        <v>53778351.113097355</v>
      </c>
    </row>
    <row r="207" spans="2:4" x14ac:dyDescent="0.3">
      <c r="B207" s="92">
        <f>B206+5%</f>
        <v>0.75000000000000011</v>
      </c>
      <c r="C207" s="83">
        <f t="shared" si="39"/>
        <v>57619661.906890027</v>
      </c>
    </row>
    <row r="208" spans="2:4" x14ac:dyDescent="0.3">
      <c r="B208" s="92">
        <f t="shared" si="40"/>
        <v>0.80000000000000016</v>
      </c>
      <c r="C208" s="83">
        <f t="shared" si="39"/>
        <v>61460972.7006827</v>
      </c>
    </row>
    <row r="209" spans="1:26" x14ac:dyDescent="0.3">
      <c r="B209" s="92">
        <f t="shared" si="40"/>
        <v>0.8500000000000002</v>
      </c>
      <c r="C209" s="83">
        <f t="shared" si="39"/>
        <v>65302283.494475372</v>
      </c>
    </row>
    <row r="210" spans="1:26" x14ac:dyDescent="0.3">
      <c r="B210" s="92">
        <f>B209+5%</f>
        <v>0.90000000000000024</v>
      </c>
      <c r="C210" s="83">
        <f t="shared" si="39"/>
        <v>69143594.288268045</v>
      </c>
    </row>
    <row r="211" spans="1:26" x14ac:dyDescent="0.3">
      <c r="B211" s="92">
        <f t="shared" si="40"/>
        <v>0.95000000000000029</v>
      </c>
      <c r="C211" s="83">
        <f t="shared" si="39"/>
        <v>72984905.08206071</v>
      </c>
    </row>
    <row r="212" spans="1:26" x14ac:dyDescent="0.3">
      <c r="B212" s="92">
        <f t="shared" si="40"/>
        <v>1.0000000000000002</v>
      </c>
      <c r="C212" s="83">
        <f t="shared" si="39"/>
        <v>76826215.875853375</v>
      </c>
    </row>
    <row r="213" spans="1:26" x14ac:dyDescent="0.3">
      <c r="B213" s="85"/>
    </row>
    <row r="214" spans="1:26" x14ac:dyDescent="0.3"/>
    <row r="215" spans="1:26" x14ac:dyDescent="0.3">
      <c r="A215" s="136">
        <v>1.7</v>
      </c>
      <c r="B215" s="136" t="s">
        <v>238</v>
      </c>
    </row>
    <row r="216" spans="1:26" x14ac:dyDescent="0.3">
      <c r="B216" s="158" t="s">
        <v>380</v>
      </c>
    </row>
    <row r="217" spans="1:26" x14ac:dyDescent="0.3">
      <c r="B217" s="78" t="s">
        <v>201</v>
      </c>
      <c r="C217" s="78">
        <v>1</v>
      </c>
      <c r="D217" s="78">
        <v>2</v>
      </c>
      <c r="E217" s="78">
        <v>3</v>
      </c>
      <c r="F217" s="78">
        <v>4</v>
      </c>
      <c r="G217" s="78">
        <v>5</v>
      </c>
      <c r="H217" s="78">
        <v>6</v>
      </c>
      <c r="I217" s="78">
        <v>7</v>
      </c>
      <c r="J217" s="78">
        <v>8</v>
      </c>
      <c r="K217" s="78">
        <v>9</v>
      </c>
      <c r="L217" s="78">
        <v>10</v>
      </c>
      <c r="M217" s="78">
        <v>11</v>
      </c>
      <c r="N217" s="78">
        <v>12</v>
      </c>
      <c r="O217" s="78">
        <v>13</v>
      </c>
      <c r="P217" s="78">
        <v>14</v>
      </c>
      <c r="Q217" s="78">
        <v>15</v>
      </c>
      <c r="R217" s="78">
        <v>16</v>
      </c>
      <c r="S217" s="78">
        <v>17</v>
      </c>
      <c r="T217" s="78">
        <v>18</v>
      </c>
      <c r="U217" s="78">
        <v>19</v>
      </c>
      <c r="V217" s="78">
        <v>20</v>
      </c>
    </row>
    <row r="218" spans="1:26" x14ac:dyDescent="0.3">
      <c r="B218" s="79" t="s">
        <v>3</v>
      </c>
      <c r="C218" s="81">
        <f>G57</f>
        <v>500000000.00000006</v>
      </c>
      <c r="D218" s="81">
        <f t="shared" ref="D218:V218" si="41">H57</f>
        <v>479421640.93735486</v>
      </c>
      <c r="E218" s="81">
        <f t="shared" si="41"/>
        <v>458431714.69345677</v>
      </c>
      <c r="F218" s="81">
        <f t="shared" si="41"/>
        <v>437021989.92468071</v>
      </c>
      <c r="G218" s="81">
        <f t="shared" si="41"/>
        <v>415184070.66052914</v>
      </c>
      <c r="H218" s="81">
        <f t="shared" si="41"/>
        <v>392909393.01109451</v>
      </c>
      <c r="I218" s="81">
        <f t="shared" si="41"/>
        <v>370189221.80867118</v>
      </c>
      <c r="J218" s="81">
        <f t="shared" si="41"/>
        <v>347014647.18219942</v>
      </c>
      <c r="K218" s="81">
        <f t="shared" si="41"/>
        <v>323376581.06319821</v>
      </c>
      <c r="L218" s="81">
        <f t="shared" si="41"/>
        <v>299265753.62181699</v>
      </c>
      <c r="M218" s="81">
        <f t="shared" si="41"/>
        <v>274672709.63160813</v>
      </c>
      <c r="N218" s="81">
        <f t="shared" si="41"/>
        <v>249587804.7615951</v>
      </c>
      <c r="O218" s="81">
        <f t="shared" si="41"/>
        <v>224001201.79418182</v>
      </c>
      <c r="P218" s="81">
        <f t="shared" si="41"/>
        <v>197902866.76742026</v>
      </c>
      <c r="Q218" s="81">
        <f t="shared" si="41"/>
        <v>171282565.04012346</v>
      </c>
      <c r="R218" s="81">
        <f t="shared" si="41"/>
        <v>144129857.27828074</v>
      </c>
      <c r="S218" s="81">
        <f t="shared" si="41"/>
        <v>116434095.36120115</v>
      </c>
      <c r="T218" s="81">
        <f t="shared" si="41"/>
        <v>88184418.205779985</v>
      </c>
      <c r="U218" s="81">
        <f t="shared" si="41"/>
        <v>59369747.507250383</v>
      </c>
      <c r="V218" s="81">
        <f t="shared" si="41"/>
        <v>29978783.394750193</v>
      </c>
    </row>
    <row r="219" spans="1:26" x14ac:dyDescent="0.3">
      <c r="B219" s="79" t="s">
        <v>244</v>
      </c>
      <c r="C219" s="106">
        <f>J92</f>
        <v>6079920.3542454634</v>
      </c>
      <c r="D219" s="108">
        <f>K92</f>
        <v>8267050.1790701933</v>
      </c>
      <c r="E219" s="108">
        <f t="shared" ref="E219:V219" si="42">L92</f>
        <v>7230429.5049743475</v>
      </c>
      <c r="F219" s="108">
        <f t="shared" si="42"/>
        <v>5616130.7575112972</v>
      </c>
      <c r="G219" s="108">
        <f t="shared" si="42"/>
        <v>3961839.2673857389</v>
      </c>
      <c r="H219" s="108">
        <f t="shared" si="42"/>
        <v>3029597.2643601131</v>
      </c>
      <c r="I219" s="108">
        <f>P92</f>
        <v>2138963.242009691</v>
      </c>
      <c r="J219" s="108">
        <f t="shared" si="42"/>
        <v>1443004.8989900849</v>
      </c>
      <c r="K219" s="108">
        <f t="shared" si="42"/>
        <v>0</v>
      </c>
      <c r="L219" s="108">
        <f t="shared" si="42"/>
        <v>0</v>
      </c>
      <c r="M219" s="108">
        <f t="shared" si="42"/>
        <v>0</v>
      </c>
      <c r="N219" s="108">
        <f t="shared" si="42"/>
        <v>0</v>
      </c>
      <c r="O219" s="108">
        <f t="shared" si="42"/>
        <v>0</v>
      </c>
      <c r="P219" s="108">
        <f t="shared" si="42"/>
        <v>0</v>
      </c>
      <c r="Q219" s="108">
        <f t="shared" si="42"/>
        <v>0</v>
      </c>
      <c r="R219" s="108">
        <f t="shared" si="42"/>
        <v>0</v>
      </c>
      <c r="S219" s="108">
        <f t="shared" si="42"/>
        <v>0</v>
      </c>
      <c r="T219" s="108">
        <f t="shared" si="42"/>
        <v>0</v>
      </c>
      <c r="U219" s="108">
        <f t="shared" si="42"/>
        <v>0</v>
      </c>
      <c r="V219" s="108">
        <f t="shared" si="42"/>
        <v>0</v>
      </c>
    </row>
    <row r="220" spans="1:26" x14ac:dyDescent="0.3">
      <c r="B220" s="107" t="s">
        <v>242</v>
      </c>
      <c r="C220" s="109">
        <f>SUM(C219:$Z$219)</f>
        <v>37766935.468546934</v>
      </c>
      <c r="D220" s="109">
        <f>SUM(D219:$Z$219)</f>
        <v>31687015.114301462</v>
      </c>
      <c r="E220" s="109">
        <f>SUM(E219:$Z$219)</f>
        <v>23419964.935231272</v>
      </c>
      <c r="F220" s="109">
        <f>SUM(F219:$Z$219)</f>
        <v>16189535.430256924</v>
      </c>
      <c r="G220" s="109">
        <f>SUM(G219:$Z$219)</f>
        <v>10573404.672745628</v>
      </c>
      <c r="H220" s="109">
        <f>SUM(H219:$Z$219)</f>
        <v>6611565.4053598884</v>
      </c>
      <c r="I220" s="109">
        <f>SUM(I219:$Z$219)</f>
        <v>3581968.1409997758</v>
      </c>
      <c r="J220" s="109">
        <f>SUM(J219:$Z$219)</f>
        <v>1443004.8989900849</v>
      </c>
      <c r="K220" s="109">
        <f>SUM(K219:$Z$219)</f>
        <v>0</v>
      </c>
      <c r="L220" s="109">
        <f>SUM(L219:$Z$219)</f>
        <v>0</v>
      </c>
      <c r="M220" s="109">
        <f>SUM(M219:$Z$219)</f>
        <v>0</v>
      </c>
      <c r="N220" s="109">
        <f>SUM(N219:$Z$219)</f>
        <v>0</v>
      </c>
      <c r="O220" s="109">
        <f>SUM(O219:$Z$219)</f>
        <v>0</v>
      </c>
      <c r="P220" s="109">
        <f>SUM(P219:$Z$219)</f>
        <v>0</v>
      </c>
      <c r="Q220" s="109">
        <f>SUM(Q219:$Z$219)</f>
        <v>0</v>
      </c>
      <c r="R220" s="109">
        <f>SUM(R219:$Z$219)</f>
        <v>0</v>
      </c>
      <c r="S220" s="109">
        <f>SUM(S219:$Z$219)</f>
        <v>0</v>
      </c>
      <c r="T220" s="109">
        <f>SUM(T219:$Z$219)</f>
        <v>0</v>
      </c>
      <c r="U220" s="109">
        <f>SUM(U219:$Z$219)</f>
        <v>0</v>
      </c>
      <c r="V220" s="109">
        <f>SUM(V219:$Z$219)</f>
        <v>0</v>
      </c>
    </row>
    <row r="221" spans="1:26" x14ac:dyDescent="0.3">
      <c r="B221" s="79" t="s">
        <v>245</v>
      </c>
      <c r="C221" s="111">
        <f>J276</f>
        <v>5829690.7860015677</v>
      </c>
      <c r="D221" s="110">
        <f t="shared" ref="D221:V221" si="43">K276</f>
        <v>7905104.120118794</v>
      </c>
      <c r="E221" s="110">
        <f t="shared" si="43"/>
        <v>6892753.2476389436</v>
      </c>
      <c r="F221" s="110">
        <f t="shared" si="43"/>
        <v>5335493.5976269906</v>
      </c>
      <c r="G221" s="110">
        <f t="shared" si="43"/>
        <v>3749286.0920206727</v>
      </c>
      <c r="H221" s="110">
        <f t="shared" si="43"/>
        <v>2854409.3718204419</v>
      </c>
      <c r="I221" s="110">
        <f t="shared" si="43"/>
        <v>2005059.9289066065</v>
      </c>
      <c r="J221" s="110">
        <f t="shared" si="43"/>
        <v>0</v>
      </c>
      <c r="K221" s="110">
        <f t="shared" si="43"/>
        <v>0</v>
      </c>
      <c r="L221" s="110">
        <f t="shared" si="43"/>
        <v>0</v>
      </c>
      <c r="M221" s="110">
        <f t="shared" si="43"/>
        <v>0</v>
      </c>
      <c r="N221" s="110">
        <f t="shared" si="43"/>
        <v>0</v>
      </c>
      <c r="O221" s="110">
        <f t="shared" si="43"/>
        <v>0</v>
      </c>
      <c r="P221" s="110">
        <f t="shared" si="43"/>
        <v>0</v>
      </c>
      <c r="Q221" s="110">
        <f t="shared" si="43"/>
        <v>0</v>
      </c>
      <c r="R221" s="110">
        <f t="shared" si="43"/>
        <v>0</v>
      </c>
      <c r="S221" s="110">
        <f t="shared" si="43"/>
        <v>0</v>
      </c>
      <c r="T221" s="110">
        <f t="shared" si="43"/>
        <v>0</v>
      </c>
      <c r="U221" s="110">
        <f t="shared" si="43"/>
        <v>0</v>
      </c>
      <c r="V221" s="110">
        <f t="shared" si="43"/>
        <v>0</v>
      </c>
    </row>
    <row r="222" spans="1:26" x14ac:dyDescent="0.3">
      <c r="B222" s="79" t="s">
        <v>243</v>
      </c>
      <c r="C222" s="106">
        <f>SUM(C$221:$Z221)</f>
        <v>34571797.144134015</v>
      </c>
      <c r="D222" s="106">
        <f>SUM(D$221:$Z221)</f>
        <v>28742106.358132452</v>
      </c>
      <c r="E222" s="106">
        <f>SUM(E$221:$Z221)</f>
        <v>20837002.238013655</v>
      </c>
      <c r="F222" s="106">
        <f>SUM(F$221:$Z221)</f>
        <v>13944248.990374712</v>
      </c>
      <c r="G222" s="106">
        <f>SUM(G$221:$Z221)</f>
        <v>8608755.3927477207</v>
      </c>
      <c r="H222" s="106">
        <f>SUM(H$221:$Z221)</f>
        <v>4859469.3007270489</v>
      </c>
      <c r="I222" s="106">
        <f>SUM(I$221:$Z221)</f>
        <v>2005059.9289066065</v>
      </c>
      <c r="J222" s="106">
        <f>SUM(J$221:$Z221)</f>
        <v>0</v>
      </c>
      <c r="K222" s="106">
        <f>SUM(K$221:$Z221)</f>
        <v>0</v>
      </c>
      <c r="L222" s="106">
        <f>SUM(L$221:$Z221)</f>
        <v>0</v>
      </c>
      <c r="M222" s="106">
        <f>SUM(M$221:$Z221)</f>
        <v>0</v>
      </c>
      <c r="N222" s="106">
        <f>SUM(N$221:$Z221)</f>
        <v>0</v>
      </c>
      <c r="O222" s="106">
        <f>SUM(O$221:$Z221)</f>
        <v>0</v>
      </c>
      <c r="P222" s="106">
        <f>SUM(P$221:$Z221)</f>
        <v>0</v>
      </c>
      <c r="Q222" s="106">
        <f>SUM(Q$221:$Z221)</f>
        <v>0</v>
      </c>
      <c r="R222" s="106">
        <f>SUM(R$221:$Z221)</f>
        <v>0</v>
      </c>
      <c r="S222" s="106">
        <f>SUM(S$221:$Z221)</f>
        <v>0</v>
      </c>
      <c r="T222" s="106">
        <f>SUM(T$221:$Z221)</f>
        <v>0</v>
      </c>
      <c r="U222" s="106">
        <f>SUM(U$221:$Z221)</f>
        <v>0</v>
      </c>
      <c r="V222" s="106">
        <f>SUM(V$221:$Z221)</f>
        <v>0</v>
      </c>
    </row>
    <row r="223" spans="1:26" x14ac:dyDescent="0.3">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x14ac:dyDescent="0.3"/>
    <row r="225" spans="1:28" x14ac:dyDescent="0.3">
      <c r="A225" s="136">
        <v>1.8</v>
      </c>
      <c r="B225" s="142" t="s">
        <v>240</v>
      </c>
      <c r="C225" s="14"/>
      <c r="D225" s="14"/>
      <c r="E225" s="14"/>
      <c r="F225" s="14"/>
      <c r="G225" s="139" t="s">
        <v>359</v>
      </c>
      <c r="H225" s="140">
        <f>Dashboard!E8</f>
        <v>1</v>
      </c>
      <c r="I225" s="14" t="s">
        <v>409</v>
      </c>
      <c r="J225" s="1"/>
      <c r="K225" s="1"/>
      <c r="L225" s="14"/>
      <c r="M225" s="14"/>
      <c r="N225" s="14"/>
      <c r="O225" s="14"/>
      <c r="P225" s="14"/>
      <c r="Q225" s="14"/>
      <c r="R225" s="14"/>
      <c r="S225" s="14"/>
      <c r="T225" s="14"/>
      <c r="U225" s="14"/>
      <c r="V225" s="14"/>
      <c r="W225" s="14"/>
      <c r="X225" s="14"/>
      <c r="Y225" s="14"/>
      <c r="Z225" s="14"/>
    </row>
    <row r="226" spans="1:28" x14ac:dyDescent="0.3">
      <c r="B226" s="1"/>
      <c r="C226" s="321" t="s">
        <v>239</v>
      </c>
      <c r="D226" s="322"/>
      <c r="E226" s="34" t="s">
        <v>224</v>
      </c>
      <c r="F226" s="1"/>
      <c r="I226" s="1"/>
      <c r="J226" s="1"/>
      <c r="K226" s="1"/>
      <c r="L226" s="1"/>
      <c r="M226" s="1"/>
      <c r="N226" s="1"/>
      <c r="O226" s="1"/>
      <c r="P226" s="1"/>
      <c r="Q226" s="1"/>
      <c r="R226" s="1"/>
      <c r="S226" s="1"/>
      <c r="T226" s="1"/>
      <c r="U226" s="1"/>
      <c r="V226" s="1"/>
      <c r="W226" s="1"/>
      <c r="X226" s="1"/>
      <c r="Y226" s="1"/>
      <c r="Z226" s="1"/>
    </row>
    <row r="227" spans="1:28" x14ac:dyDescent="0.3">
      <c r="B227" s="1"/>
      <c r="C227" s="321" t="s">
        <v>154</v>
      </c>
      <c r="D227" s="322"/>
      <c r="E227" s="34" t="s">
        <v>224</v>
      </c>
      <c r="F227" s="1"/>
      <c r="G227" s="1"/>
      <c r="H227" s="1"/>
      <c r="I227" s="1"/>
      <c r="J227" s="1"/>
      <c r="K227" s="1"/>
      <c r="L227" s="1"/>
      <c r="M227" s="1"/>
      <c r="N227" s="1"/>
      <c r="O227" s="1"/>
      <c r="P227" s="1"/>
      <c r="Q227" s="1"/>
      <c r="R227" s="1"/>
      <c r="S227" s="1"/>
      <c r="T227" s="1"/>
      <c r="U227" s="1"/>
      <c r="V227" s="1"/>
      <c r="W227" s="1"/>
      <c r="X227" s="1"/>
      <c r="Y227" s="1"/>
      <c r="Z227" s="1"/>
    </row>
    <row r="228" spans="1:28" x14ac:dyDescent="0.3">
      <c r="B228" s="1"/>
      <c r="C228" s="321" t="s">
        <v>155</v>
      </c>
      <c r="D228" s="322"/>
      <c r="E228" s="34" t="s">
        <v>224</v>
      </c>
      <c r="F228" s="1"/>
      <c r="G228" s="1"/>
      <c r="H228" s="1"/>
      <c r="I228" s="1"/>
      <c r="J228" s="1"/>
      <c r="K228" s="1"/>
      <c r="L228" s="1"/>
      <c r="M228" s="1"/>
      <c r="N228" s="1"/>
      <c r="O228" s="1"/>
      <c r="P228" s="1"/>
      <c r="Q228" s="1"/>
      <c r="R228" s="1"/>
      <c r="S228" s="1"/>
      <c r="T228" s="1"/>
      <c r="U228" s="1"/>
      <c r="V228" s="1"/>
      <c r="W228" s="1"/>
      <c r="X228" s="1"/>
      <c r="Y228" s="1"/>
      <c r="Z228" s="1"/>
    </row>
    <row r="229" spans="1:28" x14ac:dyDescent="0.3">
      <c r="B229" s="1"/>
      <c r="C229" s="158" t="s">
        <v>386</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x14ac:dyDescent="0.3">
      <c r="B230" s="1"/>
      <c r="C230" s="330" t="s">
        <v>209</v>
      </c>
      <c r="D230" s="331"/>
      <c r="E230" s="165">
        <f>'Staging Calculator'!L9</f>
        <v>500000000.00000006</v>
      </c>
      <c r="F230" s="1"/>
      <c r="G230" s="1"/>
      <c r="H230" s="1"/>
      <c r="I230" s="1"/>
      <c r="J230" s="1"/>
      <c r="K230" s="1"/>
      <c r="L230" s="1"/>
      <c r="M230" s="1"/>
      <c r="N230" s="1"/>
      <c r="O230" s="1"/>
      <c r="P230" s="1"/>
      <c r="Q230" s="1"/>
      <c r="R230" s="1"/>
      <c r="S230" s="1"/>
      <c r="T230" s="1"/>
      <c r="U230" s="1"/>
      <c r="V230" s="1"/>
      <c r="W230" s="1"/>
      <c r="X230" s="1"/>
      <c r="Y230" s="1"/>
      <c r="Z230" s="1"/>
      <c r="AA230" s="1"/>
      <c r="AB230" s="1"/>
    </row>
    <row r="231" spans="1:28" x14ac:dyDescent="0.3">
      <c r="B231" s="1"/>
      <c r="C231" s="332" t="s">
        <v>3</v>
      </c>
      <c r="D231" s="332"/>
      <c r="E231" s="166">
        <f>SUM(G234:Z234)</f>
        <v>500000000.00000006</v>
      </c>
      <c r="F231" s="1"/>
      <c r="G231" s="1"/>
      <c r="H231" s="1"/>
      <c r="I231" s="1"/>
      <c r="J231" s="1"/>
      <c r="K231" s="1"/>
      <c r="L231" s="1"/>
      <c r="M231" s="1"/>
      <c r="N231" s="1"/>
      <c r="O231" s="1"/>
      <c r="P231" s="1"/>
      <c r="Q231" s="1"/>
      <c r="R231" s="1"/>
      <c r="S231" s="1"/>
      <c r="T231" s="1"/>
      <c r="U231" s="1"/>
      <c r="V231" s="1"/>
      <c r="W231" s="1"/>
      <c r="X231" s="1"/>
      <c r="Y231" s="1"/>
      <c r="Z231" s="1"/>
    </row>
    <row r="232" spans="1:28" x14ac:dyDescent="0.3">
      <c r="B232" s="1"/>
      <c r="C232" s="1"/>
      <c r="D232" s="1"/>
      <c r="E232" s="68"/>
      <c r="F232" s="1"/>
      <c r="G232" s="158" t="s">
        <v>393</v>
      </c>
      <c r="H232" s="156"/>
      <c r="I232" s="1"/>
      <c r="J232" s="1"/>
      <c r="K232" s="1"/>
      <c r="L232" s="1"/>
      <c r="M232" s="1"/>
      <c r="N232" s="1"/>
      <c r="O232" s="1"/>
      <c r="P232" s="1"/>
      <c r="Q232" s="1"/>
      <c r="R232" s="1"/>
      <c r="S232" s="1"/>
      <c r="T232" s="1"/>
      <c r="U232" s="1"/>
      <c r="V232" s="1"/>
      <c r="W232" s="1"/>
      <c r="X232" s="1"/>
      <c r="Y232" s="1"/>
      <c r="Z232" s="1"/>
    </row>
    <row r="233" spans="1:28" x14ac:dyDescent="0.3">
      <c r="B233" s="1"/>
      <c r="C233" s="328" t="s">
        <v>206</v>
      </c>
      <c r="D233" s="328"/>
      <c r="E233" s="68"/>
      <c r="F233" s="1"/>
      <c r="G233" s="141">
        <f>H225</f>
        <v>1</v>
      </c>
      <c r="H233" s="141">
        <f>G233+1</f>
        <v>2</v>
      </c>
      <c r="I233" s="141">
        <f t="shared" ref="I233:Z233" si="44">H233+1</f>
        <v>3</v>
      </c>
      <c r="J233" s="141">
        <f t="shared" si="44"/>
        <v>4</v>
      </c>
      <c r="K233" s="141">
        <f t="shared" si="44"/>
        <v>5</v>
      </c>
      <c r="L233" s="141">
        <f t="shared" si="44"/>
        <v>6</v>
      </c>
      <c r="M233" s="141">
        <f t="shared" si="44"/>
        <v>7</v>
      </c>
      <c r="N233" s="141">
        <f t="shared" si="44"/>
        <v>8</v>
      </c>
      <c r="O233" s="141">
        <f t="shared" si="44"/>
        <v>9</v>
      </c>
      <c r="P233" s="141">
        <f t="shared" si="44"/>
        <v>10</v>
      </c>
      <c r="Q233" s="141">
        <f t="shared" si="44"/>
        <v>11</v>
      </c>
      <c r="R233" s="141">
        <f t="shared" si="44"/>
        <v>12</v>
      </c>
      <c r="S233" s="141">
        <f t="shared" si="44"/>
        <v>13</v>
      </c>
      <c r="T233" s="141">
        <f t="shared" si="44"/>
        <v>14</v>
      </c>
      <c r="U233" s="141">
        <f t="shared" si="44"/>
        <v>15</v>
      </c>
      <c r="V233" s="141">
        <f t="shared" si="44"/>
        <v>16</v>
      </c>
      <c r="W233" s="141">
        <f t="shared" si="44"/>
        <v>17</v>
      </c>
      <c r="X233" s="141">
        <f t="shared" si="44"/>
        <v>18</v>
      </c>
      <c r="Y233" s="141">
        <f t="shared" si="44"/>
        <v>19</v>
      </c>
      <c r="Z233" s="141">
        <f t="shared" si="44"/>
        <v>20</v>
      </c>
    </row>
    <row r="234" spans="1:28" x14ac:dyDescent="0.3">
      <c r="B234" s="1"/>
      <c r="C234" s="42"/>
      <c r="D234" s="1"/>
      <c r="E234" s="68"/>
      <c r="F234" s="141" t="s">
        <v>204</v>
      </c>
      <c r="G234" s="70">
        <f>IFERROR(VLOOKUP(G233,Dashboard!$B$24:$E$43,4,FALSE),0)</f>
        <v>20578359.062645193</v>
      </c>
      <c r="H234" s="70">
        <f>IFERROR(VLOOKUP(H233,Dashboard!$B$24:$E$43,4,FALSE),0)</f>
        <v>20989926.243898097</v>
      </c>
      <c r="I234" s="70">
        <f>IFERROR(VLOOKUP(I233,Dashboard!$B$24:$E$43,4,FALSE),0)</f>
        <v>21409724.768776063</v>
      </c>
      <c r="J234" s="70">
        <f>IFERROR(VLOOKUP(J233,Dashboard!$B$24:$E$43,4,FALSE),0)</f>
        <v>21837919.264151584</v>
      </c>
      <c r="K234" s="70">
        <f>IFERROR(VLOOKUP(K233,Dashboard!$B$24:$E$43,4,FALSE),0)</f>
        <v>22274677.649434615</v>
      </c>
      <c r="L234" s="70">
        <f>IFERROR(VLOOKUP(L233,Dashboard!$B$24:$E$43,4,FALSE),0)</f>
        <v>22720171.202423312</v>
      </c>
      <c r="M234" s="70">
        <f>IFERROR(VLOOKUP(M233,Dashboard!$B$24:$E$43,4,FALSE),0)</f>
        <v>23174574.626471773</v>
      </c>
      <c r="N234" s="70">
        <f>IFERROR(VLOOKUP(N233,Dashboard!$B$24:$E$43,4,FALSE),0)</f>
        <v>23638066.119001206</v>
      </c>
      <c r="O234" s="70">
        <f>IFERROR(VLOOKUP(O233,Dashboard!$B$24:$E$43,4,FALSE),0)</f>
        <v>24110827.441381231</v>
      </c>
      <c r="P234" s="70">
        <f>IFERROR(VLOOKUP(P233,Dashboard!$B$24:$E$43,4,FALSE),0)</f>
        <v>24593043.99020886</v>
      </c>
      <c r="Q234" s="70">
        <f>IFERROR(VLOOKUP(Q233,Dashboard!$B$24:$E$43,4,FALSE),0)</f>
        <v>25084904.870013036</v>
      </c>
      <c r="R234" s="70">
        <f>IFERROR(VLOOKUP(R233,Dashboard!$B$24:$E$43,4,FALSE),0)</f>
        <v>25586602.967413291</v>
      </c>
      <c r="S234" s="70">
        <f>IFERROR(VLOOKUP(S233,Dashboard!$B$24:$E$43,4,FALSE),0)</f>
        <v>26098335.026761562</v>
      </c>
      <c r="T234" s="70">
        <f>IFERROR(VLOOKUP(T233,Dashboard!$B$24:$E$43,4,FALSE),0)</f>
        <v>26620301.727296792</v>
      </c>
      <c r="U234" s="70">
        <f>IFERROR(VLOOKUP(U233,Dashboard!$B$24:$E$43,4,FALSE),0)</f>
        <v>27152707.761842728</v>
      </c>
      <c r="V234" s="70">
        <f>IFERROR(VLOOKUP(V233,Dashboard!$B$24:$E$43,4,FALSE),0)</f>
        <v>27695761.917079583</v>
      </c>
      <c r="W234" s="70">
        <f>IFERROR(VLOOKUP(W233,Dashboard!$B$24:$E$43,4,FALSE),0)</f>
        <v>28249677.155421171</v>
      </c>
      <c r="X234" s="70">
        <f>IFERROR(VLOOKUP(X233,Dashboard!$B$24:$E$43,4,FALSE),0)</f>
        <v>28814670.698529597</v>
      </c>
      <c r="Y234" s="70">
        <f>IFERROR(VLOOKUP(Y233,Dashboard!$B$24:$E$43,4,FALSE),0)</f>
        <v>29390964.112500191</v>
      </c>
      <c r="Z234" s="70">
        <f>IFERROR(VLOOKUP(Z233,Dashboard!$B$24:$E$43,4,FALSE),0)</f>
        <v>29978783.394750189</v>
      </c>
    </row>
    <row r="235" spans="1:28" x14ac:dyDescent="0.3">
      <c r="B235" s="1"/>
      <c r="C235" s="42"/>
      <c r="D235" s="1"/>
      <c r="E235" s="68"/>
      <c r="F235" s="1"/>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8" x14ac:dyDescent="0.3">
      <c r="B236" s="1"/>
      <c r="C236" s="158" t="s">
        <v>370</v>
      </c>
      <c r="D236" s="1"/>
      <c r="E236" s="68"/>
      <c r="F236" s="1"/>
      <c r="G236" s="1"/>
      <c r="H236" s="1"/>
      <c r="I236" s="1"/>
      <c r="J236" s="1"/>
      <c r="K236" s="1"/>
      <c r="L236" s="1"/>
      <c r="M236" s="1"/>
      <c r="N236" s="1"/>
      <c r="O236" s="1"/>
      <c r="P236" s="1"/>
      <c r="Q236" s="1"/>
      <c r="R236" s="1"/>
      <c r="S236" s="1"/>
      <c r="T236" s="1"/>
      <c r="U236" s="1"/>
      <c r="V236" s="1"/>
      <c r="W236" s="1"/>
      <c r="X236" s="1"/>
      <c r="Y236" s="1"/>
      <c r="Z236" s="1"/>
    </row>
    <row r="237" spans="1:28" x14ac:dyDescent="0.3">
      <c r="B237" s="1"/>
      <c r="C237" s="42" t="s">
        <v>187</v>
      </c>
      <c r="D237" s="1"/>
      <c r="E237" s="1"/>
      <c r="F237" s="1"/>
      <c r="G237" s="52">
        <v>1</v>
      </c>
      <c r="H237" s="52">
        <v>2</v>
      </c>
      <c r="I237" s="52">
        <v>3</v>
      </c>
      <c r="J237" s="52">
        <v>4</v>
      </c>
      <c r="K237" s="52">
        <v>5</v>
      </c>
      <c r="L237" s="52">
        <v>6</v>
      </c>
      <c r="M237" s="52">
        <v>7</v>
      </c>
      <c r="N237" s="52">
        <v>8</v>
      </c>
      <c r="O237" s="52">
        <v>9</v>
      </c>
      <c r="P237" s="52">
        <v>10</v>
      </c>
      <c r="Q237" s="52">
        <v>11</v>
      </c>
      <c r="R237" s="52">
        <v>12</v>
      </c>
      <c r="S237" s="52">
        <v>13</v>
      </c>
      <c r="T237" s="52">
        <v>14</v>
      </c>
      <c r="U237" s="52">
        <v>15</v>
      </c>
      <c r="V237" s="52">
        <v>16</v>
      </c>
      <c r="W237" s="52">
        <v>17</v>
      </c>
      <c r="X237" s="52">
        <v>18</v>
      </c>
      <c r="Y237" s="52">
        <v>19</v>
      </c>
      <c r="Z237" s="52">
        <v>20</v>
      </c>
    </row>
    <row r="238" spans="1:28" x14ac:dyDescent="0.3">
      <c r="B238" s="1"/>
      <c r="C238" s="43" t="s">
        <v>67</v>
      </c>
      <c r="D238" s="1"/>
      <c r="E238" s="1"/>
      <c r="F238" s="1"/>
      <c r="G238" s="53">
        <v>44012</v>
      </c>
      <c r="H238" s="54">
        <v>44377</v>
      </c>
      <c r="I238" s="54">
        <v>44742</v>
      </c>
      <c r="J238" s="54">
        <v>45107</v>
      </c>
      <c r="K238" s="54">
        <v>45473</v>
      </c>
      <c r="L238" s="54">
        <v>45838</v>
      </c>
      <c r="M238" s="54">
        <v>46203</v>
      </c>
      <c r="N238" s="54">
        <v>46568</v>
      </c>
      <c r="O238" s="54">
        <v>46934</v>
      </c>
      <c r="P238" s="54">
        <v>47299</v>
      </c>
      <c r="Q238" s="54">
        <v>47664</v>
      </c>
      <c r="R238" s="54">
        <v>48029</v>
      </c>
      <c r="S238" s="54">
        <v>48395</v>
      </c>
      <c r="T238" s="54">
        <v>48760</v>
      </c>
      <c r="U238" s="54">
        <v>49125</v>
      </c>
      <c r="V238" s="54">
        <v>49490</v>
      </c>
      <c r="W238" s="54">
        <v>49856</v>
      </c>
      <c r="X238" s="54">
        <v>50221</v>
      </c>
      <c r="Y238" s="54">
        <v>50586</v>
      </c>
      <c r="Z238" s="54">
        <v>50951</v>
      </c>
    </row>
    <row r="239" spans="1:28" x14ac:dyDescent="0.3">
      <c r="B239" s="1"/>
      <c r="C239" s="43" t="s">
        <v>68</v>
      </c>
      <c r="D239" s="1"/>
      <c r="E239" s="1"/>
      <c r="F239" s="1"/>
      <c r="G239" s="54">
        <v>44376</v>
      </c>
      <c r="H239" s="54">
        <v>44741</v>
      </c>
      <c r="I239" s="54">
        <v>45106</v>
      </c>
      <c r="J239" s="54">
        <v>45472</v>
      </c>
      <c r="K239" s="54">
        <v>45837</v>
      </c>
      <c r="L239" s="54">
        <v>46202</v>
      </c>
      <c r="M239" s="54">
        <v>46567</v>
      </c>
      <c r="N239" s="54">
        <v>46933</v>
      </c>
      <c r="O239" s="54">
        <v>47298</v>
      </c>
      <c r="P239" s="54">
        <v>47663</v>
      </c>
      <c r="Q239" s="54">
        <v>48028</v>
      </c>
      <c r="R239" s="54">
        <v>48394</v>
      </c>
      <c r="S239" s="54">
        <v>48759</v>
      </c>
      <c r="T239" s="54">
        <v>49124</v>
      </c>
      <c r="U239" s="54">
        <v>49489</v>
      </c>
      <c r="V239" s="54">
        <v>49855</v>
      </c>
      <c r="W239" s="54">
        <v>50220</v>
      </c>
      <c r="X239" s="54">
        <v>50585</v>
      </c>
      <c r="Y239" s="54">
        <v>50950</v>
      </c>
      <c r="Z239" s="54">
        <v>51316</v>
      </c>
    </row>
    <row r="240" spans="1:28" x14ac:dyDescent="0.3">
      <c r="B240" s="1"/>
      <c r="C240" t="s">
        <v>167</v>
      </c>
      <c r="D240" s="1"/>
      <c r="E240" s="1"/>
      <c r="F240" s="1"/>
      <c r="G240" s="134">
        <f>G234</f>
        <v>20578359.062645193</v>
      </c>
      <c r="H240" s="44">
        <f>H234</f>
        <v>20989926.243898097</v>
      </c>
      <c r="I240" s="44">
        <f>I234</f>
        <v>21409724.768776063</v>
      </c>
      <c r="J240" s="44">
        <f t="shared" ref="J240:Z240" si="45">J234</f>
        <v>21837919.264151584</v>
      </c>
      <c r="K240" s="44">
        <f t="shared" si="45"/>
        <v>22274677.649434615</v>
      </c>
      <c r="L240" s="44">
        <f t="shared" si="45"/>
        <v>22720171.202423312</v>
      </c>
      <c r="M240" s="44">
        <f t="shared" si="45"/>
        <v>23174574.626471773</v>
      </c>
      <c r="N240" s="44">
        <f t="shared" si="45"/>
        <v>23638066.119001206</v>
      </c>
      <c r="O240" s="44">
        <f t="shared" si="45"/>
        <v>24110827.441381231</v>
      </c>
      <c r="P240" s="44">
        <f t="shared" si="45"/>
        <v>24593043.99020886</v>
      </c>
      <c r="Q240" s="44">
        <f t="shared" si="45"/>
        <v>25084904.870013036</v>
      </c>
      <c r="R240" s="44">
        <f t="shared" si="45"/>
        <v>25586602.967413291</v>
      </c>
      <c r="S240" s="44">
        <f t="shared" si="45"/>
        <v>26098335.026761562</v>
      </c>
      <c r="T240" s="44">
        <f t="shared" si="45"/>
        <v>26620301.727296792</v>
      </c>
      <c r="U240" s="44">
        <f t="shared" si="45"/>
        <v>27152707.761842728</v>
      </c>
      <c r="V240" s="44">
        <f t="shared" si="45"/>
        <v>27695761.917079583</v>
      </c>
      <c r="W240" s="44">
        <f t="shared" si="45"/>
        <v>28249677.155421171</v>
      </c>
      <c r="X240" s="44">
        <f t="shared" si="45"/>
        <v>28814670.698529597</v>
      </c>
      <c r="Y240" s="44">
        <f t="shared" si="45"/>
        <v>29390964.112500191</v>
      </c>
      <c r="Z240" s="44">
        <f t="shared" si="45"/>
        <v>29978783.394750189</v>
      </c>
    </row>
    <row r="241" spans="2:26" x14ac:dyDescent="0.3">
      <c r="B241" s="1"/>
      <c r="C241" t="s">
        <v>3</v>
      </c>
      <c r="D241" s="1"/>
      <c r="E241" s="1"/>
      <c r="F241" s="1"/>
      <c r="G241" s="167">
        <f>E231-G234</f>
        <v>479421640.93735486</v>
      </c>
      <c r="H241" s="172">
        <f>IF(Stage=3,0,IF('Staging Calculator'!$L$19="Y",G241-H240,$G$241))</f>
        <v>458431714.69345677</v>
      </c>
      <c r="I241" s="172">
        <f>IF(Stage=3,0,IF('Staging Calculator'!$L$19="Y",H241-I240,$G$241))</f>
        <v>437021989.92468071</v>
      </c>
      <c r="J241" s="172">
        <f>IF(Stage=3,0,IF('Staging Calculator'!$L$19="Y",I241-J240,$G$241))</f>
        <v>415184070.66052914</v>
      </c>
      <c r="K241" s="172">
        <f>IF(Stage=3,0,IF('Staging Calculator'!$L$19="Y",J241-K240,$G$241))</f>
        <v>392909393.01109451</v>
      </c>
      <c r="L241" s="172">
        <f>IF(Stage=3,0,IF('Staging Calculator'!$L$19="Y",K241-L240,$G$241))</f>
        <v>370189221.80867118</v>
      </c>
      <c r="M241" s="172">
        <f>IF(Stage=3,0,IF('Staging Calculator'!$L$19="Y",L241-M240,$G$241))</f>
        <v>347014647.18219942</v>
      </c>
      <c r="N241" s="172">
        <f>IF(Stage=3,0,IF('Staging Calculator'!$L$19="Y",M241-N240,$G$241))</f>
        <v>323376581.06319821</v>
      </c>
      <c r="O241" s="172">
        <f>IF(Stage=3,0,IF('Staging Calculator'!$L$19="Y",N241-O240,$G$241))</f>
        <v>299265753.62181699</v>
      </c>
      <c r="P241" s="172">
        <f>IF(Stage=3,0,IF('Staging Calculator'!$L$19="Y",O241-P240,$G$241))</f>
        <v>274672709.63160813</v>
      </c>
      <c r="Q241" s="172">
        <f>IF(Stage=3,0,IF('Staging Calculator'!$L$19="Y",P241-Q240,$G$241))</f>
        <v>249587804.7615951</v>
      </c>
      <c r="R241" s="172">
        <f>IF(Stage=3,0,IF('Staging Calculator'!$L$19="Y",Q241-R240,$G$241))</f>
        <v>224001201.79418182</v>
      </c>
      <c r="S241" s="172">
        <f>IF(Stage=3,0,IF('Staging Calculator'!$L$19="Y",R241-S240,$G$241))</f>
        <v>197902866.76742026</v>
      </c>
      <c r="T241" s="172">
        <f>IF(Stage=3,0,IF('Staging Calculator'!$L$19="Y",S241-T240,$G$241))</f>
        <v>171282565.04012346</v>
      </c>
      <c r="U241" s="172">
        <f>IF(Stage=3,0,IF('Staging Calculator'!$L$19="Y",T241-U240,$G$241))</f>
        <v>144129857.27828074</v>
      </c>
      <c r="V241" s="172">
        <f>IF(Stage=3,0,IF('Staging Calculator'!$L$19="Y",U241-V240,$G$241))</f>
        <v>116434095.36120115</v>
      </c>
      <c r="W241" s="172">
        <f>IF(Stage=3,0,IF('Staging Calculator'!$L$19="Y",V241-W240,$G$241))</f>
        <v>88184418.205779985</v>
      </c>
      <c r="X241" s="172">
        <f>IF(Stage=3,0,IF('Staging Calculator'!$L$19="Y",W241-X240,$G$241))</f>
        <v>59369747.507250383</v>
      </c>
      <c r="Y241" s="172">
        <f>IF(Stage=3,0,IF('Staging Calculator'!$L$19="Y",X241-Y240,$G$241))</f>
        <v>29978783.394750193</v>
      </c>
      <c r="Z241" s="172">
        <f>IF(Stage=3,0,IF('Staging Calculator'!$L$19="Y",Y241-Z240,$G$241))</f>
        <v>3.7252902984619141E-9</v>
      </c>
    </row>
    <row r="242" spans="2:26" x14ac:dyDescent="0.3">
      <c r="B242" s="1"/>
      <c r="C242" t="s">
        <v>2</v>
      </c>
      <c r="D242" s="1"/>
      <c r="E242" s="1"/>
      <c r="F242" s="1"/>
      <c r="G242" s="44">
        <f>Dashboard!$E$15</f>
        <v>0.45</v>
      </c>
      <c r="H242" s="44">
        <f>Dashboard!$E$15</f>
        <v>0.45</v>
      </c>
      <c r="I242" s="44">
        <f>Dashboard!$E$15</f>
        <v>0.45</v>
      </c>
      <c r="J242" s="44">
        <f>Dashboard!$E$15</f>
        <v>0.45</v>
      </c>
      <c r="K242" s="44">
        <f>Dashboard!$E$15</f>
        <v>0.45</v>
      </c>
      <c r="L242" s="44">
        <f>Dashboard!$E$15</f>
        <v>0.45</v>
      </c>
      <c r="M242" s="44">
        <f>Dashboard!$E$15</f>
        <v>0.45</v>
      </c>
      <c r="N242" s="44">
        <f>Dashboard!$E$15</f>
        <v>0.45</v>
      </c>
      <c r="O242" s="44">
        <f>Dashboard!$E$15</f>
        <v>0.45</v>
      </c>
      <c r="P242" s="44">
        <f>Dashboard!$E$15</f>
        <v>0.45</v>
      </c>
      <c r="Q242" s="44">
        <f>Dashboard!$E$15</f>
        <v>0.45</v>
      </c>
      <c r="R242" s="44">
        <f>Dashboard!$E$15</f>
        <v>0.45</v>
      </c>
      <c r="S242" s="44">
        <f>Dashboard!$E$15</f>
        <v>0.45</v>
      </c>
      <c r="T242" s="44">
        <f>Dashboard!$E$15</f>
        <v>0.45</v>
      </c>
      <c r="U242" s="44">
        <f>Dashboard!$E$15</f>
        <v>0.45</v>
      </c>
      <c r="V242" s="44">
        <f>Dashboard!$E$15</f>
        <v>0.45</v>
      </c>
      <c r="W242" s="44">
        <f>Dashboard!$E$15</f>
        <v>0.45</v>
      </c>
      <c r="X242" s="44">
        <f>Dashboard!$E$15</f>
        <v>0.45</v>
      </c>
      <c r="Y242" s="44">
        <f>Dashboard!$E$15</f>
        <v>0.45</v>
      </c>
      <c r="Z242" s="44">
        <f>Dashboard!$E$15</f>
        <v>0.45</v>
      </c>
    </row>
    <row r="243" spans="2:26" x14ac:dyDescent="0.3">
      <c r="B243" s="1"/>
      <c r="C243" t="s">
        <v>168</v>
      </c>
      <c r="D243" s="1"/>
      <c r="E243" s="45">
        <f>'Staging Calculator'!L14</f>
        <v>2556.75</v>
      </c>
      <c r="F243" s="1"/>
      <c r="G243" s="1" t="s">
        <v>207</v>
      </c>
      <c r="H243" s="1"/>
      <c r="I243" s="1"/>
      <c r="J243" s="1"/>
      <c r="K243" s="1"/>
      <c r="L243" s="1"/>
      <c r="M243" s="1"/>
      <c r="N243" s="1"/>
      <c r="O243" s="1"/>
      <c r="P243" s="1"/>
      <c r="Q243" s="1"/>
      <c r="R243" s="1"/>
      <c r="S243" s="1"/>
      <c r="T243" s="1"/>
      <c r="U243" s="1"/>
      <c r="V243" s="1"/>
      <c r="W243" s="1"/>
      <c r="X243" s="1"/>
      <c r="Y243" s="1"/>
      <c r="Z243" s="1"/>
    </row>
    <row r="244" spans="2:26" x14ac:dyDescent="0.3">
      <c r="B244" s="1"/>
      <c r="C244" t="s">
        <v>169</v>
      </c>
      <c r="D244" s="1"/>
      <c r="E244" s="39">
        <f>Dashboard!E16</f>
        <v>7.0000000000000007E-2</v>
      </c>
      <c r="F244" s="1"/>
      <c r="G244" s="1"/>
      <c r="H244" s="1"/>
      <c r="I244" s="1"/>
      <c r="J244" s="1"/>
      <c r="K244" s="1"/>
      <c r="L244" s="1"/>
      <c r="M244" s="1"/>
      <c r="N244" s="1"/>
      <c r="O244" s="1"/>
      <c r="P244" s="1"/>
      <c r="Q244" s="1"/>
      <c r="R244" s="1"/>
      <c r="S244" s="1"/>
      <c r="T244" s="1"/>
      <c r="U244" s="1"/>
      <c r="V244" s="1"/>
      <c r="W244" s="1"/>
      <c r="X244" s="1"/>
      <c r="Y244" s="1"/>
      <c r="Z244" s="1"/>
    </row>
    <row r="245" spans="2:26" x14ac:dyDescent="0.3">
      <c r="B245" s="1"/>
      <c r="C245" t="s">
        <v>170</v>
      </c>
      <c r="D245" s="1"/>
      <c r="E245" s="38">
        <f>E243/365.25</f>
        <v>7</v>
      </c>
      <c r="F245" s="1"/>
      <c r="G245" s="1"/>
      <c r="H245" s="1"/>
      <c r="I245" s="1"/>
      <c r="J245" s="1"/>
      <c r="K245" s="1"/>
      <c r="L245" s="1"/>
      <c r="M245" s="1"/>
      <c r="N245" s="1"/>
      <c r="O245" s="1"/>
      <c r="P245" s="1"/>
      <c r="Q245" s="1"/>
      <c r="R245" s="1"/>
      <c r="S245" s="1"/>
      <c r="T245" s="1"/>
      <c r="U245" s="1"/>
      <c r="V245" s="1"/>
      <c r="W245" s="1"/>
      <c r="X245" s="1"/>
      <c r="Y245" s="1"/>
      <c r="Z245" s="1"/>
    </row>
    <row r="246" spans="2:26" x14ac:dyDescent="0.3">
      <c r="B246" s="1"/>
      <c r="C246" t="s">
        <v>171</v>
      </c>
      <c r="D246" s="1"/>
      <c r="E246" s="1"/>
      <c r="F246" s="1"/>
      <c r="G246" s="44">
        <f>IF(E245&gt;=1,365.25,IF((E243&lt;0),365.25,E243))</f>
        <v>365.25</v>
      </c>
      <c r="H246" s="44">
        <f>MAX(IF((($E$245-G237)&gt;1),365.25,(($E$245-G237)*365.25)),0)</f>
        <v>365.25</v>
      </c>
      <c r="I246" s="44">
        <f t="shared" ref="I246:Z246" si="46">MAX(IF((($E$245-H237)&gt;1),365.25,(($E$245-H237)*365.25)),0)</f>
        <v>365.25</v>
      </c>
      <c r="J246" s="44">
        <f t="shared" si="46"/>
        <v>365.25</v>
      </c>
      <c r="K246" s="44">
        <f t="shared" si="46"/>
        <v>365.25</v>
      </c>
      <c r="L246" s="44">
        <f t="shared" si="46"/>
        <v>365.25</v>
      </c>
      <c r="M246" s="44">
        <f t="shared" si="46"/>
        <v>365.25</v>
      </c>
      <c r="N246" s="44">
        <f t="shared" si="46"/>
        <v>0</v>
      </c>
      <c r="O246" s="44">
        <f t="shared" si="46"/>
        <v>0</v>
      </c>
      <c r="P246" s="44">
        <f t="shared" si="46"/>
        <v>0</v>
      </c>
      <c r="Q246" s="44">
        <f t="shared" si="46"/>
        <v>0</v>
      </c>
      <c r="R246" s="44">
        <f t="shared" si="46"/>
        <v>0</v>
      </c>
      <c r="S246" s="44">
        <f t="shared" si="46"/>
        <v>0</v>
      </c>
      <c r="T246" s="44">
        <f t="shared" si="46"/>
        <v>0</v>
      </c>
      <c r="U246" s="44">
        <f t="shared" si="46"/>
        <v>0</v>
      </c>
      <c r="V246" s="44">
        <f t="shared" si="46"/>
        <v>0</v>
      </c>
      <c r="W246" s="44">
        <f t="shared" si="46"/>
        <v>0</v>
      </c>
      <c r="X246" s="44">
        <f t="shared" si="46"/>
        <v>0</v>
      </c>
      <c r="Y246" s="44">
        <f t="shared" si="46"/>
        <v>0</v>
      </c>
      <c r="Z246" s="44">
        <f t="shared" si="46"/>
        <v>0</v>
      </c>
    </row>
    <row r="247" spans="2:26" x14ac:dyDescent="0.3">
      <c r="B247" s="1"/>
      <c r="C247" t="s">
        <v>172</v>
      </c>
      <c r="D247" s="1"/>
      <c r="E247" s="1"/>
      <c r="F247" s="1"/>
      <c r="G247" s="44">
        <f>G246</f>
        <v>365.25</v>
      </c>
      <c r="H247" s="44">
        <f>IF(H246=0,0,SUM($G$246:H246))</f>
        <v>730.5</v>
      </c>
      <c r="I247" s="44">
        <f>IF(I246=0,0,SUM($G$246:I246))</f>
        <v>1095.75</v>
      </c>
      <c r="J247" s="44">
        <f>IF(J246=0,0,SUM($G$246:J246))</f>
        <v>1461</v>
      </c>
      <c r="K247" s="44">
        <f>IF(K246=0,0,SUM($G$246:K246))</f>
        <v>1826.25</v>
      </c>
      <c r="L247" s="44">
        <f>IF(L246=0,0,SUM($G$246:L246))</f>
        <v>2191.5</v>
      </c>
      <c r="M247" s="44">
        <f>IF(M246=0,0,SUM($G$246:M246))</f>
        <v>2556.75</v>
      </c>
      <c r="N247" s="44">
        <f>IF(N246=0,0,SUM($G$246:N246))</f>
        <v>0</v>
      </c>
      <c r="O247" s="44">
        <f>IF(O246=0,0,SUM($G$246:O246))</f>
        <v>0</v>
      </c>
      <c r="P247" s="44">
        <f>IF(P246=0,0,SUM($G$246:P246))</f>
        <v>0</v>
      </c>
      <c r="Q247" s="44">
        <f>IF(Q246=0,0,SUM($G$246:Q246))</f>
        <v>0</v>
      </c>
      <c r="R247" s="44">
        <f>IF(R246=0,0,SUM($G$246:R246))</f>
        <v>0</v>
      </c>
      <c r="S247" s="44">
        <f>IF(S246=0,0,SUM($G$246:S246))</f>
        <v>0</v>
      </c>
      <c r="T247" s="44">
        <f>IF(T246=0,0,SUM($G$246:T246))</f>
        <v>0</v>
      </c>
      <c r="U247" s="44">
        <f>IF(U246=0,0,SUM($G$246:U246))</f>
        <v>0</v>
      </c>
      <c r="V247" s="44">
        <f>IF(V246=0,0,SUM($G$246:V246))</f>
        <v>0</v>
      </c>
      <c r="W247" s="44">
        <f>IF(W246=0,0,SUM($G$246:W246))</f>
        <v>0</v>
      </c>
      <c r="X247" s="44">
        <f>IF(X246=0,0,SUM($G$246:X246))</f>
        <v>0</v>
      </c>
      <c r="Y247" s="44">
        <f>IF(Y246=0,0,SUM($G$246:Y246))</f>
        <v>0</v>
      </c>
      <c r="Z247" s="44">
        <f>IF(Z246=0,0,SUM($G$246:Z246))</f>
        <v>0</v>
      </c>
    </row>
    <row r="248" spans="2:26"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2:26" x14ac:dyDescent="0.3">
      <c r="B249" s="1"/>
      <c r="C249" s="158" t="s">
        <v>371</v>
      </c>
      <c r="D249" s="1"/>
      <c r="E249" s="1"/>
      <c r="F249" s="1"/>
      <c r="G249" s="1"/>
      <c r="H249" s="1"/>
      <c r="I249" s="1"/>
      <c r="J249" s="1"/>
      <c r="K249" s="1"/>
      <c r="L249" s="1"/>
      <c r="M249" s="1"/>
      <c r="N249" s="1"/>
      <c r="O249" s="1"/>
      <c r="P249" s="1"/>
      <c r="Q249" s="1"/>
      <c r="R249" s="1"/>
      <c r="S249" s="1"/>
      <c r="T249" s="1"/>
      <c r="U249" s="1"/>
      <c r="V249" s="1"/>
      <c r="W249" s="1"/>
      <c r="X249" s="1"/>
      <c r="Y249" s="1"/>
      <c r="Z249" s="1"/>
    </row>
    <row r="250" spans="2:26" x14ac:dyDescent="0.3">
      <c r="B250" s="143" t="s">
        <v>246</v>
      </c>
      <c r="C250" s="321" t="s">
        <v>32</v>
      </c>
      <c r="D250" s="322"/>
      <c r="E250" s="45" t="str">
        <f>E66</f>
        <v>Upturn</v>
      </c>
    </row>
    <row r="251" spans="2:26" x14ac:dyDescent="0.3">
      <c r="B251" s="1"/>
      <c r="C251" s="321" t="s">
        <v>173</v>
      </c>
      <c r="D251" s="322"/>
      <c r="E251" s="1"/>
      <c r="F251" s="1"/>
      <c r="G251" s="163">
        <f>IF('Staging Calculator'!$F$61=3,100%,IFERROR(INDEX('Staging Calculator'!$E$76:$E$95,'ECL Calculator'!G$233,0),0))</f>
        <v>1.8988664997101751E-2</v>
      </c>
      <c r="H251" s="163">
        <f>IF('Staging Calculator'!$F$61=3,100%,IFERROR(INDEX('Staging Calculator'!$E$76:$E$95,'ECL Calculator'!H$233,0),0))</f>
        <v>3.4623964367537258E-2</v>
      </c>
      <c r="I251" s="163">
        <f>IF('Staging Calculator'!$F$61=3,100%,IFERROR(INDEX('Staging Calculator'!$E$76:$E$95,'ECL Calculator'!I$233,0),0))</f>
        <v>3.4551667747394613E-2</v>
      </c>
      <c r="J251" s="163">
        <f>IF('Staging Calculator'!$F$61=3,100%,IFERROR(INDEX('Staging Calculator'!$E$76:$E$95,'ECL Calculator'!J$233,0),0))</f>
        <v>2.9799350250469855E-2</v>
      </c>
      <c r="K251" s="163">
        <f>IF('Staging Calculator'!$F$61=3,100%,IFERROR(INDEX('Staging Calculator'!$E$76:$E$95,'ECL Calculator'!K$233,0),0))</f>
        <v>2.2619589058506941E-2</v>
      </c>
      <c r="L251" s="163">
        <f>IF('Staging Calculator'!$F$61=3,100%,IFERROR(INDEX('Staging Calculator'!$E$76:$E$95,'ECL Calculator'!L$233,0),0))</f>
        <v>1.9075166827425119E-2</v>
      </c>
      <c r="M251" s="163">
        <f>IF('Staging Calculator'!$F$61=3,100%,IFERROR(INDEX('Staging Calculator'!$E$76:$E$95,'ECL Calculator'!M$233,0),0))</f>
        <v>1.4251054374024083E-2</v>
      </c>
      <c r="N251" s="163">
        <f>IF('Staging Calculator'!$F$61=3,100%,IFERROR(INDEX('Staging Calculator'!$E$76:$E$95,'ECL Calculator'!N$233,0),0))</f>
        <v>9.6179953767194671E-3</v>
      </c>
      <c r="O251" s="163">
        <f>IF('Staging Calculator'!$F$61=3,100%,IFERROR(INDEX('Staging Calculator'!$E$76:$E$95,'ECL Calculator'!O$233,0),0))</f>
        <v>8.4540803365694972E-3</v>
      </c>
      <c r="P251" s="163">
        <f>IF('Staging Calculator'!$F$61=3,100%,IFERROR(INDEX('Staging Calculator'!$E$76:$E$95,'ECL Calculator'!P$233,0),0))</f>
        <v>7.6494859612944513E-3</v>
      </c>
      <c r="Q251" s="163">
        <f>IF('Staging Calculator'!$F$61=3,100%,IFERROR(INDEX('Staging Calculator'!$E$76:$E$95,'ECL Calculator'!Q$233,0),0))</f>
        <v>5.3434082181736987E-3</v>
      </c>
      <c r="R251" s="163">
        <f>IF('Staging Calculator'!$F$61=3,100%,IFERROR(INDEX('Staging Calculator'!$E$76:$E$95,'ECL Calculator'!R$233,0),0))</f>
        <v>6.5582917193683869E-3</v>
      </c>
      <c r="S251" s="163">
        <f>IF('Staging Calculator'!$F$61=3,100%,IFERROR(INDEX('Staging Calculator'!$E$76:$E$95,'ECL Calculator'!S$233,0),0))</f>
        <v>2.6449225541383577E-3</v>
      </c>
      <c r="T251" s="163">
        <f>IF('Staging Calculator'!$F$61=3,100%,IFERROR(INDEX('Staging Calculator'!$E$76:$E$95,'ECL Calculator'!T$233,0),0))</f>
        <v>1.7542335153246092E-3</v>
      </c>
      <c r="U251" s="163">
        <f>IF('Staging Calculator'!$F$61=3,100%,IFERROR(INDEX('Staging Calculator'!$E$76:$E$95,'ECL Calculator'!U$233,0),0))</f>
        <v>3.6519417638769267E-3</v>
      </c>
      <c r="V251" s="163">
        <f>IF('Staging Calculator'!$F$61=3,100%,IFERROR(INDEX('Staging Calculator'!$E$76:$E$95,'ECL Calculator'!V$233,0),0))</f>
        <v>5.046183607425093E-3</v>
      </c>
      <c r="W251" s="163">
        <f>IF('Staging Calculator'!$F$61=3,100%,IFERROR(INDEX('Staging Calculator'!$E$76:$E$95,'ECL Calculator'!W$233,0),0))</f>
        <v>3.8421434254487558E-3</v>
      </c>
      <c r="X251" s="163">
        <f>IF('Staging Calculator'!$F$61=3,100%,IFERROR(INDEX('Staging Calculator'!$E$76:$E$95,'ECL Calculator'!X$233,0),0))</f>
        <v>3.0479649691703935E-3</v>
      </c>
      <c r="Y251" s="163">
        <f>IF('Staging Calculator'!$F$61=3,100%,IFERROR(INDEX('Staging Calculator'!$E$76:$E$95,'ECL Calculator'!Y$233,0),0))</f>
        <v>3.9329857897752894E-4</v>
      </c>
      <c r="Z251" s="163">
        <f>IF('Staging Calculator'!$F$61=3,100%,IFERROR(INDEX('Staging Calculator'!$E$76:$E$95,'ECL Calculator'!Z$233,0),0))</f>
        <v>3.9921572936288665E-3</v>
      </c>
    </row>
    <row r="252" spans="2:26" x14ac:dyDescent="0.3">
      <c r="B252" s="1"/>
      <c r="C252" s="321" t="s">
        <v>159</v>
      </c>
      <c r="D252" s="322"/>
      <c r="E252" s="1"/>
      <c r="F252" s="1"/>
      <c r="G252" s="44">
        <f>G241*G242*G251</f>
        <v>4096609.6194541054</v>
      </c>
      <c r="H252" s="44">
        <f>H241*H242*H251</f>
        <v>7142725.5095228637</v>
      </c>
      <c r="I252" s="44">
        <f t="shared" ref="I252:Z252" si="47">I241*I242*I251</f>
        <v>6794927.3673822619</v>
      </c>
      <c r="J252" s="44">
        <f t="shared" si="47"/>
        <v>5567496.9930130197</v>
      </c>
      <c r="K252" s="44">
        <f t="shared" si="47"/>
        <v>3999352.0532122608</v>
      </c>
      <c r="L252" s="44">
        <f t="shared" si="47"/>
        <v>3177639.5236717877</v>
      </c>
      <c r="M252" s="44">
        <f t="shared" si="47"/>
        <v>2225396.0725093381</v>
      </c>
      <c r="N252" s="44">
        <f t="shared" si="47"/>
        <v>1399605.5077223349</v>
      </c>
      <c r="O252" s="44">
        <f t="shared" si="47"/>
        <v>1138507.5253962849</v>
      </c>
      <c r="P252" s="44">
        <f t="shared" si="47"/>
        <v>945497.26632496214</v>
      </c>
      <c r="Q252" s="44">
        <f t="shared" si="47"/>
        <v>600142.28720356792</v>
      </c>
      <c r="R252" s="44">
        <f t="shared" si="47"/>
        <v>661079.35208490735</v>
      </c>
      <c r="S252" s="44">
        <f t="shared" si="47"/>
        <v>235546.99012880475</v>
      </c>
      <c r="T252" s="44">
        <f t="shared" si="47"/>
        <v>135211.3272828683</v>
      </c>
      <c r="U252" s="44">
        <f t="shared" si="47"/>
        <v>236859.23034727841</v>
      </c>
      <c r="V252" s="44">
        <f t="shared" si="47"/>
        <v>264396.52051067847</v>
      </c>
      <c r="W252" s="44">
        <f t="shared" si="47"/>
        <v>152467.73218636253</v>
      </c>
      <c r="X252" s="44">
        <f t="shared" si="47"/>
        <v>81430.6097837657</v>
      </c>
      <c r="Y252" s="44">
        <f t="shared" si="47"/>
        <v>5305.7758088836772</v>
      </c>
      <c r="Z252" s="44">
        <f t="shared" si="47"/>
        <v>6.6923751761503144E-12</v>
      </c>
    </row>
    <row r="253" spans="2:26" x14ac:dyDescent="0.3">
      <c r="B253" s="1"/>
      <c r="C253" s="321" t="s">
        <v>160</v>
      </c>
      <c r="D253" s="322"/>
      <c r="E253" s="1"/>
      <c r="F253" s="1"/>
      <c r="G253" s="44">
        <f>G252*IF(OR('Staging Calculator'!$F$61=3,'Staging Calculator'!$F$61="POCI"),1,(G246/365.25))</f>
        <v>4096609.6194541054</v>
      </c>
      <c r="H253" s="44">
        <f>H252*(H246/365.25)</f>
        <v>7142725.5095228637</v>
      </c>
      <c r="I253" s="44">
        <f t="shared" ref="I253:Z253" si="48">I252*(I246/365.25)</f>
        <v>6794927.3673822619</v>
      </c>
      <c r="J253" s="44">
        <f t="shared" si="48"/>
        <v>5567496.9930130197</v>
      </c>
      <c r="K253" s="44">
        <f t="shared" si="48"/>
        <v>3999352.0532122608</v>
      </c>
      <c r="L253" s="44">
        <f t="shared" si="48"/>
        <v>3177639.5236717877</v>
      </c>
      <c r="M253" s="44">
        <f t="shared" si="48"/>
        <v>2225396.0725093381</v>
      </c>
      <c r="N253" s="44">
        <f t="shared" si="48"/>
        <v>0</v>
      </c>
      <c r="O253" s="44">
        <f t="shared" si="48"/>
        <v>0</v>
      </c>
      <c r="P253" s="44">
        <f t="shared" si="48"/>
        <v>0</v>
      </c>
      <c r="Q253" s="44">
        <f t="shared" si="48"/>
        <v>0</v>
      </c>
      <c r="R253" s="44">
        <f t="shared" si="48"/>
        <v>0</v>
      </c>
      <c r="S253" s="44">
        <f t="shared" si="48"/>
        <v>0</v>
      </c>
      <c r="T253" s="44">
        <f t="shared" si="48"/>
        <v>0</v>
      </c>
      <c r="U253" s="44">
        <f t="shared" si="48"/>
        <v>0</v>
      </c>
      <c r="V253" s="44">
        <f t="shared" si="48"/>
        <v>0</v>
      </c>
      <c r="W253" s="44">
        <f t="shared" si="48"/>
        <v>0</v>
      </c>
      <c r="X253" s="44">
        <f t="shared" si="48"/>
        <v>0</v>
      </c>
      <c r="Y253" s="44">
        <f t="shared" si="48"/>
        <v>0</v>
      </c>
      <c r="Z253" s="44">
        <f t="shared" si="48"/>
        <v>0</v>
      </c>
    </row>
    <row r="254" spans="2:26" x14ac:dyDescent="0.3">
      <c r="B254" s="1"/>
      <c r="C254" s="321" t="s">
        <v>158</v>
      </c>
      <c r="D254" s="322"/>
      <c r="E254" s="1"/>
      <c r="G254" s="44">
        <f>IF(OR('Staging Calculator'!$F$61=3,'Staging Calculator'!$F$61="POCI"),1,(1+E244)^(G247/365.25))</f>
        <v>1.07</v>
      </c>
      <c r="H254" s="44">
        <f>(1+$E$244)^(H247/365.25)</f>
        <v>1.1449</v>
      </c>
      <c r="I254" s="44">
        <f t="shared" ref="I254:Z254" si="49">(1+$E$60)^(I247/365.25)</f>
        <v>1.2250430000000001</v>
      </c>
      <c r="J254" s="44">
        <f t="shared" si="49"/>
        <v>1.31079601</v>
      </c>
      <c r="K254" s="44">
        <f t="shared" si="49"/>
        <v>1.4025517307000002</v>
      </c>
      <c r="L254" s="44">
        <f t="shared" si="49"/>
        <v>1.5007303518490001</v>
      </c>
      <c r="M254" s="44">
        <f t="shared" si="49"/>
        <v>1.6057814764784302</v>
      </c>
      <c r="N254" s="44">
        <f t="shared" si="49"/>
        <v>1</v>
      </c>
      <c r="O254" s="44">
        <f t="shared" si="49"/>
        <v>1</v>
      </c>
      <c r="P254" s="44">
        <f t="shared" si="49"/>
        <v>1</v>
      </c>
      <c r="Q254" s="44">
        <f t="shared" si="49"/>
        <v>1</v>
      </c>
      <c r="R254" s="44">
        <f t="shared" si="49"/>
        <v>1</v>
      </c>
      <c r="S254" s="44">
        <f t="shared" si="49"/>
        <v>1</v>
      </c>
      <c r="T254" s="44">
        <f t="shared" si="49"/>
        <v>1</v>
      </c>
      <c r="U254" s="44">
        <f t="shared" si="49"/>
        <v>1</v>
      </c>
      <c r="V254" s="44">
        <f t="shared" si="49"/>
        <v>1</v>
      </c>
      <c r="W254" s="44">
        <f t="shared" si="49"/>
        <v>1</v>
      </c>
      <c r="X254" s="44">
        <f t="shared" si="49"/>
        <v>1</v>
      </c>
      <c r="Y254" s="44">
        <f t="shared" si="49"/>
        <v>1</v>
      </c>
      <c r="Z254" s="44">
        <f t="shared" si="49"/>
        <v>1</v>
      </c>
    </row>
    <row r="255" spans="2:26" x14ac:dyDescent="0.3">
      <c r="B255" s="1"/>
      <c r="C255" s="321" t="s">
        <v>174</v>
      </c>
      <c r="D255" s="322"/>
      <c r="E255" s="1"/>
      <c r="G255" s="44">
        <f>MAX(G253/G254,0)</f>
        <v>3828607.1209851452</v>
      </c>
      <c r="H255" s="44">
        <f>MAX(H253/H254,0)</f>
        <v>6238733.0854422776</v>
      </c>
      <c r="I255" s="44">
        <f t="shared" ref="I255:Z255" si="50">MAX(I253/I254,0)</f>
        <v>5546684.7836216865</v>
      </c>
      <c r="J255" s="44">
        <f t="shared" si="50"/>
        <v>4247416.7990586264</v>
      </c>
      <c r="K255" s="44">
        <f t="shared" si="50"/>
        <v>2851482.7408299744</v>
      </c>
      <c r="L255" s="44">
        <f t="shared" si="50"/>
        <v>2117395.3866907028</v>
      </c>
      <c r="M255" s="44">
        <f t="shared" si="50"/>
        <v>1385864.8297461732</v>
      </c>
      <c r="N255" s="44">
        <f t="shared" si="50"/>
        <v>0</v>
      </c>
      <c r="O255" s="44">
        <f t="shared" si="50"/>
        <v>0</v>
      </c>
      <c r="P255" s="44">
        <f t="shared" si="50"/>
        <v>0</v>
      </c>
      <c r="Q255" s="44">
        <f t="shared" si="50"/>
        <v>0</v>
      </c>
      <c r="R255" s="44">
        <f t="shared" si="50"/>
        <v>0</v>
      </c>
      <c r="S255" s="44">
        <f t="shared" si="50"/>
        <v>0</v>
      </c>
      <c r="T255" s="44">
        <f t="shared" si="50"/>
        <v>0</v>
      </c>
      <c r="U255" s="44">
        <f t="shared" si="50"/>
        <v>0</v>
      </c>
      <c r="V255" s="44">
        <f t="shared" si="50"/>
        <v>0</v>
      </c>
      <c r="W255" s="44">
        <f t="shared" si="50"/>
        <v>0</v>
      </c>
      <c r="X255" s="44">
        <f t="shared" si="50"/>
        <v>0</v>
      </c>
      <c r="Y255" s="44">
        <f t="shared" si="50"/>
        <v>0</v>
      </c>
      <c r="Z255" s="44">
        <f t="shared" si="50"/>
        <v>0</v>
      </c>
    </row>
    <row r="256" spans="2:26" x14ac:dyDescent="0.3">
      <c r="B256" s="1"/>
      <c r="C256" s="158" t="s">
        <v>375</v>
      </c>
      <c r="D256" s="1"/>
      <c r="E256" s="1"/>
      <c r="G256" s="1"/>
      <c r="H256" s="1"/>
      <c r="I256" s="1"/>
      <c r="J256" s="1"/>
      <c r="K256" s="1"/>
      <c r="L256" s="1"/>
      <c r="M256" s="1"/>
      <c r="N256" s="1"/>
      <c r="O256" s="1"/>
      <c r="P256" s="1"/>
      <c r="Q256" s="1"/>
      <c r="R256" s="1"/>
      <c r="S256" s="1"/>
      <c r="T256" s="1"/>
      <c r="U256" s="1"/>
      <c r="V256" s="1"/>
      <c r="W256" s="1"/>
      <c r="X256" s="1"/>
      <c r="Y256" s="1"/>
      <c r="Z256" s="1"/>
    </row>
    <row r="257" spans="2:29" x14ac:dyDescent="0.3">
      <c r="B257" s="143" t="s">
        <v>247</v>
      </c>
      <c r="C257" s="321" t="s">
        <v>32</v>
      </c>
      <c r="D257" s="322"/>
      <c r="E257" s="45" t="str">
        <f>E73</f>
        <v>Base</v>
      </c>
    </row>
    <row r="258" spans="2:29" x14ac:dyDescent="0.3">
      <c r="B258" s="1"/>
      <c r="C258" s="321" t="s">
        <v>173</v>
      </c>
      <c r="D258" s="322"/>
      <c r="E258" s="1"/>
      <c r="F258" s="1"/>
      <c r="G258" s="163">
        <f>IF('Staging Calculator'!$F$61=3,100%,IFERROR(INDEX('Staging Calculator'!$K$76:$K$95,'ECL Calculator'!G$233,0),0))</f>
        <v>2.8913399017967314E-2</v>
      </c>
      <c r="H258" s="163">
        <f>IF('Staging Calculator'!$F$61=3,100%,IFERROR(INDEX('Staging Calculator'!$K$76:$K$95,'ECL Calculator'!H$233,0),0))</f>
        <v>4.3911455510316354E-2</v>
      </c>
      <c r="I258" s="163">
        <f>IF('Staging Calculator'!$F$61=3,100%,IFERROR(INDEX('Staging Calculator'!$K$76:$K$95,'ECL Calculator'!I$233,0),0))</f>
        <v>4.3015460527928165E-2</v>
      </c>
      <c r="J258" s="163">
        <f>IF('Staging Calculator'!$F$61=3,100%,IFERROR(INDEX('Staging Calculator'!$K$76:$K$95,'ECL Calculator'!J$233,0),0))</f>
        <v>3.755136273327761E-2</v>
      </c>
      <c r="K258" s="163">
        <f>IF('Staging Calculator'!$F$61=3,100%,IFERROR(INDEX('Staging Calculator'!$K$76:$K$95,'ECL Calculator'!K$233,0),0))</f>
        <v>2.9899078363419113E-2</v>
      </c>
      <c r="L258" s="163">
        <f>IF('Staging Calculator'!$F$61=3,100%,IFERROR(INDEX('Staging Calculator'!$K$76:$K$95,'ECL Calculator'!L$233,0),0))</f>
        <v>2.5911770498754785E-2</v>
      </c>
      <c r="M258" s="163">
        <f>IF('Staging Calculator'!$F$61=3,100%,IFERROR(INDEX('Staging Calculator'!$K$76:$K$95,'ECL Calculator'!M$233,0),0))</f>
        <v>2.0854730594358741E-2</v>
      </c>
      <c r="N258" s="163">
        <f>IF('Staging Calculator'!$F$61=3,100%,IFERROR(INDEX('Staging Calculator'!$K$76:$K$95,'ECL Calculator'!N$233,0),0))</f>
        <v>1.6153139575162165E-2</v>
      </c>
      <c r="O258" s="163">
        <f>IF('Staging Calculator'!$F$61=3,100%,IFERROR(INDEX('Staging Calculator'!$K$76:$K$95,'ECL Calculator'!O$233,0),0))</f>
        <v>1.475697964577787E-2</v>
      </c>
      <c r="P258" s="163">
        <f>IF('Staging Calculator'!$F$61=3,100%,IFERROR(INDEX('Staging Calculator'!$K$76:$K$95,'ECL Calculator'!P$233,0),0))</f>
        <v>1.3722352699213907E-2</v>
      </c>
      <c r="Q258" s="163">
        <f>IF('Staging Calculator'!$F$61=3,100%,IFERROR(INDEX('Staging Calculator'!$K$76:$K$95,'ECL Calculator'!Q$233,0),0))</f>
        <v>1.1407091114784954E-2</v>
      </c>
      <c r="R258" s="163">
        <f>IF('Staging Calculator'!$F$61=3,100%,IFERROR(INDEX('Staging Calculator'!$K$76:$K$95,'ECL Calculator'!R$233,0),0))</f>
        <v>1.2208821845224413E-2</v>
      </c>
      <c r="S258" s="163">
        <f>IF('Staging Calculator'!$F$61=3,100%,IFERROR(INDEX('Staging Calculator'!$K$76:$K$95,'ECL Calculator'!S$233,0),0))</f>
        <v>8.627525242182155E-3</v>
      </c>
      <c r="T258" s="163">
        <f>IF('Staging Calculator'!$F$61=3,100%,IFERROR(INDEX('Staging Calculator'!$K$76:$K$95,'ECL Calculator'!T$233,0),0))</f>
        <v>7.7187402559927842E-3</v>
      </c>
      <c r="U258" s="163">
        <f>IF('Staging Calculator'!$F$61=3,100%,IFERROR(INDEX('Staging Calculator'!$K$76:$K$95,'ECL Calculator'!U$233,0),0))</f>
        <v>9.1231520090849678E-3</v>
      </c>
      <c r="V258" s="163">
        <f>IF('Staging Calculator'!$F$61=3,100%,IFERROR(INDEX('Staging Calculator'!$K$76:$K$95,'ECL Calculator'!V$233,0),0))</f>
        <v>1.0042936145243658E-2</v>
      </c>
      <c r="W258" s="163">
        <f>IF('Staging Calculator'!$F$61=3,100%,IFERROR(INDEX('Staging Calculator'!$K$76:$K$95,'ECL Calculator'!W$233,0),0))</f>
        <v>8.8540294574664426E-3</v>
      </c>
      <c r="X258" s="163">
        <f>IF('Staging Calculator'!$F$61=3,100%,IFERROR(INDEX('Staging Calculator'!$K$76:$K$95,'ECL Calculator'!X$233,0),0))</f>
        <v>8.0339295054595774E-3</v>
      </c>
      <c r="Y258" s="163">
        <f>IF('Staging Calculator'!$F$61=3,100%,IFERROR(INDEX('Staging Calculator'!$K$76:$K$95,'ECL Calculator'!Y$233,0),0))</f>
        <v>5.8385742711743668E-3</v>
      </c>
      <c r="Z258" s="163">
        <f>IF('Staging Calculator'!$F$61=3,100%,IFERROR(INDEX('Staging Calculator'!$K$76:$K$95,'ECL Calculator'!Z$233,0),0))</f>
        <v>8.4066752786260378E-3</v>
      </c>
    </row>
    <row r="259" spans="2:29" x14ac:dyDescent="0.3">
      <c r="B259" s="1"/>
      <c r="C259" s="321" t="s">
        <v>159</v>
      </c>
      <c r="D259" s="322"/>
      <c r="E259" s="1"/>
      <c r="F259" s="1"/>
      <c r="G259" s="44">
        <f>G241*G242*G258</f>
        <v>6237769.1410216782</v>
      </c>
      <c r="H259" s="44">
        <f t="shared" ref="H259:Z259" si="51">H241*H242*H258</f>
        <v>9058681.7299258951</v>
      </c>
      <c r="I259" s="44">
        <f t="shared" si="51"/>
        <v>8459415.9708487764</v>
      </c>
      <c r="J259" s="44">
        <f t="shared" si="51"/>
        <v>7015827.437303531</v>
      </c>
      <c r="K259" s="44">
        <f t="shared" si="51"/>
        <v>5286432.929112969</v>
      </c>
      <c r="L259" s="44">
        <f t="shared" si="51"/>
        <v>4316516.1704785125</v>
      </c>
      <c r="M259" s="44">
        <f t="shared" si="51"/>
        <v>3256603.6406765482</v>
      </c>
      <c r="N259" s="44">
        <f t="shared" si="51"/>
        <v>2350596.1721636625</v>
      </c>
      <c r="O259" s="44">
        <f t="shared" si="51"/>
        <v>1987316.3856939881</v>
      </c>
      <c r="P259" s="44">
        <f t="shared" si="51"/>
        <v>1696120.109286163</v>
      </c>
      <c r="Q259" s="44">
        <f t="shared" si="51"/>
        <v>1281181.873524603</v>
      </c>
      <c r="R259" s="44">
        <f t="shared" si="51"/>
        <v>1230655.844619598</v>
      </c>
      <c r="S259" s="44">
        <f t="shared" si="51"/>
        <v>768335.39034125861</v>
      </c>
      <c r="T259" s="44">
        <f t="shared" si="51"/>
        <v>594938.53346620651</v>
      </c>
      <c r="U259" s="44">
        <f t="shared" si="51"/>
        <v>591713.36864886445</v>
      </c>
      <c r="V259" s="44">
        <f t="shared" si="51"/>
        <v>526203.08317878924</v>
      </c>
      <c r="W259" s="44">
        <f t="shared" si="51"/>
        <v>351354.34641758224</v>
      </c>
      <c r="X259" s="44">
        <f t="shared" si="51"/>
        <v>214637.56480358282</v>
      </c>
      <c r="Y259" s="44">
        <f t="shared" si="51"/>
        <v>78765.009034364019</v>
      </c>
      <c r="Z259" s="44">
        <f t="shared" si="51"/>
        <v>1.4092787636003335E-11</v>
      </c>
    </row>
    <row r="260" spans="2:29" x14ac:dyDescent="0.3">
      <c r="B260" s="1"/>
      <c r="C260" s="321" t="s">
        <v>160</v>
      </c>
      <c r="D260" s="322"/>
      <c r="E260" s="1"/>
      <c r="F260" s="1"/>
      <c r="G260" s="44">
        <f>G259*IF(OR('Staging Calculator'!$F$61=3,'Staging Calculator'!$F$61="POCI"),1,(G246/365.25))</f>
        <v>6237769.1410216782</v>
      </c>
      <c r="H260" s="44">
        <f>H259*(H246/365.25)</f>
        <v>9058681.7299258951</v>
      </c>
      <c r="I260" s="44">
        <f t="shared" ref="I260:Z260" si="52">I259*(I246/365.25)</f>
        <v>8459415.9708487764</v>
      </c>
      <c r="J260" s="44">
        <f t="shared" si="52"/>
        <v>7015827.437303531</v>
      </c>
      <c r="K260" s="44">
        <f t="shared" si="52"/>
        <v>5286432.929112969</v>
      </c>
      <c r="L260" s="44">
        <f t="shared" si="52"/>
        <v>4316516.1704785125</v>
      </c>
      <c r="M260" s="44">
        <f t="shared" si="52"/>
        <v>3256603.6406765482</v>
      </c>
      <c r="N260" s="44">
        <f t="shared" si="52"/>
        <v>0</v>
      </c>
      <c r="O260" s="44">
        <f t="shared" si="52"/>
        <v>0</v>
      </c>
      <c r="P260" s="44">
        <f t="shared" si="52"/>
        <v>0</v>
      </c>
      <c r="Q260" s="44">
        <f t="shared" si="52"/>
        <v>0</v>
      </c>
      <c r="R260" s="44">
        <f t="shared" si="52"/>
        <v>0</v>
      </c>
      <c r="S260" s="44">
        <f t="shared" si="52"/>
        <v>0</v>
      </c>
      <c r="T260" s="44">
        <f t="shared" si="52"/>
        <v>0</v>
      </c>
      <c r="U260" s="44">
        <f t="shared" si="52"/>
        <v>0</v>
      </c>
      <c r="V260" s="44">
        <f t="shared" si="52"/>
        <v>0</v>
      </c>
      <c r="W260" s="44">
        <f t="shared" si="52"/>
        <v>0</v>
      </c>
      <c r="X260" s="44">
        <f t="shared" si="52"/>
        <v>0</v>
      </c>
      <c r="Y260" s="44">
        <f t="shared" si="52"/>
        <v>0</v>
      </c>
      <c r="Z260" s="44">
        <f t="shared" si="52"/>
        <v>0</v>
      </c>
    </row>
    <row r="261" spans="2:29" x14ac:dyDescent="0.3">
      <c r="B261" s="1"/>
      <c r="C261" s="321" t="s">
        <v>158</v>
      </c>
      <c r="D261" s="322"/>
      <c r="E261" s="1"/>
      <c r="F261" s="1"/>
      <c r="G261" s="44">
        <f>IF(OR('Staging Calculator'!$F$61=3,'Staging Calculator'!$F$61="POCI"),1,(1+E244)^(G247/365.25))</f>
        <v>1.07</v>
      </c>
      <c r="H261" s="44">
        <f>(1+$E$60)^(H247/365.25)</f>
        <v>1.1449</v>
      </c>
      <c r="I261" s="44">
        <f t="shared" ref="I261:Z261" si="53">(1+$E$60)^(I247/365.25)</f>
        <v>1.2250430000000001</v>
      </c>
      <c r="J261" s="44">
        <f t="shared" si="53"/>
        <v>1.31079601</v>
      </c>
      <c r="K261" s="44">
        <f t="shared" si="53"/>
        <v>1.4025517307000002</v>
      </c>
      <c r="L261" s="44">
        <f t="shared" si="53"/>
        <v>1.5007303518490001</v>
      </c>
      <c r="M261" s="44">
        <f t="shared" si="53"/>
        <v>1.6057814764784302</v>
      </c>
      <c r="N261" s="44">
        <f t="shared" si="53"/>
        <v>1</v>
      </c>
      <c r="O261" s="44">
        <f t="shared" si="53"/>
        <v>1</v>
      </c>
      <c r="P261" s="44">
        <f t="shared" si="53"/>
        <v>1</v>
      </c>
      <c r="Q261" s="44">
        <f t="shared" si="53"/>
        <v>1</v>
      </c>
      <c r="R261" s="44">
        <f t="shared" si="53"/>
        <v>1</v>
      </c>
      <c r="S261" s="44">
        <f t="shared" si="53"/>
        <v>1</v>
      </c>
      <c r="T261" s="44">
        <f t="shared" si="53"/>
        <v>1</v>
      </c>
      <c r="U261" s="44">
        <f t="shared" si="53"/>
        <v>1</v>
      </c>
      <c r="V261" s="44">
        <f t="shared" si="53"/>
        <v>1</v>
      </c>
      <c r="W261" s="44">
        <f t="shared" si="53"/>
        <v>1</v>
      </c>
      <c r="X261" s="44">
        <f t="shared" si="53"/>
        <v>1</v>
      </c>
      <c r="Y261" s="44">
        <f t="shared" si="53"/>
        <v>1</v>
      </c>
      <c r="Z261" s="44">
        <f t="shared" si="53"/>
        <v>1</v>
      </c>
    </row>
    <row r="262" spans="2:29" x14ac:dyDescent="0.3">
      <c r="B262" s="1"/>
      <c r="C262" s="321" t="s">
        <v>174</v>
      </c>
      <c r="D262" s="322"/>
      <c r="E262" s="1"/>
      <c r="F262" s="1"/>
      <c r="G262" s="44">
        <f>MAX(G260/G261,0)</f>
        <v>5829690.7860015677</v>
      </c>
      <c r="H262" s="44">
        <f>MAX(H260/H261,0)</f>
        <v>7912203.4500182504</v>
      </c>
      <c r="I262" s="44">
        <f t="shared" ref="I262:Z262" si="54">MAX(I260/I261,0)</f>
        <v>6905403.2967404211</v>
      </c>
      <c r="J262" s="44">
        <f t="shared" si="54"/>
        <v>5352341.1604705229</v>
      </c>
      <c r="K262" s="44">
        <f t="shared" si="54"/>
        <v>3769153.617224914</v>
      </c>
      <c r="L262" s="44">
        <f t="shared" si="54"/>
        <v>2876276.9841765887</v>
      </c>
      <c r="M262" s="44">
        <f t="shared" si="54"/>
        <v>2028049.0766517401</v>
      </c>
      <c r="N262" s="44">
        <f t="shared" si="54"/>
        <v>0</v>
      </c>
      <c r="O262" s="44">
        <f t="shared" si="54"/>
        <v>0</v>
      </c>
      <c r="P262" s="44">
        <f t="shared" si="54"/>
        <v>0</v>
      </c>
      <c r="Q262" s="44">
        <f t="shared" si="54"/>
        <v>0</v>
      </c>
      <c r="R262" s="44">
        <f t="shared" si="54"/>
        <v>0</v>
      </c>
      <c r="S262" s="44">
        <f t="shared" si="54"/>
        <v>0</v>
      </c>
      <c r="T262" s="44">
        <f t="shared" si="54"/>
        <v>0</v>
      </c>
      <c r="U262" s="44">
        <f t="shared" si="54"/>
        <v>0</v>
      </c>
      <c r="V262" s="44">
        <f t="shared" si="54"/>
        <v>0</v>
      </c>
      <c r="W262" s="44">
        <f t="shared" si="54"/>
        <v>0</v>
      </c>
      <c r="X262" s="44">
        <f t="shared" si="54"/>
        <v>0</v>
      </c>
      <c r="Y262" s="44">
        <f t="shared" si="54"/>
        <v>0</v>
      </c>
      <c r="Z262" s="44">
        <f t="shared" si="54"/>
        <v>0</v>
      </c>
    </row>
    <row r="263" spans="2:29" x14ac:dyDescent="0.3">
      <c r="B263" s="1"/>
      <c r="C263" s="158" t="s">
        <v>376</v>
      </c>
      <c r="D263" s="1"/>
      <c r="E263" s="1"/>
      <c r="F263" s="1"/>
      <c r="G263" s="1"/>
      <c r="H263" s="1"/>
      <c r="I263" s="1"/>
      <c r="J263" s="1"/>
      <c r="K263" s="1"/>
      <c r="L263" s="1"/>
      <c r="M263" s="1"/>
      <c r="N263" s="1"/>
      <c r="O263" s="1"/>
      <c r="P263" s="1"/>
      <c r="Q263" s="1"/>
      <c r="R263" s="1"/>
      <c r="S263" s="1"/>
      <c r="T263" s="1"/>
      <c r="U263" s="1"/>
      <c r="V263" s="1"/>
      <c r="W263" s="1"/>
      <c r="X263" s="1"/>
      <c r="Y263" s="1"/>
      <c r="Z263" s="1"/>
    </row>
    <row r="264" spans="2:29" x14ac:dyDescent="0.3">
      <c r="B264" s="143" t="s">
        <v>248</v>
      </c>
      <c r="C264" s="321" t="s">
        <v>32</v>
      </c>
      <c r="D264" s="322"/>
      <c r="E264" s="45" t="str">
        <f>E80</f>
        <v>Downturn</v>
      </c>
    </row>
    <row r="265" spans="2:29" x14ac:dyDescent="0.3">
      <c r="B265" s="1"/>
      <c r="C265" s="321" t="s">
        <v>173</v>
      </c>
      <c r="D265" s="322"/>
      <c r="E265" s="1"/>
      <c r="F265" s="1"/>
      <c r="G265" s="163">
        <f>IF('Staging Calculator'!$F$61=3,100%,IFERROR(INDEX('Staging Calculator'!$Q$76:$Q$95,'ECL Calculator'!G$233,0),0))</f>
        <v>3.8838133038832878E-2</v>
      </c>
      <c r="H265" s="163">
        <f>IF('Staging Calculator'!$F$61=3,100%,IFERROR(INDEX('Staging Calculator'!$Q$76:$Q$95,'ECL Calculator'!H$233,0),0))</f>
        <v>5.3001945962325596E-2</v>
      </c>
      <c r="I265" s="163">
        <f>IF('Staging Calculator'!$F$61=3,100%,IFERROR(INDEX('Staging Calculator'!$Q$76:$Q$95,'ECL Calculator'!I$233,0),0))</f>
        <v>5.108525192692201E-2</v>
      </c>
      <c r="J265" s="163">
        <f>IF('Staging Calculator'!$F$61=3,100%,IFERROR(INDEX('Staging Calculator'!$Q$76:$Q$95,'ECL Calculator'!J$233,0),0))</f>
        <v>4.4712373143775803E-2</v>
      </c>
      <c r="K265" s="163">
        <f>IF('Staging Calculator'!$F$61=3,100%,IFERROR(INDEX('Staging Calculator'!$Q$76:$Q$95,'ECL Calculator'!K$233,0),0))</f>
        <v>3.6390564905251867E-2</v>
      </c>
      <c r="L265" s="163">
        <f>IF('Staging Calculator'!$F$61=3,100%,IFERROR(INDEX('Staging Calculator'!$Q$76:$Q$95,'ECL Calculator'!L$233,0),0))</f>
        <v>3.1763370716235188E-2</v>
      </c>
      <c r="M265" s="163">
        <f>IF('Staging Calculator'!$F$61=3,100%,IFERROR(INDEX('Staging Calculator'!$Q$76:$Q$95,'ECL Calculator'!M$233,0),0))</f>
        <v>2.6276402670074278E-2</v>
      </c>
      <c r="N265" s="163">
        <f>IF('Staging Calculator'!$F$61=3,100%,IFERROR(INDEX('Staging Calculator'!$Q$76:$Q$95,'ECL Calculator'!N$233,0),0))</f>
        <v>2.1309278938215888E-2</v>
      </c>
      <c r="O265" s="163">
        <f>IF('Staging Calculator'!$F$61=3,100%,IFERROR(INDEX('Staging Calculator'!$Q$76:$Q$95,'ECL Calculator'!O$233,0),0))</f>
        <v>1.948387342882742E-2</v>
      </c>
      <c r="P265" s="163">
        <f>IF('Staging Calculator'!$F$61=3,100%,IFERROR(INDEX('Staging Calculator'!$Q$76:$Q$95,'ECL Calculator'!P$233,0),0))</f>
        <v>1.8022213220204683E-2</v>
      </c>
      <c r="Q265" s="163">
        <f>IF('Staging Calculator'!$F$61=3,100%,IFERROR(INDEX('Staging Calculator'!$Q$76:$Q$95,'ECL Calculator'!Q$233,0),0))</f>
        <v>1.5500767103697678E-2</v>
      </c>
      <c r="R265" s="163">
        <f>IF('Staging Calculator'!$F$61=3,100%,IFERROR(INDEX('Staging Calculator'!$Q$76:$Q$95,'ECL Calculator'!R$233,0),0))</f>
        <v>1.5692344372612056E-2</v>
      </c>
      <c r="S265" s="163">
        <f>IF('Staging Calculator'!$F$61=3,100%,IFERROR(INDEX('Staging Calculator'!$Q$76:$Q$95,'ECL Calculator'!S$233,0),0))</f>
        <v>1.2246119640987714E-2</v>
      </c>
      <c r="T265" s="163">
        <f>IF('Staging Calculator'!$F$61=3,100%,IFERROR(INDEX('Staging Calculator'!$Q$76:$Q$95,'ECL Calculator'!T$233,0),0))</f>
        <v>1.112223801665287E-2</v>
      </c>
      <c r="U265" s="163">
        <f>IF('Staging Calculator'!$F$61=3,100%,IFERROR(INDEX('Staging Calculator'!$Q$76:$Q$95,'ECL Calculator'!U$233,0),0))</f>
        <v>1.1836352583515067E-2</v>
      </c>
      <c r="V265" s="163">
        <f>IF('Staging Calculator'!$F$61=3,100%,IFERROR(INDEX('Staging Calculator'!$Q$76:$Q$95,'ECL Calculator'!V$233,0),0))</f>
        <v>1.2084678321514426E-2</v>
      </c>
      <c r="W265" s="163">
        <f>IF('Staging Calculator'!$F$61=3,100%,IFERROR(INDEX('Staging Calculator'!$Q$76:$Q$95,'ECL Calculator'!W$233,0),0))</f>
        <v>1.0713904437166482E-2</v>
      </c>
      <c r="X265" s="163">
        <f>IF('Staging Calculator'!$F$61=3,100%,IFERROR(INDEX('Staging Calculator'!$Q$76:$Q$95,'ECL Calculator'!X$233,0),0))</f>
        <v>9.6708822986612576E-3</v>
      </c>
      <c r="Y265" s="163">
        <f>IF('Staging Calculator'!$F$61=3,100%,IFERROR(INDEX('Staging Calculator'!$Q$76:$Q$95,'ECL Calculator'!Y$233,0),0))</f>
        <v>7.7378375295138503E-3</v>
      </c>
      <c r="Z265" s="163">
        <f>IF('Staging Calculator'!$F$61=3,100%,IFERROR(INDEX('Staging Calculator'!$Q$76:$Q$95,'ECL Calculator'!Z$233,0),0))</f>
        <v>9.0781801389960021E-3</v>
      </c>
    </row>
    <row r="266" spans="2:29" x14ac:dyDescent="0.3">
      <c r="B266" s="1"/>
      <c r="C266" s="321" t="s">
        <v>159</v>
      </c>
      <c r="D266" s="322"/>
      <c r="E266" s="1"/>
      <c r="F266" s="1"/>
      <c r="G266" s="44">
        <f>G241*G242*G265</f>
        <v>8378928.6625892501</v>
      </c>
      <c r="H266" s="44">
        <f>H241*H242*H265</f>
        <v>10933997.836319488</v>
      </c>
      <c r="I266" s="44">
        <f t="shared" ref="I266:Z266" si="55">I241*I242*I265</f>
        <v>10046420.30380819</v>
      </c>
      <c r="J266" s="44">
        <f t="shared" si="55"/>
        <v>8353739.290826411</v>
      </c>
      <c r="K266" s="44">
        <f t="shared" si="55"/>
        <v>6434187.6457140073</v>
      </c>
      <c r="L266" s="44">
        <f t="shared" si="55"/>
        <v>5291305.869358547</v>
      </c>
      <c r="M266" s="44">
        <f t="shared" si="55"/>
        <v>4103233.4707979527</v>
      </c>
      <c r="N266" s="44">
        <f t="shared" si="55"/>
        <v>3100914.7955830228</v>
      </c>
      <c r="O266" s="44">
        <f t="shared" si="55"/>
        <v>2623885.2293175603</v>
      </c>
      <c r="P266" s="44">
        <f t="shared" si="55"/>
        <v>2227594.5624384945</v>
      </c>
      <c r="Q266" s="44">
        <f t="shared" si="55"/>
        <v>1740961.0950896933</v>
      </c>
      <c r="R266" s="44">
        <f t="shared" si="55"/>
        <v>1581796.79929497</v>
      </c>
      <c r="S266" s="44">
        <f t="shared" si="55"/>
        <v>1090593.9826777261</v>
      </c>
      <c r="T266" s="44">
        <f t="shared" si="55"/>
        <v>857270.45541558554</v>
      </c>
      <c r="U266" s="44">
        <f t="shared" si="55"/>
        <v>767687.31385084626</v>
      </c>
      <c r="V266" s="44">
        <f t="shared" si="55"/>
        <v>633180.86464349297</v>
      </c>
      <c r="W266" s="44">
        <f t="shared" si="55"/>
        <v>425159.74327673292</v>
      </c>
      <c r="X266" s="44">
        <f t="shared" si="55"/>
        <v>258371.02810973523</v>
      </c>
      <c r="Y266" s="44">
        <f t="shared" si="55"/>
        <v>104386.92985847911</v>
      </c>
      <c r="Z266" s="44">
        <f t="shared" si="55"/>
        <v>1.5218485379771148E-11</v>
      </c>
    </row>
    <row r="267" spans="2:29" x14ac:dyDescent="0.3">
      <c r="B267" s="1"/>
      <c r="C267" s="321" t="s">
        <v>160</v>
      </c>
      <c r="D267" s="322"/>
      <c r="E267" s="1"/>
      <c r="F267" s="1"/>
      <c r="G267" s="44">
        <f>G266*IF(OR('Staging Calculator'!$F$61=3,'Staging Calculator'!$F$61="POCI"),1,(G246/365.25))</f>
        <v>8378928.6625892501</v>
      </c>
      <c r="H267" s="44">
        <f>H266*(H246/365.25)</f>
        <v>10933997.836319488</v>
      </c>
      <c r="I267" s="44">
        <f t="shared" ref="I267:Z267" si="56">I266*(I246/365.25)</f>
        <v>10046420.30380819</v>
      </c>
      <c r="J267" s="44">
        <f t="shared" si="56"/>
        <v>8353739.290826411</v>
      </c>
      <c r="K267" s="44">
        <f t="shared" si="56"/>
        <v>6434187.6457140073</v>
      </c>
      <c r="L267" s="44">
        <f t="shared" si="56"/>
        <v>5291305.869358547</v>
      </c>
      <c r="M267" s="44">
        <f t="shared" si="56"/>
        <v>4103233.4707979527</v>
      </c>
      <c r="N267" s="44">
        <f t="shared" si="56"/>
        <v>0</v>
      </c>
      <c r="O267" s="44">
        <f t="shared" si="56"/>
        <v>0</v>
      </c>
      <c r="P267" s="44">
        <f t="shared" si="56"/>
        <v>0</v>
      </c>
      <c r="Q267" s="44">
        <f t="shared" si="56"/>
        <v>0</v>
      </c>
      <c r="R267" s="44">
        <f t="shared" si="56"/>
        <v>0</v>
      </c>
      <c r="S267" s="44">
        <f t="shared" si="56"/>
        <v>0</v>
      </c>
      <c r="T267" s="44">
        <f t="shared" si="56"/>
        <v>0</v>
      </c>
      <c r="U267" s="44">
        <f t="shared" si="56"/>
        <v>0</v>
      </c>
      <c r="V267" s="44">
        <f t="shared" si="56"/>
        <v>0</v>
      </c>
      <c r="W267" s="44">
        <f t="shared" si="56"/>
        <v>0</v>
      </c>
      <c r="X267" s="44">
        <f t="shared" si="56"/>
        <v>0</v>
      </c>
      <c r="Y267" s="44">
        <f t="shared" si="56"/>
        <v>0</v>
      </c>
      <c r="Z267" s="44">
        <f t="shared" si="56"/>
        <v>0</v>
      </c>
    </row>
    <row r="268" spans="2:29" x14ac:dyDescent="0.3">
      <c r="B268" s="1"/>
      <c r="C268" s="321" t="s">
        <v>158</v>
      </c>
      <c r="D268" s="322"/>
      <c r="E268" s="1"/>
      <c r="F268" s="1"/>
      <c r="G268" s="44">
        <f>IF(OR('Staging Calculator'!$F$61=3,'Staging Calculator'!$F$61="POCI"),1,(1+E244)^(G247/365.25))</f>
        <v>1.07</v>
      </c>
      <c r="H268" s="44">
        <f>(1+$E$60)^(H247/365.25)</f>
        <v>1.1449</v>
      </c>
      <c r="I268" s="44">
        <f t="shared" ref="I268:Z268" si="57">(1+$E$60)^(I247/365.25)</f>
        <v>1.2250430000000001</v>
      </c>
      <c r="J268" s="44">
        <f t="shared" si="57"/>
        <v>1.31079601</v>
      </c>
      <c r="K268" s="44">
        <f t="shared" si="57"/>
        <v>1.4025517307000002</v>
      </c>
      <c r="L268" s="44">
        <f t="shared" si="57"/>
        <v>1.5007303518490001</v>
      </c>
      <c r="M268" s="44">
        <f t="shared" si="57"/>
        <v>1.6057814764784302</v>
      </c>
      <c r="N268" s="44">
        <f t="shared" si="57"/>
        <v>1</v>
      </c>
      <c r="O268" s="44">
        <f t="shared" si="57"/>
        <v>1</v>
      </c>
      <c r="P268" s="44">
        <f t="shared" si="57"/>
        <v>1</v>
      </c>
      <c r="Q268" s="44">
        <f t="shared" si="57"/>
        <v>1</v>
      </c>
      <c r="R268" s="44">
        <f t="shared" si="57"/>
        <v>1</v>
      </c>
      <c r="S268" s="44">
        <f t="shared" si="57"/>
        <v>1</v>
      </c>
      <c r="T268" s="44">
        <f t="shared" si="57"/>
        <v>1</v>
      </c>
      <c r="U268" s="44">
        <f t="shared" si="57"/>
        <v>1</v>
      </c>
      <c r="V268" s="44">
        <f t="shared" si="57"/>
        <v>1</v>
      </c>
      <c r="W268" s="44">
        <f t="shared" si="57"/>
        <v>1</v>
      </c>
      <c r="X268" s="44">
        <f t="shared" si="57"/>
        <v>1</v>
      </c>
      <c r="Y268" s="44">
        <f t="shared" si="57"/>
        <v>1</v>
      </c>
      <c r="Z268" s="44">
        <f t="shared" si="57"/>
        <v>1</v>
      </c>
    </row>
    <row r="269" spans="2:29" x14ac:dyDescent="0.3">
      <c r="B269" s="1"/>
      <c r="C269" s="321" t="s">
        <v>174</v>
      </c>
      <c r="D269" s="322"/>
      <c r="E269" s="1"/>
      <c r="F269" s="1"/>
      <c r="G269" s="44">
        <f>MAX(G267/G268,0)</f>
        <v>7830774.4510179907</v>
      </c>
      <c r="H269" s="44">
        <f>MAX(H267/H268,0)</f>
        <v>9550177.1650969405</v>
      </c>
      <c r="I269" s="44">
        <f t="shared" ref="I269:Z269" si="58">MAX(I267/I268,0)</f>
        <v>8200871.5643517729</v>
      </c>
      <c r="J269" s="44">
        <f t="shared" si="58"/>
        <v>6373027.707664758</v>
      </c>
      <c r="K269" s="44">
        <f t="shared" si="58"/>
        <v>4587486.8675986491</v>
      </c>
      <c r="L269" s="44">
        <f t="shared" si="58"/>
        <v>3525820.5198817393</v>
      </c>
      <c r="M269" s="44">
        <f t="shared" si="58"/>
        <v>2555287.5848316401</v>
      </c>
      <c r="N269" s="44">
        <f t="shared" si="58"/>
        <v>0</v>
      </c>
      <c r="O269" s="44">
        <f t="shared" si="58"/>
        <v>0</v>
      </c>
      <c r="P269" s="44">
        <f t="shared" si="58"/>
        <v>0</v>
      </c>
      <c r="Q269" s="44">
        <f t="shared" si="58"/>
        <v>0</v>
      </c>
      <c r="R269" s="44">
        <f t="shared" si="58"/>
        <v>0</v>
      </c>
      <c r="S269" s="44">
        <f t="shared" si="58"/>
        <v>0</v>
      </c>
      <c r="T269" s="44">
        <f t="shared" si="58"/>
        <v>0</v>
      </c>
      <c r="U269" s="44">
        <f t="shared" si="58"/>
        <v>0</v>
      </c>
      <c r="V269" s="44">
        <f t="shared" si="58"/>
        <v>0</v>
      </c>
      <c r="W269" s="44">
        <f t="shared" si="58"/>
        <v>0</v>
      </c>
      <c r="X269" s="44">
        <f t="shared" si="58"/>
        <v>0</v>
      </c>
      <c r="Y269" s="44">
        <f t="shared" si="58"/>
        <v>0</v>
      </c>
      <c r="Z269" s="44">
        <f t="shared" si="58"/>
        <v>0</v>
      </c>
    </row>
    <row r="270" spans="2:29"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2:29" ht="31.2" customHeight="1" x14ac:dyDescent="0.3">
      <c r="B271" s="1"/>
      <c r="C271" s="329" t="s">
        <v>387</v>
      </c>
      <c r="D271" s="329"/>
      <c r="E271" s="2" t="s">
        <v>162</v>
      </c>
      <c r="F271" s="6"/>
      <c r="G271" s="40" t="s">
        <v>163</v>
      </c>
      <c r="H271" s="1"/>
      <c r="I271" s="158" t="s">
        <v>396</v>
      </c>
      <c r="J271" s="1"/>
      <c r="K271" s="1"/>
      <c r="L271" s="1"/>
      <c r="M271" s="1"/>
      <c r="N271" s="1"/>
      <c r="O271" s="1"/>
      <c r="P271" s="1"/>
      <c r="Q271" s="1"/>
      <c r="R271" s="1"/>
      <c r="S271" s="1"/>
      <c r="T271" s="1"/>
      <c r="U271" s="1"/>
      <c r="V271" s="1"/>
      <c r="W271" s="1"/>
      <c r="X271" s="1"/>
      <c r="Y271" s="1"/>
      <c r="Z271" s="1"/>
    </row>
    <row r="272" spans="2:29" x14ac:dyDescent="0.3">
      <c r="B272" s="1"/>
      <c r="C272" s="321" t="s">
        <v>175</v>
      </c>
      <c r="D272" s="322"/>
      <c r="E272" s="73">
        <f>SUM(G255:Z255)</f>
        <v>26216184.746374585</v>
      </c>
      <c r="F272" s="74"/>
      <c r="G272" s="73">
        <f>SUM(G253:Z253)</f>
        <v>33004147.138765633</v>
      </c>
      <c r="I272" s="78" t="s">
        <v>201</v>
      </c>
      <c r="J272" s="78">
        <v>1</v>
      </c>
      <c r="K272" s="78">
        <v>2</v>
      </c>
      <c r="L272" s="78">
        <v>3</v>
      </c>
      <c r="M272" s="78">
        <v>4</v>
      </c>
      <c r="N272" s="78">
        <v>5</v>
      </c>
      <c r="O272" s="78">
        <v>6</v>
      </c>
      <c r="P272" s="78">
        <v>7</v>
      </c>
      <c r="Q272" s="78">
        <v>8</v>
      </c>
      <c r="R272" s="78">
        <v>9</v>
      </c>
      <c r="S272" s="78">
        <v>10</v>
      </c>
      <c r="T272" s="78">
        <v>11</v>
      </c>
      <c r="U272" s="78">
        <v>12</v>
      </c>
      <c r="V272" s="78">
        <v>13</v>
      </c>
      <c r="W272" s="78">
        <v>14</v>
      </c>
      <c r="X272" s="78">
        <v>15</v>
      </c>
      <c r="Y272" s="78">
        <v>16</v>
      </c>
      <c r="Z272" s="78">
        <v>17</v>
      </c>
      <c r="AA272" s="78">
        <v>18</v>
      </c>
      <c r="AB272" s="78">
        <v>19</v>
      </c>
      <c r="AC272" s="78">
        <v>20</v>
      </c>
    </row>
    <row r="273" spans="1:29" x14ac:dyDescent="0.3">
      <c r="B273" s="1"/>
      <c r="C273" s="321" t="s">
        <v>176</v>
      </c>
      <c r="D273" s="322"/>
      <c r="E273" s="73">
        <f>SUM(G262:Z262)</f>
        <v>34673118.371284001</v>
      </c>
      <c r="F273" s="74"/>
      <c r="G273" s="73">
        <f>SUM(G260:Z260)</f>
        <v>43631247.019367918</v>
      </c>
      <c r="I273" s="79" t="s">
        <v>31</v>
      </c>
      <c r="J273" s="81">
        <f>G255*Control!$E$28</f>
        <v>765721.42419702909</v>
      </c>
      <c r="K273" s="81">
        <f>H255*Control!$E$28</f>
        <v>1247746.6170884555</v>
      </c>
      <c r="L273" s="81">
        <f>I255*Control!$E$28</f>
        <v>1109336.9567243373</v>
      </c>
      <c r="M273" s="81">
        <f>J255*Control!$E$28</f>
        <v>849483.35981172533</v>
      </c>
      <c r="N273" s="81">
        <f>K255*Control!$E$28</f>
        <v>570296.54816599493</v>
      </c>
      <c r="O273" s="81">
        <f>L255*Control!$E$28</f>
        <v>423479.07733814057</v>
      </c>
      <c r="P273" s="81">
        <f>M255*Control!$E$28</f>
        <v>277172.96594923467</v>
      </c>
      <c r="Q273" s="81">
        <f>N255*Control!$E$28</f>
        <v>0</v>
      </c>
      <c r="R273" s="81">
        <f>O255*Control!$E$28</f>
        <v>0</v>
      </c>
      <c r="S273" s="81">
        <f>P255*Control!$E$28</f>
        <v>0</v>
      </c>
      <c r="T273" s="81">
        <f>Q255*Control!$E$28</f>
        <v>0</v>
      </c>
      <c r="U273" s="81">
        <f>R255*Control!$E$28</f>
        <v>0</v>
      </c>
      <c r="V273" s="81">
        <f>S255*Control!$E$28</f>
        <v>0</v>
      </c>
      <c r="W273" s="81">
        <f>T255*Control!$E$28</f>
        <v>0</v>
      </c>
      <c r="X273" s="81">
        <f>U255*Control!$E$28</f>
        <v>0</v>
      </c>
      <c r="Y273" s="81">
        <f>V255*Control!$E$28</f>
        <v>0</v>
      </c>
      <c r="Z273" s="81">
        <f>W255*Control!$E$28</f>
        <v>0</v>
      </c>
      <c r="AA273" s="81">
        <f>X255*Control!$E$28</f>
        <v>0</v>
      </c>
      <c r="AB273" s="81">
        <f>Y255*Control!$E$28</f>
        <v>0</v>
      </c>
      <c r="AC273" s="81">
        <f>Z255*Control!$E$28</f>
        <v>0</v>
      </c>
    </row>
    <row r="274" spans="1:29" x14ac:dyDescent="0.3">
      <c r="B274" s="1"/>
      <c r="C274" s="321" t="s">
        <v>177</v>
      </c>
      <c r="D274" s="322"/>
      <c r="E274" s="73">
        <f>SUM(G269:Z269)</f>
        <v>42623445.860443488</v>
      </c>
      <c r="F274" s="74"/>
      <c r="G274" s="73">
        <f>SUM(G267:Z267)</f>
        <v>53541813.079413846</v>
      </c>
      <c r="I274" s="79" t="s">
        <v>55</v>
      </c>
      <c r="J274" s="81">
        <f>G262*Control!$E$29</f>
        <v>3497814.4716009405</v>
      </c>
      <c r="K274" s="81">
        <f>H262*Control!$E$29</f>
        <v>4747322.0700109499</v>
      </c>
      <c r="L274" s="81">
        <f>I262*Control!$E$29</f>
        <v>4143241.9780442524</v>
      </c>
      <c r="M274" s="81">
        <f>J262*Control!$E$29</f>
        <v>3211404.6962823137</v>
      </c>
      <c r="N274" s="81">
        <f>K262*Control!$E$29</f>
        <v>2261492.1703349482</v>
      </c>
      <c r="O274" s="81">
        <f>L262*Control!$E$29</f>
        <v>1725766.1905059533</v>
      </c>
      <c r="P274" s="81">
        <f>M262*Control!$E$29</f>
        <v>1216829.4459910439</v>
      </c>
      <c r="Q274" s="81">
        <f>N262*Control!$E$29</f>
        <v>0</v>
      </c>
      <c r="R274" s="81">
        <f>O262*Control!$E$29</f>
        <v>0</v>
      </c>
      <c r="S274" s="81">
        <f>P262*Control!$E$29</f>
        <v>0</v>
      </c>
      <c r="T274" s="81">
        <f>Q262*Control!$E$29</f>
        <v>0</v>
      </c>
      <c r="U274" s="81">
        <f>R262*Control!$E$29</f>
        <v>0</v>
      </c>
      <c r="V274" s="81">
        <f>S262*Control!$E$29</f>
        <v>0</v>
      </c>
      <c r="W274" s="81">
        <f>T262*Control!$E$29</f>
        <v>0</v>
      </c>
      <c r="X274" s="81">
        <f>U262*Control!$E$29</f>
        <v>0</v>
      </c>
      <c r="Y274" s="81">
        <f>V262*Control!$E$29</f>
        <v>0</v>
      </c>
      <c r="Z274" s="81">
        <f>W262*Control!$E$29</f>
        <v>0</v>
      </c>
      <c r="AA274" s="81">
        <f>X262*Control!$E$29</f>
        <v>0</v>
      </c>
      <c r="AB274" s="81">
        <f>Y262*Control!$E$29</f>
        <v>0</v>
      </c>
      <c r="AC274" s="81">
        <f>Z262*Control!$E$29</f>
        <v>0</v>
      </c>
    </row>
    <row r="275" spans="1:29" x14ac:dyDescent="0.3">
      <c r="B275" s="1"/>
      <c r="C275" s="321" t="s">
        <v>243</v>
      </c>
      <c r="D275" s="322"/>
      <c r="E275" s="75">
        <f>SUM(E272*Control!E28,E273*Control!E29,E274*Control!E30)</f>
        <v>34571797.144134015</v>
      </c>
      <c r="F275" s="74"/>
      <c r="G275" s="75">
        <f>SUM(G272*Control!E28,G273*Control!E29,G274*Control!E30)</f>
        <v>43487940.255256653</v>
      </c>
      <c r="I275" s="79" t="s">
        <v>56</v>
      </c>
      <c r="J275" s="81">
        <f>G269*Control!$E$30</f>
        <v>1566154.8902035982</v>
      </c>
      <c r="K275" s="81">
        <f>H269*Control!$E$30</f>
        <v>1910035.4330193882</v>
      </c>
      <c r="L275" s="81">
        <f>I269*Control!$E$30</f>
        <v>1640174.3128703546</v>
      </c>
      <c r="M275" s="81">
        <f>J269*Control!$E$30</f>
        <v>1274605.5415329516</v>
      </c>
      <c r="N275" s="81">
        <f>K269*Control!$E$30</f>
        <v>917497.37351972982</v>
      </c>
      <c r="O275" s="81">
        <f>L269*Control!$E$30</f>
        <v>705164.10397634795</v>
      </c>
      <c r="P275" s="81">
        <f>M269*Control!$E$30</f>
        <v>511057.51696632802</v>
      </c>
      <c r="Q275" s="81">
        <f>N269*Control!$E$30</f>
        <v>0</v>
      </c>
      <c r="R275" s="81">
        <f>O269*Control!$E$30</f>
        <v>0</v>
      </c>
      <c r="S275" s="81">
        <f>P269*Control!$E$30</f>
        <v>0</v>
      </c>
      <c r="T275" s="81">
        <f>Q269*Control!$E$30</f>
        <v>0</v>
      </c>
      <c r="U275" s="81">
        <f>R269*Control!$E$30</f>
        <v>0</v>
      </c>
      <c r="V275" s="81">
        <f>S269*Control!$E$30</f>
        <v>0</v>
      </c>
      <c r="W275" s="81">
        <f>T269*Control!$E$30</f>
        <v>0</v>
      </c>
      <c r="X275" s="81">
        <f>U269*Control!$E$30</f>
        <v>0</v>
      </c>
      <c r="Y275" s="81">
        <f>V269*Control!$E$30</f>
        <v>0</v>
      </c>
      <c r="Z275" s="81">
        <f>W269*Control!$E$30</f>
        <v>0</v>
      </c>
      <c r="AA275" s="81">
        <f>X269*Control!$E$30</f>
        <v>0</v>
      </c>
      <c r="AB275" s="81">
        <f>Y269*Control!$E$30</f>
        <v>0</v>
      </c>
      <c r="AC275" s="81">
        <f>Z269*Control!$E$30</f>
        <v>0</v>
      </c>
    </row>
    <row r="276" spans="1:29" x14ac:dyDescent="0.3">
      <c r="B276" s="1"/>
      <c r="C276" s="1"/>
      <c r="D276" s="1"/>
      <c r="E276" s="1"/>
      <c r="F276" s="1"/>
      <c r="G276" s="1"/>
      <c r="I276" s="79" t="s">
        <v>210</v>
      </c>
      <c r="J276" s="81">
        <f>SUM(J273:J275)</f>
        <v>5829690.7860015677</v>
      </c>
      <c r="K276" s="81">
        <f t="shared" ref="K276:AC276" si="59">SUM(K273:K275)</f>
        <v>7905104.120118794</v>
      </c>
      <c r="L276" s="81">
        <f t="shared" si="59"/>
        <v>6892753.2476389436</v>
      </c>
      <c r="M276" s="81">
        <f t="shared" si="59"/>
        <v>5335493.5976269906</v>
      </c>
      <c r="N276" s="81">
        <f t="shared" si="59"/>
        <v>3749286.0920206727</v>
      </c>
      <c r="O276" s="81">
        <f t="shared" si="59"/>
        <v>2854409.3718204419</v>
      </c>
      <c r="P276" s="81">
        <f t="shared" si="59"/>
        <v>2005059.9289066065</v>
      </c>
      <c r="Q276" s="81">
        <f t="shared" si="59"/>
        <v>0</v>
      </c>
      <c r="R276" s="81">
        <f t="shared" si="59"/>
        <v>0</v>
      </c>
      <c r="S276" s="81">
        <f t="shared" si="59"/>
        <v>0</v>
      </c>
      <c r="T276" s="81">
        <f t="shared" si="59"/>
        <v>0</v>
      </c>
      <c r="U276" s="81">
        <f t="shared" si="59"/>
        <v>0</v>
      </c>
      <c r="V276" s="81">
        <f t="shared" si="59"/>
        <v>0</v>
      </c>
      <c r="W276" s="81">
        <f t="shared" si="59"/>
        <v>0</v>
      </c>
      <c r="X276" s="81">
        <f t="shared" si="59"/>
        <v>0</v>
      </c>
      <c r="Y276" s="81">
        <f t="shared" si="59"/>
        <v>0</v>
      </c>
      <c r="Z276" s="81">
        <f t="shared" si="59"/>
        <v>0</v>
      </c>
      <c r="AA276" s="81">
        <f t="shared" si="59"/>
        <v>0</v>
      </c>
      <c r="AB276" s="81">
        <f t="shared" si="59"/>
        <v>0</v>
      </c>
      <c r="AC276" s="81">
        <f t="shared" si="59"/>
        <v>0</v>
      </c>
    </row>
    <row r="277" spans="1:29" x14ac:dyDescent="0.3">
      <c r="B277" s="152"/>
      <c r="C277" s="152"/>
      <c r="D277" s="152"/>
      <c r="E277" s="152"/>
      <c r="F277" s="1"/>
      <c r="G277" s="1"/>
      <c r="H277" s="1"/>
      <c r="N277" s="1"/>
      <c r="O277" s="1"/>
      <c r="P277" s="1"/>
      <c r="Q277" s="1"/>
      <c r="R277" s="1"/>
      <c r="S277" s="1"/>
      <c r="T277" s="1"/>
      <c r="U277" s="1"/>
      <c r="V277" s="1"/>
      <c r="W277" s="1"/>
      <c r="X277" s="1"/>
      <c r="Y277" s="1"/>
      <c r="Z277" s="1"/>
    </row>
    <row r="278" spans="1:29" x14ac:dyDescent="0.3">
      <c r="A278" s="154"/>
      <c r="B278" s="154"/>
      <c r="C278" s="154"/>
      <c r="D278" s="154"/>
      <c r="E278" s="154"/>
      <c r="F278" s="158" t="s">
        <v>395</v>
      </c>
    </row>
    <row r="279" spans="1:29" x14ac:dyDescent="0.3">
      <c r="F279" s="141" t="s">
        <v>307</v>
      </c>
      <c r="G279" s="141">
        <f>IF(G233&lt;=20,G233,"")</f>
        <v>1</v>
      </c>
      <c r="H279" s="141">
        <f t="shared" ref="H279:Z279" si="60">IF(H233&lt;=20,H233,"")</f>
        <v>2</v>
      </c>
      <c r="I279" s="141">
        <f t="shared" si="60"/>
        <v>3</v>
      </c>
      <c r="J279" s="141">
        <f t="shared" si="60"/>
        <v>4</v>
      </c>
      <c r="K279" s="141">
        <f t="shared" si="60"/>
        <v>5</v>
      </c>
      <c r="L279" s="141">
        <f t="shared" si="60"/>
        <v>6</v>
      </c>
      <c r="M279" s="141">
        <f t="shared" si="60"/>
        <v>7</v>
      </c>
      <c r="N279" s="141">
        <f t="shared" si="60"/>
        <v>8</v>
      </c>
      <c r="O279" s="141">
        <f t="shared" si="60"/>
        <v>9</v>
      </c>
      <c r="P279" s="141">
        <f t="shared" si="60"/>
        <v>10</v>
      </c>
      <c r="Q279" s="141">
        <f t="shared" si="60"/>
        <v>11</v>
      </c>
      <c r="R279" s="141">
        <f t="shared" si="60"/>
        <v>12</v>
      </c>
      <c r="S279" s="141">
        <f t="shared" si="60"/>
        <v>13</v>
      </c>
      <c r="T279" s="141">
        <f t="shared" si="60"/>
        <v>14</v>
      </c>
      <c r="U279" s="141">
        <f t="shared" si="60"/>
        <v>15</v>
      </c>
      <c r="V279" s="141">
        <f t="shared" si="60"/>
        <v>16</v>
      </c>
      <c r="W279" s="141">
        <f t="shared" si="60"/>
        <v>17</v>
      </c>
      <c r="X279" s="141">
        <f t="shared" si="60"/>
        <v>18</v>
      </c>
      <c r="Y279" s="141">
        <f t="shared" si="60"/>
        <v>19</v>
      </c>
      <c r="Z279" s="141">
        <f t="shared" si="60"/>
        <v>20</v>
      </c>
    </row>
    <row r="280" spans="1:29" x14ac:dyDescent="0.3">
      <c r="F280" s="141" t="s">
        <v>3</v>
      </c>
      <c r="G280" s="150">
        <f>MAX(G241,0)</f>
        <v>479421640.93735486</v>
      </c>
      <c r="H280" s="150">
        <f t="shared" ref="H280:Z280" si="61">MAX(H241,0)</f>
        <v>458431714.69345677</v>
      </c>
      <c r="I280" s="150">
        <f t="shared" si="61"/>
        <v>437021989.92468071</v>
      </c>
      <c r="J280" s="150">
        <f t="shared" si="61"/>
        <v>415184070.66052914</v>
      </c>
      <c r="K280" s="150">
        <f t="shared" si="61"/>
        <v>392909393.01109451</v>
      </c>
      <c r="L280" s="150">
        <f t="shared" si="61"/>
        <v>370189221.80867118</v>
      </c>
      <c r="M280" s="150">
        <f t="shared" si="61"/>
        <v>347014647.18219942</v>
      </c>
      <c r="N280" s="150">
        <f t="shared" si="61"/>
        <v>323376581.06319821</v>
      </c>
      <c r="O280" s="150">
        <f t="shared" si="61"/>
        <v>299265753.62181699</v>
      </c>
      <c r="P280" s="150">
        <f t="shared" si="61"/>
        <v>274672709.63160813</v>
      </c>
      <c r="Q280" s="150">
        <f t="shared" si="61"/>
        <v>249587804.7615951</v>
      </c>
      <c r="R280" s="150">
        <f t="shared" si="61"/>
        <v>224001201.79418182</v>
      </c>
      <c r="S280" s="150">
        <f t="shared" si="61"/>
        <v>197902866.76742026</v>
      </c>
      <c r="T280" s="150">
        <f t="shared" si="61"/>
        <v>171282565.04012346</v>
      </c>
      <c r="U280" s="150">
        <f t="shared" si="61"/>
        <v>144129857.27828074</v>
      </c>
      <c r="V280" s="150">
        <f t="shared" si="61"/>
        <v>116434095.36120115</v>
      </c>
      <c r="W280" s="150">
        <f t="shared" si="61"/>
        <v>88184418.205779985</v>
      </c>
      <c r="X280" s="150">
        <f t="shared" si="61"/>
        <v>59369747.507250383</v>
      </c>
      <c r="Y280" s="150">
        <f t="shared" si="61"/>
        <v>29978783.394750193</v>
      </c>
      <c r="Z280" s="150">
        <f t="shared" si="61"/>
        <v>3.7252902984619141E-9</v>
      </c>
    </row>
    <row r="281" spans="1:29" x14ac:dyDescent="0.3">
      <c r="A281" s="136">
        <v>1.9</v>
      </c>
      <c r="B281" s="142" t="s">
        <v>253</v>
      </c>
      <c r="C281" s="14"/>
      <c r="D281" s="14"/>
      <c r="E281" s="14"/>
      <c r="F281" s="14"/>
      <c r="G281" s="14"/>
      <c r="H281" s="14"/>
    </row>
    <row r="282" spans="1:29" x14ac:dyDescent="0.3">
      <c r="B282" s="1"/>
      <c r="C282" s="158" t="s">
        <v>388</v>
      </c>
      <c r="D282" s="1"/>
      <c r="E282" s="1"/>
      <c r="F282" s="14" t="s">
        <v>409</v>
      </c>
      <c r="G282" s="1"/>
      <c r="H282" s="1"/>
      <c r="J282" s="158" t="s">
        <v>394</v>
      </c>
    </row>
    <row r="283" spans="1:29" x14ac:dyDescent="0.3">
      <c r="B283" s="1"/>
      <c r="C283" s="326" t="s">
        <v>2</v>
      </c>
      <c r="D283" s="327"/>
      <c r="E283" s="48">
        <f>Dashboard!E15</f>
        <v>0.45</v>
      </c>
      <c r="F283" s="1"/>
      <c r="G283" s="1"/>
      <c r="H283" s="1"/>
      <c r="J283" s="141" t="str">
        <f>F279</f>
        <v>Reporting Position</v>
      </c>
      <c r="K283" s="141" t="str">
        <f>F280</f>
        <v>EAD</v>
      </c>
      <c r="M283" s="323" t="s">
        <v>360</v>
      </c>
      <c r="N283" s="324"/>
      <c r="O283" s="325"/>
    </row>
    <row r="284" spans="1:29" x14ac:dyDescent="0.3">
      <c r="B284" s="1"/>
      <c r="C284" s="321" t="s">
        <v>3</v>
      </c>
      <c r="D284" s="322"/>
      <c r="E284" s="173">
        <f>G241</f>
        <v>479421640.93735486</v>
      </c>
      <c r="F284" s="1" t="s">
        <v>406</v>
      </c>
      <c r="G284" s="1"/>
      <c r="H284" s="1"/>
      <c r="J284" s="150">
        <f>G279</f>
        <v>1</v>
      </c>
      <c r="K284" s="150">
        <f>G280</f>
        <v>479421640.93735486</v>
      </c>
      <c r="M284" s="159" t="s">
        <v>365</v>
      </c>
      <c r="N284" s="159" t="s">
        <v>205</v>
      </c>
      <c r="O284" s="159" t="s">
        <v>404</v>
      </c>
    </row>
    <row r="285" spans="1:29" x14ac:dyDescent="0.3">
      <c r="B285" s="1"/>
      <c r="C285" s="321" t="s">
        <v>154</v>
      </c>
      <c r="D285" s="322"/>
      <c r="E285" s="50" t="s">
        <v>224</v>
      </c>
      <c r="F285" s="1"/>
      <c r="G285" s="1"/>
      <c r="H285" s="1"/>
      <c r="J285" s="150">
        <f>H279</f>
        <v>2</v>
      </c>
      <c r="K285" s="150">
        <f>H280</f>
        <v>458431714.69345677</v>
      </c>
      <c r="M285" s="176">
        <f>J284</f>
        <v>1</v>
      </c>
      <c r="N285" s="175">
        <f>IFERROR(VLOOKUP(M285,Dashboard!$B$24:$D$43,2,FALSE),0)</f>
        <v>0</v>
      </c>
      <c r="O285" s="160">
        <f>IFERROR(VLOOKUP(M285,Dashboard!$B$24:$D$43,3,FALSE),0)</f>
        <v>20578359.062645193</v>
      </c>
    </row>
    <row r="286" spans="1:29" x14ac:dyDescent="0.3">
      <c r="B286" s="1"/>
      <c r="C286" s="321" t="s">
        <v>155</v>
      </c>
      <c r="D286" s="322"/>
      <c r="E286" s="50" t="s">
        <v>224</v>
      </c>
      <c r="F286" s="1"/>
      <c r="G286" s="1"/>
      <c r="H286" s="1"/>
      <c r="J286" s="150">
        <f>I279</f>
        <v>3</v>
      </c>
      <c r="K286" s="150">
        <f>I280</f>
        <v>437021989.92468071</v>
      </c>
      <c r="M286" s="176">
        <f t="shared" ref="M286:M304" si="62">J285</f>
        <v>2</v>
      </c>
      <c r="N286" s="175">
        <f>IFERROR(VLOOKUP(M286,Dashboard!$B$24:$D$43,2,FALSE),0)</f>
        <v>0</v>
      </c>
      <c r="O286" s="160">
        <f>IFERROR(VLOOKUP(M286,Dashboard!$B$24:$D$43,3,FALSE),0)</f>
        <v>20989926.243898097</v>
      </c>
    </row>
    <row r="287" spans="1:29" x14ac:dyDescent="0.3">
      <c r="B287" s="1"/>
      <c r="C287" s="321" t="s">
        <v>156</v>
      </c>
      <c r="D287" s="322"/>
      <c r="E287" s="49">
        <f>'Staging Calculator'!L14</f>
        <v>2556.75</v>
      </c>
      <c r="F287" s="1"/>
      <c r="G287" s="1"/>
      <c r="H287" s="1"/>
      <c r="J287" s="150">
        <f>J279</f>
        <v>4</v>
      </c>
      <c r="K287" s="150">
        <f>J280</f>
        <v>415184070.66052914</v>
      </c>
      <c r="M287" s="176">
        <f t="shared" si="62"/>
        <v>3</v>
      </c>
      <c r="N287" s="175">
        <f>IFERROR(VLOOKUP(M287,Dashboard!$B$24:$D$43,2,FALSE),0)</f>
        <v>0</v>
      </c>
      <c r="O287" s="160">
        <f>IFERROR(VLOOKUP(M287,Dashboard!$B$24:$D$43,3,FALSE),0)</f>
        <v>21409724.768776063</v>
      </c>
    </row>
    <row r="288" spans="1:29" x14ac:dyDescent="0.3">
      <c r="B288" s="1"/>
      <c r="C288" s="321" t="s">
        <v>157</v>
      </c>
      <c r="D288" s="322"/>
      <c r="E288" s="48">
        <f>IF(OR('Staging Calculator'!F61=3,'Staging Calculator'!F61="POCI"),1,IF(AND(E287&lt;365.25,E287&gt;=0),(E287/365.25),1))</f>
        <v>1</v>
      </c>
      <c r="F288" s="1"/>
      <c r="G288" s="1"/>
      <c r="H288" s="1"/>
      <c r="J288" s="150">
        <f>K279</f>
        <v>5</v>
      </c>
      <c r="K288" s="150">
        <f>K280</f>
        <v>392909393.01109451</v>
      </c>
      <c r="M288" s="176">
        <f t="shared" si="62"/>
        <v>4</v>
      </c>
      <c r="N288" s="175">
        <f>IFERROR(VLOOKUP(M288,Dashboard!$B$24:$D$43,2,FALSE),0)</f>
        <v>0</v>
      </c>
      <c r="O288" s="160">
        <f>IFERROR(VLOOKUP(M288,Dashboard!$B$24:$D$43,3,FALSE),0)</f>
        <v>21837919.264151584</v>
      </c>
    </row>
    <row r="289" spans="2:15" x14ac:dyDescent="0.3">
      <c r="B289" s="1"/>
      <c r="C289" s="321" t="s">
        <v>60</v>
      </c>
      <c r="D289" s="322"/>
      <c r="E289" s="51">
        <f>Dashboard!E16</f>
        <v>7.0000000000000007E-2</v>
      </c>
      <c r="F289" s="1"/>
      <c r="G289" s="1"/>
      <c r="H289" s="1"/>
      <c r="J289" s="150">
        <f>L279</f>
        <v>6</v>
      </c>
      <c r="K289" s="150">
        <f>L280</f>
        <v>370189221.80867118</v>
      </c>
      <c r="M289" s="176">
        <f t="shared" si="62"/>
        <v>5</v>
      </c>
      <c r="N289" s="175">
        <f>IFERROR(VLOOKUP(M289,Dashboard!$B$24:$D$43,2,FALSE),0)</f>
        <v>0</v>
      </c>
      <c r="O289" s="160">
        <f>IFERROR(VLOOKUP(M289,Dashboard!$B$24:$D$43,3,FALSE),0)</f>
        <v>22274677.649434615</v>
      </c>
    </row>
    <row r="290" spans="2:15" x14ac:dyDescent="0.3">
      <c r="B290" s="1"/>
      <c r="C290" s="321" t="s">
        <v>158</v>
      </c>
      <c r="D290" s="322"/>
      <c r="E290" s="48">
        <f>IF(OR('Staging Calculator'!F338=3,'Staging Calculator'!F338="POCI"),1,(1+E289)^IF(AND(E287&lt;365.25,E287&gt;=0),(E287/365.25),1))</f>
        <v>1.07</v>
      </c>
      <c r="F290" s="1"/>
      <c r="G290" s="1"/>
      <c r="H290" s="1"/>
      <c r="J290" s="150">
        <f>M279</f>
        <v>7</v>
      </c>
      <c r="K290" s="150">
        <f>M280</f>
        <v>347014647.18219942</v>
      </c>
      <c r="M290" s="176">
        <f t="shared" si="62"/>
        <v>6</v>
      </c>
      <c r="N290" s="175">
        <f>IFERROR(VLOOKUP(M290,Dashboard!$B$24:$D$43,2,FALSE),0)</f>
        <v>0</v>
      </c>
      <c r="O290" s="160">
        <f>IFERROR(VLOOKUP(M290,Dashboard!$B$24:$D$43,3,FALSE),0)</f>
        <v>22720171.202423312</v>
      </c>
    </row>
    <row r="291" spans="2:15" x14ac:dyDescent="0.3">
      <c r="B291" s="1"/>
      <c r="C291" s="158" t="s">
        <v>367</v>
      </c>
      <c r="D291" s="1"/>
      <c r="E291" s="1"/>
      <c r="F291" s="1"/>
      <c r="G291" s="1"/>
      <c r="H291" s="1"/>
      <c r="J291" s="150">
        <f>N279</f>
        <v>8</v>
      </c>
      <c r="K291" s="150">
        <f>N280</f>
        <v>323376581.06319821</v>
      </c>
      <c r="M291" s="176">
        <f t="shared" si="62"/>
        <v>7</v>
      </c>
      <c r="N291" s="175">
        <f>IFERROR(VLOOKUP(M291,Dashboard!$B$24:$D$43,2,FALSE),0)</f>
        <v>0</v>
      </c>
      <c r="O291" s="160">
        <f>IFERROR(VLOOKUP(M291,Dashboard!$B$24:$D$43,3,FALSE),0)</f>
        <v>23174574.626471773</v>
      </c>
    </row>
    <row r="292" spans="2:15" x14ac:dyDescent="0.3">
      <c r="B292" s="143" t="s">
        <v>249</v>
      </c>
      <c r="C292" s="321" t="s">
        <v>32</v>
      </c>
      <c r="D292" s="322"/>
      <c r="E292" s="18" t="str">
        <f>E15</f>
        <v>Upturn</v>
      </c>
      <c r="G292" s="1"/>
      <c r="J292" s="150">
        <f>O279</f>
        <v>9</v>
      </c>
      <c r="K292" s="150">
        <f>O280</f>
        <v>299265753.62181699</v>
      </c>
      <c r="M292" s="176">
        <f t="shared" si="62"/>
        <v>8</v>
      </c>
      <c r="N292" s="175">
        <f>IFERROR(VLOOKUP(M292,Dashboard!$B$24:$D$43,2,FALSE),0)</f>
        <v>0</v>
      </c>
      <c r="O292" s="160">
        <f>IFERROR(VLOOKUP(M292,Dashboard!$B$24:$D$43,3,FALSE),0)</f>
        <v>23638066.119001206</v>
      </c>
    </row>
    <row r="293" spans="2:15" x14ac:dyDescent="0.3">
      <c r="B293" s="1"/>
      <c r="C293" s="321" t="s">
        <v>11</v>
      </c>
      <c r="D293" s="322"/>
      <c r="E293" s="162">
        <f>'Staging Calculator'!E76</f>
        <v>1.8988664997101751E-2</v>
      </c>
      <c r="F293" s="1"/>
      <c r="G293" s="1"/>
      <c r="H293" s="1"/>
      <c r="J293" s="150">
        <f>P279</f>
        <v>10</v>
      </c>
      <c r="K293" s="150">
        <f>P280</f>
        <v>274672709.63160813</v>
      </c>
      <c r="M293" s="176">
        <f t="shared" si="62"/>
        <v>9</v>
      </c>
      <c r="N293" s="175">
        <f>IFERROR(VLOOKUP(M293,Dashboard!$B$24:$D$43,2,FALSE),0)</f>
        <v>0</v>
      </c>
      <c r="O293" s="160">
        <f>IFERROR(VLOOKUP(M293,Dashboard!$B$24:$D$43,3,FALSE),0)</f>
        <v>24110827.441381231</v>
      </c>
    </row>
    <row r="294" spans="2:15" x14ac:dyDescent="0.3">
      <c r="B294" s="1"/>
      <c r="C294" s="321" t="s">
        <v>159</v>
      </c>
      <c r="D294" s="322"/>
      <c r="E294" s="72">
        <f>E283*E284*E293</f>
        <v>4096609.6194541054</v>
      </c>
      <c r="F294" s="1"/>
      <c r="G294" s="1"/>
      <c r="H294" s="1"/>
      <c r="J294" s="150">
        <f>Q279</f>
        <v>11</v>
      </c>
      <c r="K294" s="150">
        <f>Q280</f>
        <v>249587804.7615951</v>
      </c>
      <c r="M294" s="176">
        <f t="shared" si="62"/>
        <v>10</v>
      </c>
      <c r="N294" s="175">
        <f>IFERROR(VLOOKUP(M294,Dashboard!$B$24:$D$43,2,FALSE),0)</f>
        <v>0</v>
      </c>
      <c r="O294" s="160">
        <f>IFERROR(VLOOKUP(M294,Dashboard!$B$24:$D$43,3,FALSE),0)</f>
        <v>24593043.99020886</v>
      </c>
    </row>
    <row r="295" spans="2:15" x14ac:dyDescent="0.3">
      <c r="B295" s="1"/>
      <c r="C295" s="321" t="s">
        <v>160</v>
      </c>
      <c r="D295" s="322"/>
      <c r="E295" s="72">
        <f>E294*E288</f>
        <v>4096609.6194541054</v>
      </c>
      <c r="F295" s="1"/>
      <c r="G295" s="1"/>
      <c r="H295" s="1"/>
      <c r="J295" s="150">
        <f>R279</f>
        <v>12</v>
      </c>
      <c r="K295" s="150">
        <f>R280</f>
        <v>224001201.79418182</v>
      </c>
      <c r="M295" s="176">
        <f t="shared" si="62"/>
        <v>11</v>
      </c>
      <c r="N295" s="175">
        <f>IFERROR(VLOOKUP(M295,Dashboard!$B$24:$D$43,2,FALSE),0)</f>
        <v>0</v>
      </c>
      <c r="O295" s="160">
        <f>IFERROR(VLOOKUP(M295,Dashboard!$B$24:$D$43,3,FALSE),0)</f>
        <v>25084904.870013036</v>
      </c>
    </row>
    <row r="296" spans="2:15" x14ac:dyDescent="0.3">
      <c r="B296" s="1"/>
      <c r="C296" s="321" t="s">
        <v>161</v>
      </c>
      <c r="D296" s="322"/>
      <c r="E296" s="73">
        <f>E295/E290</f>
        <v>3828607.1209851452</v>
      </c>
      <c r="F296" s="1"/>
      <c r="G296" s="1"/>
      <c r="H296" s="1"/>
      <c r="J296" s="150">
        <f>S279</f>
        <v>13</v>
      </c>
      <c r="K296" s="150">
        <f>S280</f>
        <v>197902866.76742026</v>
      </c>
      <c r="M296" s="176">
        <f t="shared" si="62"/>
        <v>12</v>
      </c>
      <c r="N296" s="175">
        <f>IFERROR(VLOOKUP(M296,Dashboard!$B$24:$D$43,2,FALSE),0)</f>
        <v>0</v>
      </c>
      <c r="O296" s="160">
        <f>IFERROR(VLOOKUP(M296,Dashboard!$B$24:$D$43,3,FALSE),0)</f>
        <v>25586602.967413291</v>
      </c>
    </row>
    <row r="297" spans="2:15" x14ac:dyDescent="0.3">
      <c r="B297" s="1"/>
      <c r="C297" s="158" t="s">
        <v>366</v>
      </c>
      <c r="D297" s="1"/>
      <c r="E297" s="1"/>
      <c r="F297" s="1"/>
      <c r="G297" s="1"/>
      <c r="H297" s="1"/>
      <c r="J297" s="150">
        <f>T279</f>
        <v>14</v>
      </c>
      <c r="K297" s="150">
        <f>T280</f>
        <v>171282565.04012346</v>
      </c>
      <c r="M297" s="176">
        <f t="shared" si="62"/>
        <v>13</v>
      </c>
      <c r="N297" s="175">
        <f>IFERROR(VLOOKUP(M297,Dashboard!$B$24:$D$43,2,FALSE),0)</f>
        <v>0</v>
      </c>
      <c r="O297" s="160">
        <f>IFERROR(VLOOKUP(M297,Dashboard!$B$24:$D$43,3,FALSE),0)</f>
        <v>26098335.026761562</v>
      </c>
    </row>
    <row r="298" spans="2:15" x14ac:dyDescent="0.3">
      <c r="B298" s="143" t="s">
        <v>250</v>
      </c>
      <c r="C298" s="321" t="s">
        <v>32</v>
      </c>
      <c r="D298" s="322"/>
      <c r="E298" s="18" t="str">
        <f>E21</f>
        <v>Base</v>
      </c>
      <c r="J298" s="150">
        <f>U279</f>
        <v>15</v>
      </c>
      <c r="K298" s="150">
        <f>U280</f>
        <v>144129857.27828074</v>
      </c>
      <c r="M298" s="176">
        <f t="shared" si="62"/>
        <v>14</v>
      </c>
      <c r="N298" s="175">
        <f>IFERROR(VLOOKUP(M298,Dashboard!$B$24:$D$43,2,FALSE),0)</f>
        <v>0</v>
      </c>
      <c r="O298" s="160">
        <f>IFERROR(VLOOKUP(M298,Dashboard!$B$24:$D$43,3,FALSE),0)</f>
        <v>26620301.727296792</v>
      </c>
    </row>
    <row r="299" spans="2:15" x14ac:dyDescent="0.3">
      <c r="B299" s="1"/>
      <c r="C299" s="321" t="s">
        <v>11</v>
      </c>
      <c r="D299" s="322"/>
      <c r="E299" s="162">
        <f>'Staging Calculator'!K76</f>
        <v>2.8913399017967314E-2</v>
      </c>
      <c r="F299" s="1"/>
      <c r="G299" s="1"/>
      <c r="H299" s="1"/>
      <c r="J299" s="150">
        <f>V279</f>
        <v>16</v>
      </c>
      <c r="K299" s="150">
        <f>V280</f>
        <v>116434095.36120115</v>
      </c>
      <c r="M299" s="176">
        <f t="shared" si="62"/>
        <v>15</v>
      </c>
      <c r="N299" s="175">
        <f>IFERROR(VLOOKUP(M299,Dashboard!$B$24:$D$43,2,FALSE),0)</f>
        <v>0</v>
      </c>
      <c r="O299" s="160">
        <f>IFERROR(VLOOKUP(M299,Dashboard!$B$24:$D$43,3,FALSE),0)</f>
        <v>27152707.761842728</v>
      </c>
    </row>
    <row r="300" spans="2:15" x14ac:dyDescent="0.3">
      <c r="B300" s="1"/>
      <c r="C300" s="321" t="s">
        <v>159</v>
      </c>
      <c r="D300" s="322"/>
      <c r="E300" s="72">
        <f>E283*E284*E299</f>
        <v>6237769.1410216782</v>
      </c>
      <c r="F300" s="1"/>
      <c r="G300" s="1"/>
      <c r="H300" s="1"/>
      <c r="J300" s="150">
        <f>W279</f>
        <v>17</v>
      </c>
      <c r="K300" s="150">
        <f>W280</f>
        <v>88184418.205779985</v>
      </c>
      <c r="M300" s="176">
        <f t="shared" si="62"/>
        <v>16</v>
      </c>
      <c r="N300" s="175">
        <f>IFERROR(VLOOKUP(M300,Dashboard!$B$24:$D$43,2,FALSE),0)</f>
        <v>0</v>
      </c>
      <c r="O300" s="160">
        <f>IFERROR(VLOOKUP(M300,Dashboard!$B$24:$D$43,3,FALSE),0)</f>
        <v>27695761.917079583</v>
      </c>
    </row>
    <row r="301" spans="2:15" x14ac:dyDescent="0.3">
      <c r="B301" s="1"/>
      <c r="C301" s="321" t="s">
        <v>160</v>
      </c>
      <c r="D301" s="322"/>
      <c r="E301" s="72">
        <f>E300*E288</f>
        <v>6237769.1410216782</v>
      </c>
      <c r="F301" s="1"/>
      <c r="G301" s="1"/>
      <c r="H301" s="1"/>
      <c r="J301" s="150">
        <f>X279</f>
        <v>18</v>
      </c>
      <c r="K301" s="150">
        <f>X280</f>
        <v>59369747.507250383</v>
      </c>
      <c r="M301" s="176">
        <f t="shared" si="62"/>
        <v>17</v>
      </c>
      <c r="N301" s="175">
        <f>IFERROR(VLOOKUP(M301,Dashboard!$B$24:$D$43,2,FALSE),0)</f>
        <v>0</v>
      </c>
      <c r="O301" s="160">
        <f>IFERROR(VLOOKUP(M301,Dashboard!$B$24:$D$43,3,FALSE),0)</f>
        <v>28249677.155421171</v>
      </c>
    </row>
    <row r="302" spans="2:15" x14ac:dyDescent="0.3">
      <c r="B302" s="1"/>
      <c r="C302" s="321" t="s">
        <v>161</v>
      </c>
      <c r="D302" s="322"/>
      <c r="E302" s="73">
        <f>E301/E290</f>
        <v>5829690.7860015677</v>
      </c>
      <c r="F302" s="1"/>
      <c r="G302" s="1"/>
      <c r="H302" s="1"/>
      <c r="J302" s="150">
        <f>Y279</f>
        <v>19</v>
      </c>
      <c r="K302" s="150">
        <f>Y280</f>
        <v>29978783.394750193</v>
      </c>
      <c r="M302" s="176">
        <f t="shared" si="62"/>
        <v>18</v>
      </c>
      <c r="N302" s="175">
        <f>IFERROR(VLOOKUP(M302,Dashboard!$B$24:$D$43,2,FALSE),0)</f>
        <v>0</v>
      </c>
      <c r="O302" s="160">
        <f>IFERROR(VLOOKUP(M302,Dashboard!$B$24:$D$43,3,FALSE),0)</f>
        <v>28814670.698529597</v>
      </c>
    </row>
    <row r="303" spans="2:15" x14ac:dyDescent="0.3">
      <c r="B303" s="1"/>
      <c r="C303" s="158" t="s">
        <v>368</v>
      </c>
      <c r="D303" s="1"/>
      <c r="E303" s="1"/>
      <c r="F303" s="1"/>
      <c r="G303" s="1"/>
      <c r="H303" s="1"/>
      <c r="J303" s="150">
        <f>Z279</f>
        <v>20</v>
      </c>
      <c r="K303" s="150">
        <f>Z280</f>
        <v>3.7252902984619141E-9</v>
      </c>
      <c r="M303" s="176">
        <f t="shared" si="62"/>
        <v>19</v>
      </c>
      <c r="N303" s="175">
        <f>IFERROR(VLOOKUP(M303,Dashboard!$B$24:$D$43,2,FALSE),0)</f>
        <v>0</v>
      </c>
      <c r="O303" s="160">
        <f>IFERROR(VLOOKUP(M303,Dashboard!$B$24:$D$43,3,FALSE),0)</f>
        <v>29390964.112500191</v>
      </c>
    </row>
    <row r="304" spans="2:15" x14ac:dyDescent="0.3">
      <c r="B304" s="143" t="s">
        <v>251</v>
      </c>
      <c r="C304" s="321" t="s">
        <v>32</v>
      </c>
      <c r="D304" s="322"/>
      <c r="E304" s="18" t="str">
        <f>E27</f>
        <v>Downturn</v>
      </c>
      <c r="J304" s="151"/>
      <c r="M304" s="176">
        <f t="shared" si="62"/>
        <v>20</v>
      </c>
      <c r="N304" s="175">
        <f>IFERROR(VLOOKUP(M304,Dashboard!$B$24:$D$43,2,FALSE),0)</f>
        <v>0</v>
      </c>
      <c r="O304" s="160">
        <f>IFERROR(VLOOKUP(M304,Dashboard!$B$24:$D$43,3,FALSE),0)</f>
        <v>29978783.394750189</v>
      </c>
    </row>
    <row r="305" spans="2:10" x14ac:dyDescent="0.3">
      <c r="B305" s="1"/>
      <c r="C305" s="321" t="s">
        <v>11</v>
      </c>
      <c r="D305" s="322"/>
      <c r="E305" s="162">
        <f>'Staging Calculator'!Q76</f>
        <v>3.8838133038832878E-2</v>
      </c>
      <c r="F305" s="1"/>
      <c r="G305" s="1"/>
      <c r="H305" s="1"/>
      <c r="J305" s="151"/>
    </row>
    <row r="306" spans="2:10" x14ac:dyDescent="0.3">
      <c r="B306" s="1"/>
      <c r="C306" s="321" t="s">
        <v>159</v>
      </c>
      <c r="D306" s="322"/>
      <c r="E306" s="72">
        <f>E283*E284*E305</f>
        <v>8378928.6625892501</v>
      </c>
      <c r="F306" s="1"/>
      <c r="G306" s="1"/>
      <c r="H306" s="1"/>
    </row>
    <row r="307" spans="2:10" x14ac:dyDescent="0.3">
      <c r="B307" s="1"/>
      <c r="C307" s="321" t="s">
        <v>160</v>
      </c>
      <c r="D307" s="322"/>
      <c r="E307" s="72">
        <f>E306*E288</f>
        <v>8378928.6625892501</v>
      </c>
      <c r="F307" s="1"/>
      <c r="G307" s="1"/>
      <c r="H307" s="1"/>
    </row>
    <row r="308" spans="2:10" x14ac:dyDescent="0.3">
      <c r="B308" s="1"/>
      <c r="C308" s="321" t="s">
        <v>161</v>
      </c>
      <c r="D308" s="322"/>
      <c r="E308" s="73">
        <f>E307/E290</f>
        <v>7830774.4510179907</v>
      </c>
      <c r="F308" s="1"/>
      <c r="G308" s="1"/>
      <c r="H308" s="1"/>
    </row>
    <row r="309" spans="2:10" x14ac:dyDescent="0.3">
      <c r="B309" s="1"/>
      <c r="C309" s="1"/>
      <c r="D309" s="1"/>
      <c r="E309" s="1"/>
      <c r="F309" s="1"/>
      <c r="G309" s="1"/>
      <c r="H309" s="1"/>
    </row>
    <row r="310" spans="2:10" ht="40.799999999999997" customHeight="1" x14ac:dyDescent="0.3">
      <c r="B310" s="1"/>
      <c r="C310" s="329" t="s">
        <v>389</v>
      </c>
      <c r="D310" s="329"/>
      <c r="E310" s="157" t="s">
        <v>305</v>
      </c>
      <c r="F310" s="1"/>
      <c r="G310" s="40" t="s">
        <v>163</v>
      </c>
      <c r="H310" s="1"/>
    </row>
    <row r="311" spans="2:10" x14ac:dyDescent="0.3">
      <c r="B311" s="1"/>
      <c r="C311" s="321" t="s">
        <v>164</v>
      </c>
      <c r="D311" s="322"/>
      <c r="E311" s="73">
        <f>E296</f>
        <v>3828607.1209851452</v>
      </c>
      <c r="F311" s="76"/>
      <c r="G311" s="73">
        <f>E295</f>
        <v>4096609.6194541054</v>
      </c>
      <c r="H311" s="1"/>
    </row>
    <row r="312" spans="2:10" x14ac:dyDescent="0.3">
      <c r="B312" s="1"/>
      <c r="C312" s="321" t="s">
        <v>165</v>
      </c>
      <c r="D312" s="322"/>
      <c r="E312" s="73">
        <f>E302</f>
        <v>5829690.7860015677</v>
      </c>
      <c r="F312" s="74"/>
      <c r="G312" s="73">
        <f>E301</f>
        <v>6237769.1410216782</v>
      </c>
      <c r="H312" s="1"/>
    </row>
    <row r="313" spans="2:10" x14ac:dyDescent="0.3">
      <c r="B313" s="1"/>
      <c r="C313" s="321" t="s">
        <v>166</v>
      </c>
      <c r="D313" s="322"/>
      <c r="E313" s="73">
        <f>E308</f>
        <v>7830774.4510179907</v>
      </c>
      <c r="F313" s="74"/>
      <c r="G313" s="73">
        <f>E307</f>
        <v>8378928.6625892501</v>
      </c>
      <c r="H313" s="1"/>
    </row>
    <row r="314" spans="2:10" x14ac:dyDescent="0.3">
      <c r="B314" s="1"/>
      <c r="C314" s="321" t="s">
        <v>255</v>
      </c>
      <c r="D314" s="322"/>
      <c r="E314" s="75">
        <f>SUM(E311*Control!E28,E312*Control!E29,E313*Control!E30)</f>
        <v>5829690.7860015677</v>
      </c>
      <c r="F314" s="74"/>
      <c r="G314" s="75">
        <f>SUM(G311*Control!E28,G312*Control!E29,G313*Control!E30)</f>
        <v>6237769.1410216782</v>
      </c>
      <c r="H314" s="1"/>
    </row>
    <row r="315" spans="2:10" x14ac:dyDescent="0.3">
      <c r="B315" s="1"/>
      <c r="C315" s="1"/>
      <c r="D315" s="1"/>
      <c r="E315" s="1"/>
      <c r="F315" s="1"/>
      <c r="G315" s="1"/>
      <c r="H315" s="1"/>
    </row>
    <row r="316" spans="2:10" x14ac:dyDescent="0.3"/>
    <row r="317" spans="2:10" x14ac:dyDescent="0.3"/>
    <row r="318" spans="2:10" x14ac:dyDescent="0.3"/>
    <row r="319" spans="2:10" x14ac:dyDescent="0.3"/>
    <row r="320" spans="2:10" x14ac:dyDescent="0.3">
      <c r="B320" s="142" t="s">
        <v>179</v>
      </c>
      <c r="C320" s="14"/>
      <c r="D320" s="14"/>
      <c r="E320" s="14"/>
    </row>
    <row r="321" spans="1:26" x14ac:dyDescent="0.3">
      <c r="B321" s="1"/>
      <c r="C321" s="158" t="s">
        <v>390</v>
      </c>
      <c r="D321" s="1"/>
      <c r="E321" s="1"/>
    </row>
    <row r="322" spans="1:26" x14ac:dyDescent="0.3">
      <c r="B322" s="1"/>
      <c r="C322" s="321" t="s">
        <v>180</v>
      </c>
      <c r="D322" s="322"/>
      <c r="E322" s="73">
        <f>IF('Staging Calculator'!$F$61="FVTPL",0,IF('Staging Calculator'!$F$61=1,E314,E275))</f>
        <v>34571797.144134015</v>
      </c>
    </row>
    <row r="323" spans="1:26" x14ac:dyDescent="0.3">
      <c r="B323" s="1"/>
      <c r="C323" s="321" t="s">
        <v>181</v>
      </c>
      <c r="D323" s="322"/>
      <c r="E323" s="73">
        <f>'Staging Calculator'!K152</f>
        <v>0</v>
      </c>
    </row>
    <row r="324" spans="1:26" x14ac:dyDescent="0.3">
      <c r="B324" s="1"/>
      <c r="C324" s="321" t="s">
        <v>182</v>
      </c>
      <c r="D324" s="322"/>
      <c r="E324" s="75">
        <f>IF(E323&gt;0,E323,E322)</f>
        <v>34571797.144134015</v>
      </c>
    </row>
    <row r="325" spans="1:26" x14ac:dyDescent="0.3">
      <c r="B325" s="1"/>
      <c r="C325" s="321" t="s">
        <v>183</v>
      </c>
      <c r="D325" s="322"/>
      <c r="E325" s="73">
        <f>E324-Dashboard!C266</f>
        <v>34571797.144134015</v>
      </c>
    </row>
    <row r="326" spans="1:26" x14ac:dyDescent="0.3"/>
    <row r="327" spans="1:26" x14ac:dyDescent="0.3">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x14ac:dyDescent="0.3"/>
    <row r="329" spans="1:26" x14ac:dyDescent="0.3"/>
    <row r="330" spans="1:26" x14ac:dyDescent="0.3">
      <c r="A330" s="136">
        <v>2</v>
      </c>
      <c r="B330" s="144" t="s">
        <v>306</v>
      </c>
    </row>
    <row r="331" spans="1:26" x14ac:dyDescent="0.3">
      <c r="C331" s="158" t="s">
        <v>391</v>
      </c>
    </row>
    <row r="332" spans="1:26" x14ac:dyDescent="0.3">
      <c r="C332" s="332" t="str">
        <f>C37</f>
        <v>12-month ECL at Origination</v>
      </c>
      <c r="D332" s="332"/>
      <c r="E332" s="117">
        <f>E37</f>
        <v>3788583.1331807151</v>
      </c>
    </row>
    <row r="333" spans="1:26" x14ac:dyDescent="0.3">
      <c r="C333" s="332" t="str">
        <f>C91</f>
        <v>Lifetime ECL at Origination</v>
      </c>
      <c r="D333" s="332"/>
      <c r="E333" s="117">
        <f>E91</f>
        <v>37766935.468546927</v>
      </c>
    </row>
    <row r="334" spans="1:26" x14ac:dyDescent="0.3">
      <c r="C334" s="332" t="str">
        <f>C314</f>
        <v>12-month ECL at Reporting</v>
      </c>
      <c r="D334" s="332"/>
      <c r="E334" s="117">
        <f>E314</f>
        <v>5829690.7860015677</v>
      </c>
    </row>
    <row r="335" spans="1:26" x14ac:dyDescent="0.3">
      <c r="C335" s="332" t="str">
        <f>C275</f>
        <v>Lifetime ECL at Reporting</v>
      </c>
      <c r="D335" s="332"/>
      <c r="E335" s="117">
        <f>E275</f>
        <v>34571797.144134015</v>
      </c>
    </row>
    <row r="336" spans="1:26" x14ac:dyDescent="0.3"/>
    <row r="337" x14ac:dyDescent="0.3"/>
    <row r="338" x14ac:dyDescent="0.3"/>
  </sheetData>
  <mergeCells count="157">
    <mergeCell ref="C43:D43"/>
    <mergeCell ref="C184:D184"/>
    <mergeCell ref="C310:D310"/>
    <mergeCell ref="C335:D335"/>
    <mergeCell ref="C332:D332"/>
    <mergeCell ref="C333:D333"/>
    <mergeCell ref="C334:D334"/>
    <mergeCell ref="C304:D304"/>
    <mergeCell ref="C305:D305"/>
    <mergeCell ref="C306:D306"/>
    <mergeCell ref="C325:D325"/>
    <mergeCell ref="C324:D324"/>
    <mergeCell ref="C323:D323"/>
    <mergeCell ref="C322:D322"/>
    <mergeCell ref="C307:D307"/>
    <mergeCell ref="C308:D308"/>
    <mergeCell ref="C311:D311"/>
    <mergeCell ref="C312:D312"/>
    <mergeCell ref="C313:D313"/>
    <mergeCell ref="C314:D314"/>
    <mergeCell ref="C74:D74"/>
    <mergeCell ref="C49:D49"/>
    <mergeCell ref="C182:D182"/>
    <mergeCell ref="C183:D183"/>
    <mergeCell ref="C15:D15"/>
    <mergeCell ref="C21:D21"/>
    <mergeCell ref="C22:D22"/>
    <mergeCell ref="C153:D153"/>
    <mergeCell ref="C154:D154"/>
    <mergeCell ref="C166:D166"/>
    <mergeCell ref="C155:D155"/>
    <mergeCell ref="C157:D157"/>
    <mergeCell ref="C158:D158"/>
    <mergeCell ref="C159:D159"/>
    <mergeCell ref="C160:D160"/>
    <mergeCell ref="C136:D136"/>
    <mergeCell ref="C161:D161"/>
    <mergeCell ref="C162:D162"/>
    <mergeCell ref="C164:D164"/>
    <mergeCell ref="C165:D165"/>
    <mergeCell ref="C152:D152"/>
    <mergeCell ref="C150:D150"/>
    <mergeCell ref="C151:D151"/>
    <mergeCell ref="C24:D24"/>
    <mergeCell ref="C25:D25"/>
    <mergeCell ref="C27:D27"/>
    <mergeCell ref="C84:D84"/>
    <mergeCell ref="C33:D33"/>
    <mergeCell ref="C10:D10"/>
    <mergeCell ref="A2:X2"/>
    <mergeCell ref="C6:D6"/>
    <mergeCell ref="C7:D7"/>
    <mergeCell ref="C8:D8"/>
    <mergeCell ref="C9:D9"/>
    <mergeCell ref="C47:D47"/>
    <mergeCell ref="C28:D28"/>
    <mergeCell ref="C29:D29"/>
    <mergeCell ref="C30:D30"/>
    <mergeCell ref="C31:D31"/>
    <mergeCell ref="C34:D34"/>
    <mergeCell ref="C35:D35"/>
    <mergeCell ref="C36:D36"/>
    <mergeCell ref="C37:D37"/>
    <mergeCell ref="C11:D11"/>
    <mergeCell ref="C12:D12"/>
    <mergeCell ref="C13:D13"/>
    <mergeCell ref="C16:D16"/>
    <mergeCell ref="C17:D17"/>
    <mergeCell ref="C18:D18"/>
    <mergeCell ref="C44:D44"/>
    <mergeCell ref="C46:D46"/>
    <mergeCell ref="C19:D19"/>
    <mergeCell ref="C23:D23"/>
    <mergeCell ref="C42:D42"/>
    <mergeCell ref="C226:D226"/>
    <mergeCell ref="C227:D227"/>
    <mergeCell ref="C99:D99"/>
    <mergeCell ref="C100:D100"/>
    <mergeCell ref="C110:G110"/>
    <mergeCell ref="C90:D90"/>
    <mergeCell ref="C76:D76"/>
    <mergeCell ref="C77:D77"/>
    <mergeCell ref="C78:D78"/>
    <mergeCell ref="C80:D80"/>
    <mergeCell ref="C81:D81"/>
    <mergeCell ref="C82:D82"/>
    <mergeCell ref="C83:D83"/>
    <mergeCell ref="C85:D85"/>
    <mergeCell ref="C88:D88"/>
    <mergeCell ref="C89:D89"/>
    <mergeCell ref="C70:D70"/>
    <mergeCell ref="C71:D71"/>
    <mergeCell ref="C73:D73"/>
    <mergeCell ref="C174:D174"/>
    <mergeCell ref="C87:D87"/>
    <mergeCell ref="C171:D171"/>
    <mergeCell ref="C228:D228"/>
    <mergeCell ref="C230:D230"/>
    <mergeCell ref="C231:D231"/>
    <mergeCell ref="C260:D260"/>
    <mergeCell ref="C261:D261"/>
    <mergeCell ref="C262:D262"/>
    <mergeCell ref="C264:D264"/>
    <mergeCell ref="C254:D254"/>
    <mergeCell ref="C255:D255"/>
    <mergeCell ref="C257:D257"/>
    <mergeCell ref="C258:D258"/>
    <mergeCell ref="C259:D259"/>
    <mergeCell ref="C251:D251"/>
    <mergeCell ref="C252:D252"/>
    <mergeCell ref="C75:D75"/>
    <mergeCell ref="C91:D91"/>
    <mergeCell ref="C66:D66"/>
    <mergeCell ref="C67:D67"/>
    <mergeCell ref="C68:D68"/>
    <mergeCell ref="C69:D69"/>
    <mergeCell ref="C269:D269"/>
    <mergeCell ref="C272:D272"/>
    <mergeCell ref="C167:D167"/>
    <mergeCell ref="C168:D168"/>
    <mergeCell ref="C169:D169"/>
    <mergeCell ref="C172:D172"/>
    <mergeCell ref="C173:D173"/>
    <mergeCell ref="C175:D175"/>
    <mergeCell ref="C181:D181"/>
    <mergeCell ref="C97:D97"/>
    <mergeCell ref="C98:D98"/>
    <mergeCell ref="C266:D266"/>
    <mergeCell ref="C267:D267"/>
    <mergeCell ref="C268:D268"/>
    <mergeCell ref="C233:D233"/>
    <mergeCell ref="C250:D250"/>
    <mergeCell ref="C271:D271"/>
    <mergeCell ref="C253:D253"/>
    <mergeCell ref="M283:O283"/>
    <mergeCell ref="C265:D265"/>
    <mergeCell ref="C284:D284"/>
    <mergeCell ref="C285:D285"/>
    <mergeCell ref="C286:D286"/>
    <mergeCell ref="C287:D287"/>
    <mergeCell ref="C288:D288"/>
    <mergeCell ref="C289:D289"/>
    <mergeCell ref="C296:D296"/>
    <mergeCell ref="C283:D283"/>
    <mergeCell ref="C273:D273"/>
    <mergeCell ref="C274:D274"/>
    <mergeCell ref="C275:D275"/>
    <mergeCell ref="C300:D300"/>
    <mergeCell ref="C301:D301"/>
    <mergeCell ref="C302:D302"/>
    <mergeCell ref="C290:D290"/>
    <mergeCell ref="C292:D292"/>
    <mergeCell ref="C293:D293"/>
    <mergeCell ref="C294:D294"/>
    <mergeCell ref="C295:D295"/>
    <mergeCell ref="C299:D299"/>
    <mergeCell ref="C298:D298"/>
  </mergeCells>
  <conditionalFormatting sqref="N285:N304">
    <cfRule type="expression" dxfId="1" priority="40">
      <formula>$C$24&lt;0</formula>
    </cfRule>
  </conditionalFormatting>
  <conditionalFormatting sqref="O285:O304">
    <cfRule type="expression" dxfId="0" priority="20">
      <formula>$D$24&lt;0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83E3-C202-436B-B01B-141E01B6B96A}">
  <sheetPr codeName="Sheet4">
    <tabColor theme="0"/>
  </sheetPr>
  <dimension ref="A1:Y62"/>
  <sheetViews>
    <sheetView showGridLines="0" zoomScale="85" zoomScaleNormal="85" workbookViewId="0">
      <selection activeCell="J20" sqref="J20"/>
    </sheetView>
  </sheetViews>
  <sheetFormatPr defaultColWidth="0" defaultRowHeight="14.4" zeroHeight="1" x14ac:dyDescent="0.3"/>
  <cols>
    <col min="1" max="1" width="8.6640625" customWidth="1"/>
    <col min="2" max="2" width="13.33203125" bestFit="1" customWidth="1"/>
    <col min="3" max="3" width="14.109375" bestFit="1" customWidth="1"/>
    <col min="4" max="4" width="9.77734375" bestFit="1" customWidth="1"/>
    <col min="5" max="24" width="8.77734375" bestFit="1" customWidth="1"/>
    <col min="25" max="25" width="8.88671875" customWidth="1"/>
    <col min="26" max="16384" width="8.88671875" hidden="1"/>
  </cols>
  <sheetData>
    <row r="1" spans="2:25" x14ac:dyDescent="0.3"/>
    <row r="2" spans="2:25" ht="55.05" customHeight="1" x14ac:dyDescent="0.3">
      <c r="B2" s="336" t="s">
        <v>415</v>
      </c>
      <c r="C2" s="336"/>
      <c r="D2" s="336"/>
      <c r="E2" s="336"/>
      <c r="F2" s="336"/>
      <c r="G2" s="336"/>
      <c r="H2" s="336"/>
      <c r="I2" s="336"/>
      <c r="J2" s="336"/>
      <c r="K2" s="336"/>
      <c r="L2" s="336"/>
      <c r="M2" s="336"/>
      <c r="N2" s="336"/>
      <c r="O2" s="336"/>
      <c r="P2" s="336"/>
      <c r="Q2" s="336"/>
      <c r="R2" s="336"/>
      <c r="S2" s="336"/>
      <c r="T2" s="336"/>
      <c r="U2" s="336"/>
      <c r="V2" s="336"/>
      <c r="W2" s="336"/>
      <c r="X2" s="336"/>
    </row>
    <row r="3" spans="2:25" ht="15" thickBot="1" x14ac:dyDescent="0.35">
      <c r="B3" s="334" t="s">
        <v>410</v>
      </c>
      <c r="C3" s="334"/>
      <c r="D3" s="334"/>
      <c r="E3" s="334"/>
      <c r="F3" s="334"/>
      <c r="G3" s="334"/>
      <c r="H3" s="334"/>
      <c r="I3" s="334"/>
      <c r="J3" s="334"/>
      <c r="K3" s="334"/>
      <c r="L3" s="334"/>
      <c r="M3" s="334"/>
      <c r="N3" s="334"/>
      <c r="O3" s="334"/>
      <c r="P3" s="334"/>
      <c r="Q3" s="334"/>
      <c r="R3" s="334"/>
      <c r="S3" s="334"/>
      <c r="T3" s="334"/>
      <c r="U3" s="334"/>
      <c r="V3" s="334"/>
      <c r="W3" s="334"/>
      <c r="X3" s="335"/>
    </row>
    <row r="4" spans="2:25" x14ac:dyDescent="0.3">
      <c r="B4" s="57" t="s">
        <v>202</v>
      </c>
      <c r="C4" s="58" t="s">
        <v>188</v>
      </c>
      <c r="D4" s="58" t="s">
        <v>32</v>
      </c>
      <c r="E4" s="59" t="s">
        <v>11</v>
      </c>
      <c r="F4" s="59" t="s">
        <v>12</v>
      </c>
      <c r="G4" s="59" t="s">
        <v>13</v>
      </c>
      <c r="H4" s="59" t="s">
        <v>14</v>
      </c>
      <c r="I4" s="59" t="s">
        <v>15</v>
      </c>
      <c r="J4" s="59" t="s">
        <v>16</v>
      </c>
      <c r="K4" s="59" t="s">
        <v>17</v>
      </c>
      <c r="L4" s="59" t="s">
        <v>18</v>
      </c>
      <c r="M4" s="59" t="s">
        <v>19</v>
      </c>
      <c r="N4" s="59" t="s">
        <v>20</v>
      </c>
      <c r="O4" s="59" t="s">
        <v>21</v>
      </c>
      <c r="P4" s="59" t="s">
        <v>22</v>
      </c>
      <c r="Q4" s="59" t="s">
        <v>23</v>
      </c>
      <c r="R4" s="59" t="s">
        <v>24</v>
      </c>
      <c r="S4" s="59" t="s">
        <v>25</v>
      </c>
      <c r="T4" s="59" t="s">
        <v>26</v>
      </c>
      <c r="U4" s="59" t="s">
        <v>27</v>
      </c>
      <c r="V4" s="59" t="s">
        <v>28</v>
      </c>
      <c r="W4" s="59" t="s">
        <v>29</v>
      </c>
      <c r="X4" s="60" t="s">
        <v>30</v>
      </c>
    </row>
    <row r="5" spans="2:25" x14ac:dyDescent="0.3">
      <c r="B5" s="61" t="str">
        <f t="shared" ref="B5:B36" si="0">_xlfn.CONCAT(C5,"_",D5)</f>
        <v>Aaa_Base</v>
      </c>
      <c r="C5" s="55" t="s">
        <v>189</v>
      </c>
      <c r="D5" s="260" t="s">
        <v>55</v>
      </c>
      <c r="E5" s="261">
        <v>0</v>
      </c>
      <c r="F5" s="261">
        <v>1.2596508675288831E-4</v>
      </c>
      <c r="G5" s="261">
        <v>0</v>
      </c>
      <c r="H5" s="261">
        <v>2.3433750301171674E-4</v>
      </c>
      <c r="I5" s="261">
        <v>2.7026585179390494E-4</v>
      </c>
      <c r="J5" s="261">
        <v>3.1311389437449488E-4</v>
      </c>
      <c r="K5" s="261">
        <v>3.3154580612515527E-4</v>
      </c>
      <c r="L5" s="261">
        <v>2.8534178219463691E-5</v>
      </c>
      <c r="M5" s="261">
        <v>0</v>
      </c>
      <c r="N5" s="261">
        <v>0</v>
      </c>
      <c r="O5" s="261">
        <v>0</v>
      </c>
      <c r="P5" s="261">
        <v>0</v>
      </c>
      <c r="Q5" s="261">
        <v>0</v>
      </c>
      <c r="R5" s="261">
        <v>0</v>
      </c>
      <c r="S5" s="261">
        <v>0</v>
      </c>
      <c r="T5" s="261">
        <v>0</v>
      </c>
      <c r="U5" s="261">
        <v>0</v>
      </c>
      <c r="V5" s="261">
        <v>0</v>
      </c>
      <c r="W5" s="261">
        <v>0</v>
      </c>
      <c r="X5" s="262">
        <v>0</v>
      </c>
      <c r="Y5" s="161"/>
    </row>
    <row r="6" spans="2:25" x14ac:dyDescent="0.3">
      <c r="B6" s="61" t="str">
        <f t="shared" si="0"/>
        <v>Aa1_Base</v>
      </c>
      <c r="C6" s="55" t="s">
        <v>190</v>
      </c>
      <c r="D6" s="260" t="s">
        <v>55</v>
      </c>
      <c r="E6" s="261">
        <v>0</v>
      </c>
      <c r="F6" s="261">
        <v>0</v>
      </c>
      <c r="G6" s="261">
        <v>0</v>
      </c>
      <c r="H6" s="261">
        <v>5.1750485437540572E-4</v>
      </c>
      <c r="I6" s="261">
        <v>4.1582967347231214E-4</v>
      </c>
      <c r="J6" s="261">
        <v>4.3729024915906134E-4</v>
      </c>
      <c r="K6" s="261">
        <v>3.0297302121340408E-5</v>
      </c>
      <c r="L6" s="261">
        <v>0</v>
      </c>
      <c r="M6" s="261">
        <v>2.2382404129861477E-4</v>
      </c>
      <c r="N6" s="261">
        <v>4.8369851605123415E-4</v>
      </c>
      <c r="O6" s="261">
        <v>5.4008967221763626E-4</v>
      </c>
      <c r="P6" s="261">
        <v>6.1734912880984094E-4</v>
      </c>
      <c r="Q6" s="261">
        <v>1.372829869244363E-3</v>
      </c>
      <c r="R6" s="261">
        <v>1.5827007909050561E-3</v>
      </c>
      <c r="S6" s="261">
        <v>1.7254672904920554E-3</v>
      </c>
      <c r="T6" s="261">
        <v>1.2431981593680197E-3</v>
      </c>
      <c r="U6" s="261">
        <v>1.0294105317461E-3</v>
      </c>
      <c r="V6" s="261">
        <v>1.1488410513476044E-3</v>
      </c>
      <c r="W6" s="261">
        <v>1.1767095388087734E-3</v>
      </c>
      <c r="X6" s="262">
        <v>0</v>
      </c>
      <c r="Y6" s="161"/>
    </row>
    <row r="7" spans="2:25" x14ac:dyDescent="0.3">
      <c r="B7" s="61" t="str">
        <f t="shared" si="0"/>
        <v>Aa2_Base</v>
      </c>
      <c r="C7" s="55" t="s">
        <v>191</v>
      </c>
      <c r="D7" s="260" t="s">
        <v>55</v>
      </c>
      <c r="E7" s="261">
        <v>0</v>
      </c>
      <c r="F7" s="261">
        <v>1.2241467624030111E-4</v>
      </c>
      <c r="G7" s="261">
        <v>9.5427688533578081E-4</v>
      </c>
      <c r="H7" s="261">
        <v>1.2209369050363295E-3</v>
      </c>
      <c r="I7" s="261">
        <v>1.1144059415135743E-3</v>
      </c>
      <c r="J7" s="261">
        <v>8.0887196768641978E-4</v>
      </c>
      <c r="K7" s="261">
        <v>8.5984954227713573E-4</v>
      </c>
      <c r="L7" s="261">
        <v>9.1249717396713059E-4</v>
      </c>
      <c r="M7" s="261">
        <v>1.1668887466425026E-3</v>
      </c>
      <c r="N7" s="261">
        <v>1.3646152255365473E-3</v>
      </c>
      <c r="O7" s="261">
        <v>1.1702559055226658E-3</v>
      </c>
      <c r="P7" s="261">
        <v>1.2836992629010613E-3</v>
      </c>
      <c r="Q7" s="261">
        <v>1.1409539064027863E-3</v>
      </c>
      <c r="R7" s="261">
        <v>5.2548699016974343E-4</v>
      </c>
      <c r="S7" s="261">
        <v>5.7786929852299274E-4</v>
      </c>
      <c r="T7" s="261">
        <v>1.1741377846909984E-3</v>
      </c>
      <c r="U7" s="261">
        <v>2.0832339043821424E-3</v>
      </c>
      <c r="V7" s="261">
        <v>2.2777322317218962E-3</v>
      </c>
      <c r="W7" s="261">
        <v>2.2274432887431361E-3</v>
      </c>
      <c r="X7" s="262">
        <v>2.2049257453908844E-3</v>
      </c>
      <c r="Y7" s="161"/>
    </row>
    <row r="8" spans="2:25" x14ac:dyDescent="0.3">
      <c r="B8" s="61" t="str">
        <f t="shared" si="0"/>
        <v>Aa3_Base</v>
      </c>
      <c r="C8" s="55" t="s">
        <v>192</v>
      </c>
      <c r="D8" s="260" t="s">
        <v>55</v>
      </c>
      <c r="E8" s="261">
        <v>4.4195876254804478E-4</v>
      </c>
      <c r="F8" s="261">
        <v>7.316860760550048E-4</v>
      </c>
      <c r="G8" s="261">
        <v>4.9539811998344785E-4</v>
      </c>
      <c r="H8" s="261">
        <v>8.3058261447754855E-4</v>
      </c>
      <c r="I8" s="261">
        <v>1.3328524387833385E-3</v>
      </c>
      <c r="J8" s="261">
        <v>1.2524542346991074E-3</v>
      </c>
      <c r="K8" s="261">
        <v>1.4196379180015928E-3</v>
      </c>
      <c r="L8" s="261">
        <v>1.1436407098788237E-3</v>
      </c>
      <c r="M8" s="261">
        <v>9.2811045710738949E-4</v>
      </c>
      <c r="N8" s="261">
        <v>7.5008134674681148E-4</v>
      </c>
      <c r="O8" s="261">
        <v>1.0720049834965772E-3</v>
      </c>
      <c r="P8" s="261">
        <v>1.4747691418653952E-3</v>
      </c>
      <c r="Q8" s="261">
        <v>1.2841832612451309E-3</v>
      </c>
      <c r="R8" s="261">
        <v>8.590813647552098E-4</v>
      </c>
      <c r="S8" s="261">
        <v>6.6266832496852945E-4</v>
      </c>
      <c r="T8" s="261">
        <v>5.4388054651377526E-4</v>
      </c>
      <c r="U8" s="261">
        <v>4.2398360348894215E-4</v>
      </c>
      <c r="V8" s="261">
        <v>1.2376167037455588E-3</v>
      </c>
      <c r="W8" s="261">
        <v>2.4336490247836018E-3</v>
      </c>
      <c r="X8" s="262">
        <v>2.4050446177459328E-3</v>
      </c>
      <c r="Y8" s="161"/>
    </row>
    <row r="9" spans="2:25" x14ac:dyDescent="0.3">
      <c r="B9" s="61" t="str">
        <f t="shared" si="0"/>
        <v>A1_Base</v>
      </c>
      <c r="C9" s="55" t="s">
        <v>193</v>
      </c>
      <c r="D9" s="260" t="s">
        <v>55</v>
      </c>
      <c r="E9" s="261">
        <v>6.5218687378199025E-4</v>
      </c>
      <c r="F9" s="261">
        <v>1.2900442306797988E-3</v>
      </c>
      <c r="G9" s="261">
        <v>2.0743215588018282E-3</v>
      </c>
      <c r="H9" s="261">
        <v>2.0258369807744092E-3</v>
      </c>
      <c r="I9" s="261">
        <v>2.079006688748164E-3</v>
      </c>
      <c r="J9" s="261">
        <v>2.0566959320146294E-3</v>
      </c>
      <c r="K9" s="261">
        <v>1.7702073358644155E-3</v>
      </c>
      <c r="L9" s="261">
        <v>1.663510648994948E-3</v>
      </c>
      <c r="M9" s="261">
        <v>1.3323994947078699E-3</v>
      </c>
      <c r="N9" s="261">
        <v>1.5872903656141135E-3</v>
      </c>
      <c r="O9" s="261">
        <v>1.8759486907687917E-3</v>
      </c>
      <c r="P9" s="261">
        <v>1.9988574433909001E-3</v>
      </c>
      <c r="Q9" s="261">
        <v>2.2221439650642605E-3</v>
      </c>
      <c r="R9" s="261">
        <v>2.7248676702641417E-3</v>
      </c>
      <c r="S9" s="261">
        <v>2.7552292105488263E-3</v>
      </c>
      <c r="T9" s="261">
        <v>2.7084358920727025E-3</v>
      </c>
      <c r="U9" s="261">
        <v>2.7274899063324254E-3</v>
      </c>
      <c r="V9" s="261">
        <v>2.5155954925311086E-3</v>
      </c>
      <c r="W9" s="261">
        <v>1.5477644977575089E-3</v>
      </c>
      <c r="X9" s="262">
        <v>1.6073892264756307E-3</v>
      </c>
      <c r="Y9" s="161"/>
    </row>
    <row r="10" spans="2:25" x14ac:dyDescent="0.3">
      <c r="B10" s="61" t="str">
        <f t="shared" si="0"/>
        <v>A2_Base</v>
      </c>
      <c r="C10" s="55" t="s">
        <v>39</v>
      </c>
      <c r="D10" s="260" t="s">
        <v>55</v>
      </c>
      <c r="E10" s="261">
        <v>4.5496995525262651E-4</v>
      </c>
      <c r="F10" s="261">
        <v>1.0052740039225849E-3</v>
      </c>
      <c r="G10" s="261">
        <v>1.6569398869419327E-3</v>
      </c>
      <c r="H10" s="261">
        <v>1.9611388605002E-3</v>
      </c>
      <c r="I10" s="261">
        <v>2.277136350518516E-3</v>
      </c>
      <c r="J10" s="261">
        <v>3.2725351348679155E-3</v>
      </c>
      <c r="K10" s="261">
        <v>3.4413368007738532E-3</v>
      </c>
      <c r="L10" s="261">
        <v>3.4560116006776553E-3</v>
      </c>
      <c r="M10" s="261">
        <v>3.4395835706568789E-3</v>
      </c>
      <c r="N10" s="261">
        <v>3.5721684081650995E-3</v>
      </c>
      <c r="O10" s="261">
        <v>3.435952277376475E-3</v>
      </c>
      <c r="P10" s="261">
        <v>2.880540620832539E-3</v>
      </c>
      <c r="Q10" s="261">
        <v>3.0092802419380282E-3</v>
      </c>
      <c r="R10" s="261">
        <v>3.5237966253562902E-3</v>
      </c>
      <c r="S10" s="261">
        <v>3.957199569644021E-3</v>
      </c>
      <c r="T10" s="261">
        <v>4.3776468712736216E-3</v>
      </c>
      <c r="U10" s="261">
        <v>5.1567074830128901E-3</v>
      </c>
      <c r="V10" s="261">
        <v>5.0355109501869499E-3</v>
      </c>
      <c r="W10" s="261">
        <v>3.9920212941005895E-3</v>
      </c>
      <c r="X10" s="262">
        <v>3.7819148755994236E-3</v>
      </c>
      <c r="Y10" s="161"/>
    </row>
    <row r="11" spans="2:25" x14ac:dyDescent="0.3">
      <c r="B11" s="61" t="str">
        <f t="shared" si="0"/>
        <v>A3_Base</v>
      </c>
      <c r="C11" s="55" t="s">
        <v>194</v>
      </c>
      <c r="D11" s="260" t="s">
        <v>55</v>
      </c>
      <c r="E11" s="261">
        <v>5.660870013226571E-4</v>
      </c>
      <c r="F11" s="261">
        <v>1.1771610638808827E-3</v>
      </c>
      <c r="G11" s="261">
        <v>2.0052412907443085E-3</v>
      </c>
      <c r="H11" s="261">
        <v>1.8282202355620614E-3</v>
      </c>
      <c r="I11" s="261">
        <v>2.7134944156885776E-3</v>
      </c>
      <c r="J11" s="261">
        <v>2.4149014199654761E-3</v>
      </c>
      <c r="K11" s="261">
        <v>2.8092219585954536E-3</v>
      </c>
      <c r="L11" s="261">
        <v>3.2218662641727569E-3</v>
      </c>
      <c r="M11" s="261">
        <v>3.3193785089692396E-3</v>
      </c>
      <c r="N11" s="261">
        <v>2.8804972270105589E-3</v>
      </c>
      <c r="O11" s="261">
        <v>2.6659735608491886E-3</v>
      </c>
      <c r="P11" s="261">
        <v>2.7629428642967913E-3</v>
      </c>
      <c r="Q11" s="261">
        <v>2.8065108078700884E-3</v>
      </c>
      <c r="R11" s="261">
        <v>2.6338825692444612E-3</v>
      </c>
      <c r="S11" s="261">
        <v>3.4713597325568557E-3</v>
      </c>
      <c r="T11" s="261">
        <v>3.2734911373957232E-3</v>
      </c>
      <c r="U11" s="261">
        <v>2.619186286597408E-3</v>
      </c>
      <c r="V11" s="261">
        <v>3.8625594627138549E-3</v>
      </c>
      <c r="W11" s="261">
        <v>4.1467262376579939E-3</v>
      </c>
      <c r="X11" s="262">
        <v>4.2563938047247563E-3</v>
      </c>
      <c r="Y11" s="161"/>
    </row>
    <row r="12" spans="2:25" x14ac:dyDescent="0.3">
      <c r="B12" s="61" t="str">
        <f t="shared" si="0"/>
        <v>Baa1_Base</v>
      </c>
      <c r="C12" s="55" t="s">
        <v>195</v>
      </c>
      <c r="D12" s="260" t="s">
        <v>55</v>
      </c>
      <c r="E12" s="261">
        <v>1.2073108007288891E-3</v>
      </c>
      <c r="F12" s="261">
        <v>2.0459037286262305E-3</v>
      </c>
      <c r="G12" s="261">
        <v>2.3235634784593007E-3</v>
      </c>
      <c r="H12" s="261">
        <v>2.5629621437495143E-3</v>
      </c>
      <c r="I12" s="261">
        <v>2.2866367909871732E-3</v>
      </c>
      <c r="J12" s="261">
        <v>2.290226585616173E-3</v>
      </c>
      <c r="K12" s="261">
        <v>2.2113073622505031E-3</v>
      </c>
      <c r="L12" s="261">
        <v>1.8459961784150769E-3</v>
      </c>
      <c r="M12" s="261">
        <v>1.960898025712754E-3</v>
      </c>
      <c r="N12" s="261">
        <v>2.5911061357944964E-3</v>
      </c>
      <c r="O12" s="261">
        <v>3.234489794692319E-3</v>
      </c>
      <c r="P12" s="261">
        <v>4.0493218571701073E-3</v>
      </c>
      <c r="Q12" s="261">
        <v>4.4952688723191025E-3</v>
      </c>
      <c r="R12" s="261">
        <v>4.6162010103438789E-3</v>
      </c>
      <c r="S12" s="261">
        <v>5.0869887753733911E-3</v>
      </c>
      <c r="T12" s="261">
        <v>5.3430100976826767E-3</v>
      </c>
      <c r="U12" s="261">
        <v>4.4692860687046698E-3</v>
      </c>
      <c r="V12" s="261">
        <v>2.3157551055982273E-3</v>
      </c>
      <c r="W12" s="261">
        <v>1.1121623290895055E-3</v>
      </c>
      <c r="X12" s="262">
        <v>1.1345902727808443E-3</v>
      </c>
      <c r="Y12" s="161"/>
    </row>
    <row r="13" spans="2:25" x14ac:dyDescent="0.3">
      <c r="B13" s="61" t="str">
        <f t="shared" si="0"/>
        <v>Baa2_Base</v>
      </c>
      <c r="C13" s="55" t="s">
        <v>196</v>
      </c>
      <c r="D13" s="260" t="s">
        <v>55</v>
      </c>
      <c r="E13" s="261">
        <v>1.5786580061905031E-3</v>
      </c>
      <c r="F13" s="261">
        <v>2.3423767884177549E-3</v>
      </c>
      <c r="G13" s="261">
        <v>2.6305893107739786E-3</v>
      </c>
      <c r="H13" s="261">
        <v>3.4919138914846215E-3</v>
      </c>
      <c r="I13" s="261">
        <v>3.0939520198082215E-3</v>
      </c>
      <c r="J13" s="261">
        <v>3.3064326792063836E-3</v>
      </c>
      <c r="K13" s="261">
        <v>3.5099947655806707E-3</v>
      </c>
      <c r="L13" s="261">
        <v>3.6361376494227216E-3</v>
      </c>
      <c r="M13" s="261">
        <v>3.8306263254692663E-3</v>
      </c>
      <c r="N13" s="261">
        <v>4.0842302548043108E-3</v>
      </c>
      <c r="O13" s="261">
        <v>4.8536973619059953E-3</v>
      </c>
      <c r="P13" s="261">
        <v>4.7018221133700022E-3</v>
      </c>
      <c r="Q13" s="261">
        <v>4.9188325173127323E-3</v>
      </c>
      <c r="R13" s="261">
        <v>4.5379585843245973E-3</v>
      </c>
      <c r="S13" s="261">
        <v>4.7024877952690503E-3</v>
      </c>
      <c r="T13" s="261">
        <v>3.8915709145721511E-3</v>
      </c>
      <c r="U13" s="261">
        <v>3.5407401467777433E-3</v>
      </c>
      <c r="V13" s="261">
        <v>4.0363226860152812E-3</v>
      </c>
      <c r="W13" s="261">
        <v>4.7769088695017725E-3</v>
      </c>
      <c r="X13" s="262">
        <v>3.6369764206068966E-3</v>
      </c>
      <c r="Y13" s="161"/>
    </row>
    <row r="14" spans="2:25" x14ac:dyDescent="0.3">
      <c r="B14" s="61" t="str">
        <f t="shared" si="0"/>
        <v>Baa3_Base</v>
      </c>
      <c r="C14" s="55" t="s">
        <v>197</v>
      </c>
      <c r="D14" s="260" t="s">
        <v>55</v>
      </c>
      <c r="E14" s="261">
        <v>2.2465713212143079E-3</v>
      </c>
      <c r="F14" s="261">
        <v>3.4602954975522238E-3</v>
      </c>
      <c r="G14" s="261">
        <v>4.2384088816087573E-3</v>
      </c>
      <c r="H14" s="261">
        <v>4.8984064034446329E-3</v>
      </c>
      <c r="I14" s="261">
        <v>5.9068749165746004E-3</v>
      </c>
      <c r="J14" s="261">
        <v>5.900940173735103E-3</v>
      </c>
      <c r="K14" s="261">
        <v>5.1866159391769084E-3</v>
      </c>
      <c r="L14" s="261">
        <v>5.7712430192380371E-3</v>
      </c>
      <c r="M14" s="261">
        <v>5.6910044740690058E-3</v>
      </c>
      <c r="N14" s="261">
        <v>5.5326338656126461E-3</v>
      </c>
      <c r="O14" s="261">
        <v>5.0501191979688276E-3</v>
      </c>
      <c r="P14" s="261">
        <v>4.7930128376898473E-3</v>
      </c>
      <c r="Q14" s="261">
        <v>5.8806647896187947E-3</v>
      </c>
      <c r="R14" s="261">
        <v>6.8203077476128859E-3</v>
      </c>
      <c r="S14" s="261">
        <v>5.3606163862173206E-3</v>
      </c>
      <c r="T14" s="261">
        <v>7.2301609018865509E-3</v>
      </c>
      <c r="U14" s="261">
        <v>7.8336461277749292E-3</v>
      </c>
      <c r="V14" s="261">
        <v>7.9333471911097186E-3</v>
      </c>
      <c r="W14" s="261">
        <v>6.3619279847499932E-3</v>
      </c>
      <c r="X14" s="262">
        <v>4.0018151292575688E-3</v>
      </c>
      <c r="Y14" s="161"/>
    </row>
    <row r="15" spans="2:25" x14ac:dyDescent="0.3">
      <c r="B15" s="61" t="str">
        <f t="shared" si="0"/>
        <v>Ba1_Base</v>
      </c>
      <c r="C15" s="55" t="s">
        <v>49</v>
      </c>
      <c r="D15" s="260" t="s">
        <v>55</v>
      </c>
      <c r="E15" s="261">
        <v>3.9399906141232288E-3</v>
      </c>
      <c r="F15" s="261">
        <v>9.3461315409807677E-3</v>
      </c>
      <c r="G15" s="261">
        <v>1.1346356744771274E-2</v>
      </c>
      <c r="H15" s="261">
        <v>1.1317750667793197E-2</v>
      </c>
      <c r="I15" s="261">
        <v>1.11680522390947E-2</v>
      </c>
      <c r="J15" s="261">
        <v>1.0896394635838386E-2</v>
      </c>
      <c r="K15" s="261">
        <v>8.5769096219504848E-3</v>
      </c>
      <c r="L15" s="261">
        <v>7.262621648573192E-3</v>
      </c>
      <c r="M15" s="261">
        <v>6.7679621843467486E-3</v>
      </c>
      <c r="N15" s="261">
        <v>7.2509095178136251E-3</v>
      </c>
      <c r="O15" s="261">
        <v>7.5707718828638415E-3</v>
      </c>
      <c r="P15" s="261">
        <v>8.2559881488731002E-3</v>
      </c>
      <c r="Q15" s="261">
        <v>7.2361245812703479E-3</v>
      </c>
      <c r="R15" s="261">
        <v>5.4773749705008534E-3</v>
      </c>
      <c r="S15" s="261">
        <v>7.8437059702224643E-3</v>
      </c>
      <c r="T15" s="261">
        <v>8.1130694287025185E-3</v>
      </c>
      <c r="U15" s="261">
        <v>6.4876921425926215E-3</v>
      </c>
      <c r="V15" s="261">
        <v>7.0395016359942331E-3</v>
      </c>
      <c r="W15" s="261">
        <v>1.1477740273135778E-2</v>
      </c>
      <c r="X15" s="262">
        <v>9.5521028794960661E-3</v>
      </c>
      <c r="Y15" s="161"/>
    </row>
    <row r="16" spans="2:25" x14ac:dyDescent="0.3">
      <c r="B16" s="61" t="str">
        <f t="shared" si="0"/>
        <v>Ba2_Base</v>
      </c>
      <c r="C16" s="55" t="s">
        <v>198</v>
      </c>
      <c r="D16" s="260" t="s">
        <v>55</v>
      </c>
      <c r="E16" s="261">
        <v>5.9535974762842088E-3</v>
      </c>
      <c r="F16" s="261">
        <v>1.0573516657320424E-2</v>
      </c>
      <c r="G16" s="261">
        <v>1.2790290636299993E-2</v>
      </c>
      <c r="H16" s="261">
        <v>1.2928507741146953E-2</v>
      </c>
      <c r="I16" s="261">
        <v>1.271974986083335E-2</v>
      </c>
      <c r="J16" s="261">
        <v>1.0526338098543751E-2</v>
      </c>
      <c r="K16" s="261">
        <v>9.9042162897046131E-3</v>
      </c>
      <c r="L16" s="261">
        <v>1.0586742805770542E-2</v>
      </c>
      <c r="M16" s="261">
        <v>1.2257542953105991E-2</v>
      </c>
      <c r="N16" s="261">
        <v>1.2574594753227529E-2</v>
      </c>
      <c r="O16" s="261">
        <v>1.0995213618665621E-2</v>
      </c>
      <c r="P16" s="261">
        <v>1.0879059023284786E-2</v>
      </c>
      <c r="Q16" s="261">
        <v>8.5900873740716293E-3</v>
      </c>
      <c r="R16" s="261">
        <v>8.0453586312669838E-3</v>
      </c>
      <c r="S16" s="261">
        <v>1.0028733664588783E-2</v>
      </c>
      <c r="T16" s="261">
        <v>6.9209160411596278E-3</v>
      </c>
      <c r="U16" s="261">
        <v>5.0507061361215718E-3</v>
      </c>
      <c r="V16" s="261">
        <v>4.5191821144004969E-3</v>
      </c>
      <c r="W16" s="261">
        <v>4.128112337868692E-3</v>
      </c>
      <c r="X16" s="262">
        <v>7.4659472670202121E-4</v>
      </c>
      <c r="Y16" s="161"/>
    </row>
    <row r="17" spans="2:25" x14ac:dyDescent="0.3">
      <c r="B17" s="61" t="str">
        <f t="shared" si="0"/>
        <v>Ba3_Base</v>
      </c>
      <c r="C17" s="55" t="s">
        <v>34</v>
      </c>
      <c r="D17" s="260" t="s">
        <v>55</v>
      </c>
      <c r="E17" s="261">
        <v>9.4525638164761287E-3</v>
      </c>
      <c r="F17" s="261">
        <v>1.9979200137053281E-2</v>
      </c>
      <c r="G17" s="261">
        <v>2.4143122744655847E-2</v>
      </c>
      <c r="H17" s="261">
        <v>2.7452688235212235E-2</v>
      </c>
      <c r="I17" s="261">
        <v>2.1852922576441274E-2</v>
      </c>
      <c r="J17" s="261">
        <v>2.128452893775095E-2</v>
      </c>
      <c r="K17" s="261">
        <v>2.022668927103926E-2</v>
      </c>
      <c r="L17" s="261">
        <v>1.8596591755848872E-2</v>
      </c>
      <c r="M17" s="261">
        <v>1.6784758221121292E-2</v>
      </c>
      <c r="N17" s="261">
        <v>1.651585365494506E-2</v>
      </c>
      <c r="O17" s="261">
        <v>1.3184929291842279E-2</v>
      </c>
      <c r="P17" s="261">
        <v>1.3681116731116544E-2</v>
      </c>
      <c r="Q17" s="261">
        <v>1.3424075245293038E-2</v>
      </c>
      <c r="R17" s="261">
        <v>1.4301233987968504E-2</v>
      </c>
      <c r="S17" s="261">
        <v>1.1613358219136944E-2</v>
      </c>
      <c r="T17" s="261">
        <v>1.2962306231093229E-2</v>
      </c>
      <c r="U17" s="261">
        <v>1.3415902867908109E-2</v>
      </c>
      <c r="V17" s="261">
        <v>1.1279920130173255E-2</v>
      </c>
      <c r="W17" s="261">
        <v>7.1875731261900559E-3</v>
      </c>
      <c r="X17" s="262">
        <v>3.5604631950409363E-3</v>
      </c>
      <c r="Y17" s="161"/>
    </row>
    <row r="18" spans="2:25" x14ac:dyDescent="0.3">
      <c r="B18" s="61" t="str">
        <f t="shared" si="0"/>
        <v>B1_Base</v>
      </c>
      <c r="C18" s="55" t="s">
        <v>199</v>
      </c>
      <c r="D18" s="260" t="s">
        <v>55</v>
      </c>
      <c r="E18" s="261">
        <v>1.7748749516915213E-2</v>
      </c>
      <c r="F18" s="261">
        <v>3.0832490071979329E-2</v>
      </c>
      <c r="G18" s="261">
        <v>3.4302622761047591E-2</v>
      </c>
      <c r="H18" s="261">
        <v>3.2461992868918405E-2</v>
      </c>
      <c r="I18" s="261">
        <v>3.2864995287370663E-2</v>
      </c>
      <c r="J18" s="261">
        <v>2.9528333153700764E-2</v>
      </c>
      <c r="K18" s="261">
        <v>2.8910336138738973E-2</v>
      </c>
      <c r="L18" s="261">
        <v>2.5405588411084673E-2</v>
      </c>
      <c r="M18" s="261">
        <v>2.2473975985914524E-2</v>
      </c>
      <c r="N18" s="261">
        <v>1.8128630782472982E-2</v>
      </c>
      <c r="O18" s="261">
        <v>1.5983195223408325E-2</v>
      </c>
      <c r="P18" s="261">
        <v>1.3088006856208393E-2</v>
      </c>
      <c r="Q18" s="261">
        <v>1.6841746995063162E-2</v>
      </c>
      <c r="R18" s="261">
        <v>1.9124137563648086E-2</v>
      </c>
      <c r="S18" s="261">
        <v>1.4651759584001138E-2</v>
      </c>
      <c r="T18" s="261">
        <v>1.3970087168597293E-2</v>
      </c>
      <c r="U18" s="261">
        <v>1.3133495605585103E-2</v>
      </c>
      <c r="V18" s="261">
        <v>1.3923197228115773E-2</v>
      </c>
      <c r="W18" s="261">
        <v>1.2254486053144524E-2</v>
      </c>
      <c r="X18" s="262">
        <v>1.1698269486004746E-2</v>
      </c>
      <c r="Y18" s="161"/>
    </row>
    <row r="19" spans="2:25" x14ac:dyDescent="0.3">
      <c r="B19" s="61" t="str">
        <f t="shared" si="0"/>
        <v>B2_Base</v>
      </c>
      <c r="C19" s="56" t="s">
        <v>8</v>
      </c>
      <c r="D19" s="263" t="s">
        <v>55</v>
      </c>
      <c r="E19" s="264">
        <v>2.8913399017967314E-2</v>
      </c>
      <c r="F19" s="264">
        <v>4.5218887240241937E-2</v>
      </c>
      <c r="G19" s="264">
        <v>4.6459618247282855E-2</v>
      </c>
      <c r="H19" s="264">
        <v>4.2700724414143312E-2</v>
      </c>
      <c r="I19" s="264">
        <v>3.573421174097359E-2</v>
      </c>
      <c r="J19" s="264">
        <v>3.2350360554061167E-2</v>
      </c>
      <c r="K19" s="264">
        <v>2.7132594332767504E-2</v>
      </c>
      <c r="L19" s="264">
        <v>2.1784697192443594E-2</v>
      </c>
      <c r="M19" s="264">
        <v>2.0504191640768346E-2</v>
      </c>
      <c r="N19" s="264">
        <v>1.9625753545756255E-2</v>
      </c>
      <c r="O19" s="264">
        <v>1.6785611124653169E-2</v>
      </c>
      <c r="P19" s="264">
        <v>1.8420348449376137E-2</v>
      </c>
      <c r="Q19" s="264">
        <v>1.3389094098658974E-2</v>
      </c>
      <c r="R19" s="264">
        <v>1.2232929786617955E-2</v>
      </c>
      <c r="S19" s="264">
        <v>1.4744545796068667E-2</v>
      </c>
      <c r="T19" s="264">
        <v>1.6627294234574111E-2</v>
      </c>
      <c r="U19" s="264">
        <v>1.5073876695718483E-2</v>
      </c>
      <c r="V19" s="264">
        <v>1.4037923062065541E-2</v>
      </c>
      <c r="W19" s="264">
        <v>1.0458447814942221E-2</v>
      </c>
      <c r="X19" s="265">
        <v>1.5346095314072841E-2</v>
      </c>
      <c r="Y19" s="161"/>
    </row>
    <row r="20" spans="2:25" x14ac:dyDescent="0.3">
      <c r="B20" s="61" t="str">
        <f t="shared" si="0"/>
        <v>B3_Base</v>
      </c>
      <c r="C20" s="56" t="s">
        <v>43</v>
      </c>
      <c r="D20" s="263" t="s">
        <v>55</v>
      </c>
      <c r="E20" s="264">
        <v>4.6228120430771451E-2</v>
      </c>
      <c r="F20" s="264">
        <v>5.5874267606610677E-2</v>
      </c>
      <c r="G20" s="264">
        <v>5.6529196762483296E-2</v>
      </c>
      <c r="H20" s="264">
        <v>4.9426151141693402E-2</v>
      </c>
      <c r="I20" s="264">
        <v>4.4894730620088578E-2</v>
      </c>
      <c r="J20" s="264">
        <v>3.8388985068867724E-2</v>
      </c>
      <c r="K20" s="264">
        <v>3.1916235703834554E-2</v>
      </c>
      <c r="L20" s="264">
        <v>2.8852331164823823E-2</v>
      </c>
      <c r="M20" s="264">
        <v>2.4924367586354794E-2</v>
      </c>
      <c r="N20" s="264">
        <v>1.8984119268881487E-2</v>
      </c>
      <c r="O20" s="264">
        <v>1.609286948416027E-2</v>
      </c>
      <c r="P20" s="264">
        <v>1.1901504096869015E-2</v>
      </c>
      <c r="Q20" s="264">
        <v>1.2034769522057892E-2</v>
      </c>
      <c r="R20" s="264">
        <v>1.4830321392444163E-2</v>
      </c>
      <c r="S20" s="264">
        <v>9.7813921514863737E-3</v>
      </c>
      <c r="T20" s="264">
        <v>5.5836941922700559E-3</v>
      </c>
      <c r="U20" s="264">
        <v>8.4218728476289032E-3</v>
      </c>
      <c r="V20" s="264">
        <v>7.134628406284366E-3</v>
      </c>
      <c r="W20" s="264">
        <v>7.4577209282419791E-3</v>
      </c>
      <c r="X20" s="265">
        <v>2.2583290809371995E-3</v>
      </c>
      <c r="Y20" s="161"/>
    </row>
    <row r="21" spans="2:25" x14ac:dyDescent="0.3">
      <c r="B21" s="61" t="str">
        <f t="shared" si="0"/>
        <v>Caa_Base</v>
      </c>
      <c r="C21" s="55" t="s">
        <v>41</v>
      </c>
      <c r="D21" s="260" t="s">
        <v>55</v>
      </c>
      <c r="E21" s="261">
        <v>5.4210675320484993E-2</v>
      </c>
      <c r="F21" s="261">
        <v>4.9313563596444711E-2</v>
      </c>
      <c r="G21" s="261">
        <v>4.0185325278557928E-2</v>
      </c>
      <c r="H21" s="261">
        <v>3.1640513748565836E-2</v>
      </c>
      <c r="I21" s="261">
        <v>2.4762823988520179E-2</v>
      </c>
      <c r="J21" s="261">
        <v>1.5727442252012093E-2</v>
      </c>
      <c r="K21" s="261">
        <v>9.7559926916421028E-3</v>
      </c>
      <c r="L21" s="261">
        <v>7.3772432055149509E-3</v>
      </c>
      <c r="M21" s="261">
        <v>4.8243138080419704E-3</v>
      </c>
      <c r="N21" s="261">
        <v>2.4540826696754087E-4</v>
      </c>
      <c r="O21" s="261">
        <v>1.7146583232649726E-2</v>
      </c>
      <c r="P21" s="261">
        <v>9.8611747153614093E-3</v>
      </c>
      <c r="Q21" s="261">
        <v>6.5156964795439754E-3</v>
      </c>
      <c r="R21" s="261">
        <v>4.3442872660300891E-3</v>
      </c>
      <c r="S21" s="261">
        <v>6.2528835023587526E-3</v>
      </c>
      <c r="T21" s="261">
        <v>9.1607431483826662E-3</v>
      </c>
      <c r="U21" s="261">
        <v>6.6328239268356182E-3</v>
      </c>
      <c r="V21" s="261">
        <v>6.2599305214792178E-3</v>
      </c>
      <c r="W21" s="261">
        <v>7.7486009305625103E-3</v>
      </c>
      <c r="X21" s="262">
        <v>5.5399105805229443E-3</v>
      </c>
      <c r="Y21" s="161"/>
    </row>
    <row r="22" spans="2:25" x14ac:dyDescent="0.3">
      <c r="B22" s="61" t="str">
        <f t="shared" si="0"/>
        <v>Ca-C_Base</v>
      </c>
      <c r="C22" s="55" t="s">
        <v>200</v>
      </c>
      <c r="D22" s="260" t="s">
        <v>55</v>
      </c>
      <c r="E22" s="261">
        <v>0.26769953277029257</v>
      </c>
      <c r="F22" s="261">
        <v>6.0501310227430126E-2</v>
      </c>
      <c r="G22" s="261">
        <v>2.383861079679863E-2</v>
      </c>
      <c r="H22" s="261">
        <v>5.1277347867073386E-2</v>
      </c>
      <c r="I22" s="261">
        <v>2.586854809603889E-2</v>
      </c>
      <c r="J22" s="261">
        <v>1.1170499707037096E-2</v>
      </c>
      <c r="K22" s="261">
        <v>2.2287640124576624E-2</v>
      </c>
      <c r="L22" s="261">
        <v>1.7813054265696016E-2</v>
      </c>
      <c r="M22" s="261">
        <v>1.3504846045831576E-2</v>
      </c>
      <c r="N22" s="261">
        <v>6.6261815523946943E-3</v>
      </c>
      <c r="O22" s="261">
        <v>1.0341972888992412E-2</v>
      </c>
      <c r="P22" s="261">
        <v>7.5110588095921305E-3</v>
      </c>
      <c r="Q22" s="261">
        <v>4.5595867089320841E-3</v>
      </c>
      <c r="R22" s="261">
        <v>0</v>
      </c>
      <c r="S22" s="261">
        <v>0</v>
      </c>
      <c r="T22" s="261">
        <v>0</v>
      </c>
      <c r="U22" s="261">
        <v>0</v>
      </c>
      <c r="V22" s="261">
        <v>0</v>
      </c>
      <c r="W22" s="261">
        <v>0</v>
      </c>
      <c r="X22" s="262">
        <v>0</v>
      </c>
      <c r="Y22" s="161"/>
    </row>
    <row r="23" spans="2:25" ht="15" thickBot="1" x14ac:dyDescent="0.35">
      <c r="B23" s="64" t="str">
        <f t="shared" si="0"/>
        <v>D_Base</v>
      </c>
      <c r="C23" s="65" t="s">
        <v>37</v>
      </c>
      <c r="D23" s="266" t="s">
        <v>55</v>
      </c>
      <c r="E23" s="267">
        <v>1</v>
      </c>
      <c r="F23" s="267">
        <v>1</v>
      </c>
      <c r="G23" s="267">
        <v>1</v>
      </c>
      <c r="H23" s="267">
        <v>1</v>
      </c>
      <c r="I23" s="267">
        <v>1</v>
      </c>
      <c r="J23" s="267">
        <v>1</v>
      </c>
      <c r="K23" s="267">
        <v>1</v>
      </c>
      <c r="L23" s="267">
        <v>1</v>
      </c>
      <c r="M23" s="267">
        <v>1</v>
      </c>
      <c r="N23" s="267">
        <v>1</v>
      </c>
      <c r="O23" s="267">
        <v>1</v>
      </c>
      <c r="P23" s="267">
        <v>1</v>
      </c>
      <c r="Q23" s="267">
        <v>1</v>
      </c>
      <c r="R23" s="267">
        <v>1</v>
      </c>
      <c r="S23" s="267">
        <v>1</v>
      </c>
      <c r="T23" s="267">
        <v>1</v>
      </c>
      <c r="U23" s="267">
        <v>1</v>
      </c>
      <c r="V23" s="267">
        <v>1</v>
      </c>
      <c r="W23" s="267">
        <v>1</v>
      </c>
      <c r="X23" s="268">
        <v>1</v>
      </c>
      <c r="Y23" s="161"/>
    </row>
    <row r="24" spans="2:25" x14ac:dyDescent="0.3">
      <c r="B24" s="66" t="str">
        <f t="shared" si="0"/>
        <v>Aaa_Upturn</v>
      </c>
      <c r="C24" s="67" t="s">
        <v>189</v>
      </c>
      <c r="D24" s="269" t="s">
        <v>31</v>
      </c>
      <c r="E24" s="270">
        <v>0</v>
      </c>
      <c r="F24" s="270">
        <v>1.2596508675288831E-4</v>
      </c>
      <c r="G24" s="270">
        <v>0</v>
      </c>
      <c r="H24" s="270">
        <v>2.3433750301171674E-4</v>
      </c>
      <c r="I24" s="270">
        <v>2.7026585179390494E-4</v>
      </c>
      <c r="J24" s="270">
        <v>3.1311389437449488E-4</v>
      </c>
      <c r="K24" s="270">
        <v>3.3154580612515527E-4</v>
      </c>
      <c r="L24" s="270">
        <v>2.8534178219463691E-5</v>
      </c>
      <c r="M24" s="270">
        <v>0</v>
      </c>
      <c r="N24" s="270">
        <v>0</v>
      </c>
      <c r="O24" s="270">
        <v>0</v>
      </c>
      <c r="P24" s="270">
        <v>0</v>
      </c>
      <c r="Q24" s="270">
        <v>0</v>
      </c>
      <c r="R24" s="270">
        <v>0</v>
      </c>
      <c r="S24" s="270">
        <v>0</v>
      </c>
      <c r="T24" s="270">
        <v>0</v>
      </c>
      <c r="U24" s="270">
        <v>0</v>
      </c>
      <c r="V24" s="270">
        <v>0</v>
      </c>
      <c r="W24" s="270">
        <v>0</v>
      </c>
      <c r="X24" s="271">
        <v>0</v>
      </c>
      <c r="Y24" s="161"/>
    </row>
    <row r="25" spans="2:25" x14ac:dyDescent="0.3">
      <c r="B25" s="61" t="str">
        <f t="shared" si="0"/>
        <v>Aa1_Upturn</v>
      </c>
      <c r="C25" s="55" t="s">
        <v>190</v>
      </c>
      <c r="D25" s="272" t="s">
        <v>31</v>
      </c>
      <c r="E25" s="261">
        <v>0</v>
      </c>
      <c r="F25" s="261">
        <v>0</v>
      </c>
      <c r="G25" s="261">
        <v>0</v>
      </c>
      <c r="H25" s="261">
        <v>5.1750485437540572E-4</v>
      </c>
      <c r="I25" s="261">
        <v>4.1582967347231214E-4</v>
      </c>
      <c r="J25" s="261">
        <v>4.3729024915906134E-4</v>
      </c>
      <c r="K25" s="261">
        <v>3.0297302121340408E-5</v>
      </c>
      <c r="L25" s="261">
        <v>0</v>
      </c>
      <c r="M25" s="261">
        <v>2.2382404129861477E-4</v>
      </c>
      <c r="N25" s="261">
        <v>4.8369851605123415E-4</v>
      </c>
      <c r="O25" s="261">
        <v>5.4008967221763626E-4</v>
      </c>
      <c r="P25" s="261">
        <v>6.1734912880984094E-4</v>
      </c>
      <c r="Q25" s="261">
        <v>1.372829869244363E-3</v>
      </c>
      <c r="R25" s="261">
        <v>1.5827007909050561E-3</v>
      </c>
      <c r="S25" s="261">
        <v>1.7254672904920554E-3</v>
      </c>
      <c r="T25" s="261">
        <v>1.2431981593680197E-3</v>
      </c>
      <c r="U25" s="261">
        <v>1.0294105317461E-3</v>
      </c>
      <c r="V25" s="261">
        <v>1.1488410513476044E-3</v>
      </c>
      <c r="W25" s="261">
        <v>1.1767095388087734E-3</v>
      </c>
      <c r="X25" s="262">
        <v>0</v>
      </c>
      <c r="Y25" s="161"/>
    </row>
    <row r="26" spans="2:25" x14ac:dyDescent="0.3">
      <c r="B26" s="61" t="str">
        <f t="shared" si="0"/>
        <v>Aa2_Upturn</v>
      </c>
      <c r="C26" s="55" t="s">
        <v>191</v>
      </c>
      <c r="D26" s="272" t="s">
        <v>31</v>
      </c>
      <c r="E26" s="261">
        <v>0</v>
      </c>
      <c r="F26" s="261">
        <v>1.2241467624030111E-4</v>
      </c>
      <c r="G26" s="261">
        <v>9.5427688533578081E-4</v>
      </c>
      <c r="H26" s="261">
        <v>1.2209369050363295E-3</v>
      </c>
      <c r="I26" s="261">
        <v>1.1144059415135743E-3</v>
      </c>
      <c r="J26" s="261">
        <v>8.0887196768641978E-4</v>
      </c>
      <c r="K26" s="261">
        <v>8.5984954227713573E-4</v>
      </c>
      <c r="L26" s="261">
        <v>9.1249717396713059E-4</v>
      </c>
      <c r="M26" s="261">
        <v>1.1668887466425026E-3</v>
      </c>
      <c r="N26" s="261">
        <v>1.3646152255365473E-3</v>
      </c>
      <c r="O26" s="261">
        <v>1.1702559055226658E-3</v>
      </c>
      <c r="P26" s="261">
        <v>1.2836992629010613E-3</v>
      </c>
      <c r="Q26" s="261">
        <v>1.1409539064027863E-3</v>
      </c>
      <c r="R26" s="261">
        <v>5.2548699016974343E-4</v>
      </c>
      <c r="S26" s="261">
        <v>5.7786929852299274E-4</v>
      </c>
      <c r="T26" s="261">
        <v>1.1741377846909984E-3</v>
      </c>
      <c r="U26" s="261">
        <v>2.0832339043821424E-3</v>
      </c>
      <c r="V26" s="261">
        <v>2.2777322317218962E-3</v>
      </c>
      <c r="W26" s="261">
        <v>2.2274432887431361E-3</v>
      </c>
      <c r="X26" s="262">
        <v>2.2049257453908844E-3</v>
      </c>
      <c r="Y26" s="161"/>
    </row>
    <row r="27" spans="2:25" x14ac:dyDescent="0.3">
      <c r="B27" s="61" t="str">
        <f t="shared" si="0"/>
        <v>Aa3_Upturn</v>
      </c>
      <c r="C27" s="55" t="s">
        <v>192</v>
      </c>
      <c r="D27" s="272" t="s">
        <v>31</v>
      </c>
      <c r="E27" s="261">
        <v>4.4195876254804478E-4</v>
      </c>
      <c r="F27" s="261">
        <v>7.316860760550048E-4</v>
      </c>
      <c r="G27" s="261">
        <v>4.9539811998344785E-4</v>
      </c>
      <c r="H27" s="261">
        <v>8.3058261447754855E-4</v>
      </c>
      <c r="I27" s="261">
        <v>1.3328524387833385E-3</v>
      </c>
      <c r="J27" s="261">
        <v>1.2524542346991074E-3</v>
      </c>
      <c r="K27" s="261">
        <v>1.4196379180015928E-3</v>
      </c>
      <c r="L27" s="261">
        <v>1.1436407098788237E-3</v>
      </c>
      <c r="M27" s="261">
        <v>9.2811045710738949E-4</v>
      </c>
      <c r="N27" s="261">
        <v>7.5008134674681148E-4</v>
      </c>
      <c r="O27" s="261">
        <v>1.0720049834965772E-3</v>
      </c>
      <c r="P27" s="261">
        <v>1.4747691418653952E-3</v>
      </c>
      <c r="Q27" s="261">
        <v>1.2841832612451309E-3</v>
      </c>
      <c r="R27" s="261">
        <v>8.590813647552098E-4</v>
      </c>
      <c r="S27" s="261">
        <v>6.6266832496852945E-4</v>
      </c>
      <c r="T27" s="261">
        <v>5.4388054651377526E-4</v>
      </c>
      <c r="U27" s="261">
        <v>4.2398360348894215E-4</v>
      </c>
      <c r="V27" s="261">
        <v>1.2376167037455588E-3</v>
      </c>
      <c r="W27" s="261">
        <v>2.4336490247836018E-3</v>
      </c>
      <c r="X27" s="262">
        <v>2.4050446177459328E-3</v>
      </c>
      <c r="Y27" s="161"/>
    </row>
    <row r="28" spans="2:25" x14ac:dyDescent="0.3">
      <c r="B28" s="61" t="str">
        <f t="shared" si="0"/>
        <v>A1_Upturn</v>
      </c>
      <c r="C28" s="55" t="s">
        <v>193</v>
      </c>
      <c r="D28" s="272" t="s">
        <v>31</v>
      </c>
      <c r="E28" s="261">
        <v>6.5218687378199025E-4</v>
      </c>
      <c r="F28" s="261">
        <v>1.2900442306797988E-3</v>
      </c>
      <c r="G28" s="261">
        <v>2.0743215588018282E-3</v>
      </c>
      <c r="H28" s="261">
        <v>2.0258369807744092E-3</v>
      </c>
      <c r="I28" s="261">
        <v>2.079006688748164E-3</v>
      </c>
      <c r="J28" s="261">
        <v>2.0566959320146294E-3</v>
      </c>
      <c r="K28" s="261">
        <v>1.7702073358644155E-3</v>
      </c>
      <c r="L28" s="261">
        <v>1.663510648994948E-3</v>
      </c>
      <c r="M28" s="261">
        <v>1.3323994947078699E-3</v>
      </c>
      <c r="N28" s="261">
        <v>1.5872903656141135E-3</v>
      </c>
      <c r="O28" s="261">
        <v>1.8759486907687917E-3</v>
      </c>
      <c r="P28" s="261">
        <v>1.9988574433909001E-3</v>
      </c>
      <c r="Q28" s="261">
        <v>2.2221439650642605E-3</v>
      </c>
      <c r="R28" s="261">
        <v>2.7248676702641417E-3</v>
      </c>
      <c r="S28" s="261">
        <v>2.7552292105488263E-3</v>
      </c>
      <c r="T28" s="261">
        <v>2.7084358920727025E-3</v>
      </c>
      <c r="U28" s="261">
        <v>2.7274899063324254E-3</v>
      </c>
      <c r="V28" s="261">
        <v>2.5155954925311086E-3</v>
      </c>
      <c r="W28" s="261">
        <v>1.5477644977575089E-3</v>
      </c>
      <c r="X28" s="262">
        <v>1.6073892264756307E-3</v>
      </c>
      <c r="Y28" s="161"/>
    </row>
    <row r="29" spans="2:25" x14ac:dyDescent="0.3">
      <c r="B29" s="61" t="str">
        <f t="shared" si="0"/>
        <v>A2_Upturn</v>
      </c>
      <c r="C29" s="55" t="s">
        <v>39</v>
      </c>
      <c r="D29" s="272" t="s">
        <v>31</v>
      </c>
      <c r="E29" s="261">
        <v>4.5496995525262651E-4</v>
      </c>
      <c r="F29" s="261">
        <v>1.0052740039225849E-3</v>
      </c>
      <c r="G29" s="261">
        <v>1.6569398869419327E-3</v>
      </c>
      <c r="H29" s="261">
        <v>1.9611388605002E-3</v>
      </c>
      <c r="I29" s="261">
        <v>2.277136350518516E-3</v>
      </c>
      <c r="J29" s="261">
        <v>3.2725351348679155E-3</v>
      </c>
      <c r="K29" s="261">
        <v>3.4413368007738532E-3</v>
      </c>
      <c r="L29" s="261">
        <v>3.4560116006776553E-3</v>
      </c>
      <c r="M29" s="261">
        <v>3.4395835706568789E-3</v>
      </c>
      <c r="N29" s="261">
        <v>3.5721684081650995E-3</v>
      </c>
      <c r="O29" s="261">
        <v>3.435952277376475E-3</v>
      </c>
      <c r="P29" s="261">
        <v>2.880540620832539E-3</v>
      </c>
      <c r="Q29" s="261">
        <v>3.0092802419380282E-3</v>
      </c>
      <c r="R29" s="261">
        <v>3.5237966253562902E-3</v>
      </c>
      <c r="S29" s="261">
        <v>3.957199569644021E-3</v>
      </c>
      <c r="T29" s="261">
        <v>4.3776468712736216E-3</v>
      </c>
      <c r="U29" s="261">
        <v>5.1567074830128901E-3</v>
      </c>
      <c r="V29" s="261">
        <v>5.0355109501869499E-3</v>
      </c>
      <c r="W29" s="261">
        <v>3.9920212941005895E-3</v>
      </c>
      <c r="X29" s="262">
        <v>3.7819148755994236E-3</v>
      </c>
      <c r="Y29" s="161"/>
    </row>
    <row r="30" spans="2:25" x14ac:dyDescent="0.3">
      <c r="B30" s="61" t="str">
        <f t="shared" si="0"/>
        <v>A3_Upturn</v>
      </c>
      <c r="C30" s="55" t="s">
        <v>194</v>
      </c>
      <c r="D30" s="272" t="s">
        <v>31</v>
      </c>
      <c r="E30" s="261">
        <v>5.660870013226571E-4</v>
      </c>
      <c r="F30" s="261">
        <v>1.1771610638808827E-3</v>
      </c>
      <c r="G30" s="261">
        <v>2.0052412907443085E-3</v>
      </c>
      <c r="H30" s="261">
        <v>1.8282202355620614E-3</v>
      </c>
      <c r="I30" s="261">
        <v>2.7134944156885776E-3</v>
      </c>
      <c r="J30" s="261">
        <v>2.4149014199654761E-3</v>
      </c>
      <c r="K30" s="261">
        <v>2.8092219585954536E-3</v>
      </c>
      <c r="L30" s="261">
        <v>3.2218662641727569E-3</v>
      </c>
      <c r="M30" s="261">
        <v>3.3193785089692396E-3</v>
      </c>
      <c r="N30" s="261">
        <v>2.8804972270105589E-3</v>
      </c>
      <c r="O30" s="261">
        <v>2.6659735608491886E-3</v>
      </c>
      <c r="P30" s="261">
        <v>2.7629428642967913E-3</v>
      </c>
      <c r="Q30" s="261">
        <v>2.8065108078700884E-3</v>
      </c>
      <c r="R30" s="261">
        <v>2.6338825692444612E-3</v>
      </c>
      <c r="S30" s="261">
        <v>3.4713597325568557E-3</v>
      </c>
      <c r="T30" s="261">
        <v>3.2734911373957232E-3</v>
      </c>
      <c r="U30" s="261">
        <v>2.619186286597408E-3</v>
      </c>
      <c r="V30" s="261">
        <v>3.8625594627138549E-3</v>
      </c>
      <c r="W30" s="261">
        <v>4.1467262376579939E-3</v>
      </c>
      <c r="X30" s="262">
        <v>4.2563938047247563E-3</v>
      </c>
      <c r="Y30" s="161"/>
    </row>
    <row r="31" spans="2:25" x14ac:dyDescent="0.3">
      <c r="B31" s="61" t="str">
        <f t="shared" si="0"/>
        <v>Baa1_Upturn</v>
      </c>
      <c r="C31" s="55" t="s">
        <v>195</v>
      </c>
      <c r="D31" s="272" t="s">
        <v>31</v>
      </c>
      <c r="E31" s="261">
        <v>1.2073108007288891E-3</v>
      </c>
      <c r="F31" s="261">
        <v>2.0459037286262305E-3</v>
      </c>
      <c r="G31" s="261">
        <v>2.3235634784593007E-3</v>
      </c>
      <c r="H31" s="261">
        <v>2.5629621437495143E-3</v>
      </c>
      <c r="I31" s="261">
        <v>2.2866367909871732E-3</v>
      </c>
      <c r="J31" s="261">
        <v>2.290226585616173E-3</v>
      </c>
      <c r="K31" s="261">
        <v>2.2113073622505031E-3</v>
      </c>
      <c r="L31" s="261">
        <v>1.8459961784150769E-3</v>
      </c>
      <c r="M31" s="261">
        <v>1.960898025712754E-3</v>
      </c>
      <c r="N31" s="261">
        <v>2.5911061357944964E-3</v>
      </c>
      <c r="O31" s="261">
        <v>3.234489794692319E-3</v>
      </c>
      <c r="P31" s="261">
        <v>4.0493218571701073E-3</v>
      </c>
      <c r="Q31" s="261">
        <v>4.4952688723191025E-3</v>
      </c>
      <c r="R31" s="261">
        <v>4.6162010103438789E-3</v>
      </c>
      <c r="S31" s="261">
        <v>5.0869887753733911E-3</v>
      </c>
      <c r="T31" s="261">
        <v>5.3430100976826767E-3</v>
      </c>
      <c r="U31" s="261">
        <v>4.4692860687046698E-3</v>
      </c>
      <c r="V31" s="261">
        <v>2.3157551055982273E-3</v>
      </c>
      <c r="W31" s="261">
        <v>1.1121623290895055E-3</v>
      </c>
      <c r="X31" s="262">
        <v>1.1345902727808443E-3</v>
      </c>
      <c r="Y31" s="161"/>
    </row>
    <row r="32" spans="2:25" x14ac:dyDescent="0.3">
      <c r="B32" s="61" t="str">
        <f t="shared" si="0"/>
        <v>Baa2_Upturn</v>
      </c>
      <c r="C32" s="55" t="s">
        <v>196</v>
      </c>
      <c r="D32" s="272" t="s">
        <v>31</v>
      </c>
      <c r="E32" s="261">
        <v>1.5786580061905031E-3</v>
      </c>
      <c r="F32" s="261">
        <v>2.3423767884177549E-3</v>
      </c>
      <c r="G32" s="261">
        <v>2.6305893107739786E-3</v>
      </c>
      <c r="H32" s="261">
        <v>3.4919138914846215E-3</v>
      </c>
      <c r="I32" s="261">
        <v>3.0939520198082215E-3</v>
      </c>
      <c r="J32" s="261">
        <v>3.3064326792063836E-3</v>
      </c>
      <c r="K32" s="261">
        <v>3.5099947655806707E-3</v>
      </c>
      <c r="L32" s="261">
        <v>3.6361376494227216E-3</v>
      </c>
      <c r="M32" s="261">
        <v>3.8306263254692663E-3</v>
      </c>
      <c r="N32" s="261">
        <v>4.0842302548043108E-3</v>
      </c>
      <c r="O32" s="261">
        <v>4.8536973619059953E-3</v>
      </c>
      <c r="P32" s="261">
        <v>4.7018221133700022E-3</v>
      </c>
      <c r="Q32" s="261">
        <v>4.9188325173127323E-3</v>
      </c>
      <c r="R32" s="261">
        <v>4.5379585843245973E-3</v>
      </c>
      <c r="S32" s="261">
        <v>4.7024877952690503E-3</v>
      </c>
      <c r="T32" s="261">
        <v>3.8915709145721511E-3</v>
      </c>
      <c r="U32" s="261">
        <v>3.5407401467777433E-3</v>
      </c>
      <c r="V32" s="261">
        <v>4.0363226860152812E-3</v>
      </c>
      <c r="W32" s="261">
        <v>4.7769088695017725E-3</v>
      </c>
      <c r="X32" s="262">
        <v>3.6369764206068966E-3</v>
      </c>
      <c r="Y32" s="161"/>
    </row>
    <row r="33" spans="2:25" x14ac:dyDescent="0.3">
      <c r="B33" s="61" t="str">
        <f t="shared" si="0"/>
        <v>Baa3_Upturn</v>
      </c>
      <c r="C33" s="55" t="s">
        <v>197</v>
      </c>
      <c r="D33" s="272" t="s">
        <v>31</v>
      </c>
      <c r="E33" s="261">
        <v>2.2465713212143079E-3</v>
      </c>
      <c r="F33" s="261">
        <v>3.4602954975522238E-3</v>
      </c>
      <c r="G33" s="261">
        <v>4.2384088816087573E-3</v>
      </c>
      <c r="H33" s="261">
        <v>4.8984064034446329E-3</v>
      </c>
      <c r="I33" s="261">
        <v>5.9068749165746004E-3</v>
      </c>
      <c r="J33" s="261">
        <v>5.900940173735103E-3</v>
      </c>
      <c r="K33" s="261">
        <v>5.1866159391769084E-3</v>
      </c>
      <c r="L33" s="261">
        <v>5.7712430192380371E-3</v>
      </c>
      <c r="M33" s="261">
        <v>5.6910044740690058E-3</v>
      </c>
      <c r="N33" s="261">
        <v>5.5326338656126461E-3</v>
      </c>
      <c r="O33" s="261">
        <v>5.0501191979688276E-3</v>
      </c>
      <c r="P33" s="261">
        <v>4.7930128376898473E-3</v>
      </c>
      <c r="Q33" s="261">
        <v>5.8806647896187947E-3</v>
      </c>
      <c r="R33" s="261">
        <v>6.8203077476128859E-3</v>
      </c>
      <c r="S33" s="261">
        <v>5.3606163862173206E-3</v>
      </c>
      <c r="T33" s="261">
        <v>7.2301609018865509E-3</v>
      </c>
      <c r="U33" s="261">
        <v>7.8336461277749292E-3</v>
      </c>
      <c r="V33" s="261">
        <v>7.9333471911097186E-3</v>
      </c>
      <c r="W33" s="261">
        <v>6.3619279847499932E-3</v>
      </c>
      <c r="X33" s="262">
        <v>4.0018151292575688E-3</v>
      </c>
      <c r="Y33" s="161"/>
    </row>
    <row r="34" spans="2:25" x14ac:dyDescent="0.3">
      <c r="B34" s="61" t="str">
        <f t="shared" si="0"/>
        <v>Ba1_Upturn</v>
      </c>
      <c r="C34" s="55" t="s">
        <v>49</v>
      </c>
      <c r="D34" s="272" t="s">
        <v>31</v>
      </c>
      <c r="E34" s="261">
        <v>1.1730518002266706E-3</v>
      </c>
      <c r="F34" s="261">
        <v>6.5791927270842099E-3</v>
      </c>
      <c r="G34" s="261">
        <v>8.5794179308747165E-3</v>
      </c>
      <c r="H34" s="261">
        <v>8.5508118538966393E-3</v>
      </c>
      <c r="I34" s="261">
        <v>8.4011134251981423E-3</v>
      </c>
      <c r="J34" s="261">
        <v>8.1294558219418278E-3</v>
      </c>
      <c r="K34" s="261">
        <v>5.809970808053927E-3</v>
      </c>
      <c r="L34" s="261">
        <v>4.4956828346766342E-3</v>
      </c>
      <c r="M34" s="261">
        <v>4.0010233704501907E-3</v>
      </c>
      <c r="N34" s="261">
        <v>4.4839707039170673E-3</v>
      </c>
      <c r="O34" s="261">
        <v>4.8038330689672837E-3</v>
      </c>
      <c r="P34" s="261">
        <v>5.4890493349765423E-3</v>
      </c>
      <c r="Q34" s="261">
        <v>4.46918576737379E-3</v>
      </c>
      <c r="R34" s="261">
        <v>2.7104361566042952E-3</v>
      </c>
      <c r="S34" s="261">
        <v>5.0767671563259065E-3</v>
      </c>
      <c r="T34" s="261">
        <v>5.3461306148059606E-3</v>
      </c>
      <c r="U34" s="261">
        <v>3.7207533286960632E-3</v>
      </c>
      <c r="V34" s="261">
        <v>4.2725628220976752E-3</v>
      </c>
      <c r="W34" s="261">
        <v>8.7108014592392202E-3</v>
      </c>
      <c r="X34" s="262">
        <v>6.7851640655995082E-3</v>
      </c>
      <c r="Y34" s="161"/>
    </row>
    <row r="35" spans="2:25" x14ac:dyDescent="0.3">
      <c r="B35" s="61" t="str">
        <f t="shared" si="0"/>
        <v>Ba2_Upturn</v>
      </c>
      <c r="C35" s="55" t="s">
        <v>198</v>
      </c>
      <c r="D35" s="272" t="s">
        <v>31</v>
      </c>
      <c r="E35" s="261">
        <v>5.0102172011869794E-3</v>
      </c>
      <c r="F35" s="261">
        <v>9.6301363822231933E-3</v>
      </c>
      <c r="G35" s="261">
        <v>1.1846910361202763E-2</v>
      </c>
      <c r="H35" s="261">
        <v>1.1985127466049723E-2</v>
      </c>
      <c r="I35" s="261">
        <v>1.1776369585736119E-2</v>
      </c>
      <c r="J35" s="261">
        <v>9.5829578234465206E-3</v>
      </c>
      <c r="K35" s="261">
        <v>8.9608360146073828E-3</v>
      </c>
      <c r="L35" s="261">
        <v>9.6433625306733117E-3</v>
      </c>
      <c r="M35" s="261">
        <v>1.1314162678008761E-2</v>
      </c>
      <c r="N35" s="261">
        <v>1.1631214478130298E-2</v>
      </c>
      <c r="O35" s="261">
        <v>1.005183334356839E-2</v>
      </c>
      <c r="P35" s="261">
        <v>9.9356787481875552E-3</v>
      </c>
      <c r="Q35" s="261">
        <v>7.646707098974399E-3</v>
      </c>
      <c r="R35" s="261">
        <v>7.1019783561697535E-3</v>
      </c>
      <c r="S35" s="261">
        <v>9.0853533894915527E-3</v>
      </c>
      <c r="T35" s="261">
        <v>5.9775357660623984E-3</v>
      </c>
      <c r="U35" s="261">
        <v>4.1073258610243423E-3</v>
      </c>
      <c r="V35" s="261">
        <v>3.5758018393032671E-3</v>
      </c>
      <c r="W35" s="261">
        <v>3.1847320627714621E-3</v>
      </c>
      <c r="X35" s="262">
        <v>7.4659472670202121E-4</v>
      </c>
      <c r="Y35" s="161"/>
    </row>
    <row r="36" spans="2:25" x14ac:dyDescent="0.3">
      <c r="B36" s="61" t="str">
        <f t="shared" si="0"/>
        <v>Ba3_Upturn</v>
      </c>
      <c r="C36" s="55" t="s">
        <v>34</v>
      </c>
      <c r="D36" s="272" t="s">
        <v>31</v>
      </c>
      <c r="E36" s="261">
        <v>6.1542929331770604E-3</v>
      </c>
      <c r="F36" s="261">
        <v>1.6680929253754216E-2</v>
      </c>
      <c r="G36" s="261">
        <v>2.0844851861356782E-2</v>
      </c>
      <c r="H36" s="261">
        <v>2.415441735191317E-2</v>
      </c>
      <c r="I36" s="261">
        <v>1.8554651693142209E-2</v>
      </c>
      <c r="J36" s="261">
        <v>1.7986258054451885E-2</v>
      </c>
      <c r="K36" s="261">
        <v>1.6928418387740195E-2</v>
      </c>
      <c r="L36" s="261">
        <v>1.5298320872549806E-2</v>
      </c>
      <c r="M36" s="261">
        <v>1.3486487337822225E-2</v>
      </c>
      <c r="N36" s="261">
        <v>1.3217582771645994E-2</v>
      </c>
      <c r="O36" s="261">
        <v>9.886658408543211E-3</v>
      </c>
      <c r="P36" s="261">
        <v>1.0382845847817476E-2</v>
      </c>
      <c r="Q36" s="261">
        <v>1.012580436199397E-2</v>
      </c>
      <c r="R36" s="261">
        <v>1.1002963104669436E-2</v>
      </c>
      <c r="S36" s="261">
        <v>8.3150873358378754E-3</v>
      </c>
      <c r="T36" s="261">
        <v>9.6640353477941612E-3</v>
      </c>
      <c r="U36" s="261">
        <v>1.011763198460904E-2</v>
      </c>
      <c r="V36" s="261">
        <v>7.9816492468741864E-3</v>
      </c>
      <c r="W36" s="261">
        <v>3.8893022428909876E-3</v>
      </c>
      <c r="X36" s="262">
        <v>2.6219231174186806E-4</v>
      </c>
      <c r="Y36" s="161"/>
    </row>
    <row r="37" spans="2:25" x14ac:dyDescent="0.3">
      <c r="B37" s="61" t="str">
        <f t="shared" ref="B37:B61" si="1">_xlfn.CONCAT(C37,"_",D37)</f>
        <v>B1_Upturn</v>
      </c>
      <c r="C37" s="55" t="s">
        <v>199</v>
      </c>
      <c r="D37" s="272" t="s">
        <v>31</v>
      </c>
      <c r="E37" s="261">
        <v>1.7748749516915213E-2</v>
      </c>
      <c r="F37" s="261">
        <v>3.0832490071979329E-2</v>
      </c>
      <c r="G37" s="261">
        <v>3.4302622761047591E-2</v>
      </c>
      <c r="H37" s="261">
        <v>3.2461992868918405E-2</v>
      </c>
      <c r="I37" s="261">
        <v>3.2864995287370663E-2</v>
      </c>
      <c r="J37" s="261">
        <v>2.9528333153700764E-2</v>
      </c>
      <c r="K37" s="261">
        <v>2.8910336138738973E-2</v>
      </c>
      <c r="L37" s="261">
        <v>2.5405588411084673E-2</v>
      </c>
      <c r="M37" s="261">
        <v>2.2473975985914524E-2</v>
      </c>
      <c r="N37" s="261">
        <v>1.8128630782472982E-2</v>
      </c>
      <c r="O37" s="261">
        <v>1.5983195223408325E-2</v>
      </c>
      <c r="P37" s="261">
        <v>1.3088006856208393E-2</v>
      </c>
      <c r="Q37" s="261">
        <v>1.6841746995063162E-2</v>
      </c>
      <c r="R37" s="261">
        <v>1.9124137563648086E-2</v>
      </c>
      <c r="S37" s="261">
        <v>1.4651759584001138E-2</v>
      </c>
      <c r="T37" s="261">
        <v>1.3970087168597293E-2</v>
      </c>
      <c r="U37" s="261">
        <v>1.3133495605585103E-2</v>
      </c>
      <c r="V37" s="261">
        <v>1.3923197228115773E-2</v>
      </c>
      <c r="W37" s="261">
        <v>1.2254486053144524E-2</v>
      </c>
      <c r="X37" s="262">
        <v>1.1698269486004746E-2</v>
      </c>
      <c r="Y37" s="161"/>
    </row>
    <row r="38" spans="2:25" x14ac:dyDescent="0.3">
      <c r="B38" s="61" t="str">
        <f t="shared" si="1"/>
        <v>B2_Upturn</v>
      </c>
      <c r="C38" s="55" t="s">
        <v>8</v>
      </c>
      <c r="D38" s="272" t="s">
        <v>31</v>
      </c>
      <c r="E38" s="261">
        <v>1.8988664997101751E-2</v>
      </c>
      <c r="F38" s="261">
        <v>3.5294153219376373E-2</v>
      </c>
      <c r="G38" s="261">
        <v>3.6534884226417291E-2</v>
      </c>
      <c r="H38" s="261">
        <v>3.2775990393277749E-2</v>
      </c>
      <c r="I38" s="261">
        <v>2.5809477720108026E-2</v>
      </c>
      <c r="J38" s="261">
        <v>2.2425626533195603E-2</v>
      </c>
      <c r="K38" s="261">
        <v>1.720786031190194E-2</v>
      </c>
      <c r="L38" s="261">
        <v>1.1859963171578029E-2</v>
      </c>
      <c r="M38" s="261">
        <v>1.0579457619902781E-2</v>
      </c>
      <c r="N38" s="261">
        <v>9.7010195248906899E-3</v>
      </c>
      <c r="O38" s="261">
        <v>6.8608771037876031E-3</v>
      </c>
      <c r="P38" s="261">
        <v>8.4956144285105711E-3</v>
      </c>
      <c r="Q38" s="261">
        <v>3.4643600777934085E-3</v>
      </c>
      <c r="R38" s="261">
        <v>2.3081957657523893E-3</v>
      </c>
      <c r="S38" s="261">
        <v>4.8198117752031016E-3</v>
      </c>
      <c r="T38" s="261">
        <v>6.7025602137085454E-3</v>
      </c>
      <c r="U38" s="261">
        <v>5.1491426748529173E-3</v>
      </c>
      <c r="V38" s="261">
        <v>4.1131890411999755E-3</v>
      </c>
      <c r="W38" s="261">
        <v>5.3371379407665502E-4</v>
      </c>
      <c r="X38" s="262">
        <v>5.4213612932072757E-3</v>
      </c>
      <c r="Y38" s="161"/>
    </row>
    <row r="39" spans="2:25" x14ac:dyDescent="0.3">
      <c r="B39" s="61" t="str">
        <f t="shared" si="1"/>
        <v>B3_Upturn</v>
      </c>
      <c r="C39" s="55" t="s">
        <v>43</v>
      </c>
      <c r="D39" s="272" t="s">
        <v>31</v>
      </c>
      <c r="E39" s="261">
        <v>4.0675701300083432E-2</v>
      </c>
      <c r="F39" s="261">
        <v>5.0321848475922658E-2</v>
      </c>
      <c r="G39" s="261">
        <v>5.0976777631795277E-2</v>
      </c>
      <c r="H39" s="261">
        <v>4.3873732011005383E-2</v>
      </c>
      <c r="I39" s="261">
        <v>3.934231148940056E-2</v>
      </c>
      <c r="J39" s="261">
        <v>3.2836565938179706E-2</v>
      </c>
      <c r="K39" s="261">
        <v>2.6363816573146535E-2</v>
      </c>
      <c r="L39" s="261">
        <v>2.3299912034135804E-2</v>
      </c>
      <c r="M39" s="261">
        <v>1.9371948455666775E-2</v>
      </c>
      <c r="N39" s="261">
        <v>1.3431700138193468E-2</v>
      </c>
      <c r="O39" s="261">
        <v>1.0540450353472251E-2</v>
      </c>
      <c r="P39" s="261">
        <v>6.3490849661809933E-3</v>
      </c>
      <c r="Q39" s="261">
        <v>6.482350391369871E-3</v>
      </c>
      <c r="R39" s="261">
        <v>9.2779022617561421E-3</v>
      </c>
      <c r="S39" s="261">
        <v>4.2289730207983522E-3</v>
      </c>
      <c r="T39" s="261">
        <v>3.127506158203449E-5</v>
      </c>
      <c r="U39" s="261">
        <v>2.8694537169408818E-3</v>
      </c>
      <c r="V39" s="261">
        <v>1.5822092755963446E-3</v>
      </c>
      <c r="W39" s="261">
        <v>1.9053017975539576E-3</v>
      </c>
      <c r="X39" s="262">
        <v>2.2583290809371995E-3</v>
      </c>
      <c r="Y39" s="161"/>
    </row>
    <row r="40" spans="2:25" x14ac:dyDescent="0.3">
      <c r="B40" s="61" t="str">
        <f t="shared" si="1"/>
        <v>Caa_Upturn</v>
      </c>
      <c r="C40" s="55" t="s">
        <v>41</v>
      </c>
      <c r="D40" s="272" t="s">
        <v>31</v>
      </c>
      <c r="E40" s="261">
        <v>3.5035806541536381E-2</v>
      </c>
      <c r="F40" s="261">
        <v>3.0138694817496099E-2</v>
      </c>
      <c r="G40" s="261">
        <v>2.1010456499609316E-2</v>
      </c>
      <c r="H40" s="261">
        <v>1.2465644969617225E-2</v>
      </c>
      <c r="I40" s="261">
        <v>5.5879552095715671E-3</v>
      </c>
      <c r="J40" s="261">
        <v>1.5727442252012093E-2</v>
      </c>
      <c r="K40" s="261">
        <v>9.7559926916421028E-3</v>
      </c>
      <c r="L40" s="261">
        <v>7.3772432055149509E-3</v>
      </c>
      <c r="M40" s="261">
        <v>4.8243138080419704E-3</v>
      </c>
      <c r="N40" s="261">
        <v>2.4540826696754087E-4</v>
      </c>
      <c r="O40" s="261">
        <v>1.7146583232649726E-2</v>
      </c>
      <c r="P40" s="261">
        <v>9.8611747153614093E-3</v>
      </c>
      <c r="Q40" s="261">
        <v>6.5156964795439754E-3</v>
      </c>
      <c r="R40" s="261">
        <v>4.3442872660300891E-3</v>
      </c>
      <c r="S40" s="261">
        <v>6.2528835023587526E-3</v>
      </c>
      <c r="T40" s="261">
        <v>9.1607431483826662E-3</v>
      </c>
      <c r="U40" s="261">
        <v>6.6328239268356182E-3</v>
      </c>
      <c r="V40" s="261">
        <v>6.2599305214792178E-3</v>
      </c>
      <c r="W40" s="261">
        <v>7.7486009305625103E-3</v>
      </c>
      <c r="X40" s="262">
        <v>5.5399105805229443E-3</v>
      </c>
      <c r="Y40" s="161"/>
    </row>
    <row r="41" spans="2:25" x14ac:dyDescent="0.3">
      <c r="B41" s="61" t="str">
        <f t="shared" si="1"/>
        <v>Ca-C_Upturn</v>
      </c>
      <c r="C41" s="55" t="s">
        <v>200</v>
      </c>
      <c r="D41" s="272" t="s">
        <v>31</v>
      </c>
      <c r="E41" s="261">
        <v>0.22191195393837726</v>
      </c>
      <c r="F41" s="261">
        <v>1.4713731395514795E-2</v>
      </c>
      <c r="G41" s="261">
        <v>2.383861079679863E-2</v>
      </c>
      <c r="H41" s="261">
        <v>5.1277347867073386E-2</v>
      </c>
      <c r="I41" s="261">
        <v>2.586854809603889E-2</v>
      </c>
      <c r="J41" s="261">
        <v>1.1170499707037096E-2</v>
      </c>
      <c r="K41" s="261">
        <v>2.2287640124576624E-2</v>
      </c>
      <c r="L41" s="261">
        <v>1.7813054265696016E-2</v>
      </c>
      <c r="M41" s="261">
        <v>1.3504846045831576E-2</v>
      </c>
      <c r="N41" s="261">
        <v>6.6261815523946943E-3</v>
      </c>
      <c r="O41" s="261">
        <v>1.0341972888992412E-2</v>
      </c>
      <c r="P41" s="261">
        <v>7.5110588095921305E-3</v>
      </c>
      <c r="Q41" s="261">
        <v>4.5595867089320841E-3</v>
      </c>
      <c r="R41" s="261">
        <v>0</v>
      </c>
      <c r="S41" s="261">
        <v>0</v>
      </c>
      <c r="T41" s="261">
        <v>0</v>
      </c>
      <c r="U41" s="261">
        <v>0</v>
      </c>
      <c r="V41" s="261">
        <v>0</v>
      </c>
      <c r="W41" s="261">
        <v>0</v>
      </c>
      <c r="X41" s="262">
        <v>0</v>
      </c>
      <c r="Y41" s="161"/>
    </row>
    <row r="42" spans="2:25" ht="15" thickBot="1" x14ac:dyDescent="0.35">
      <c r="B42" s="64" t="str">
        <f t="shared" si="1"/>
        <v>D_Upturn</v>
      </c>
      <c r="C42" s="65" t="s">
        <v>37</v>
      </c>
      <c r="D42" s="273" t="s">
        <v>31</v>
      </c>
      <c r="E42" s="267">
        <v>1</v>
      </c>
      <c r="F42" s="267">
        <v>1</v>
      </c>
      <c r="G42" s="267">
        <v>1</v>
      </c>
      <c r="H42" s="267">
        <v>1</v>
      </c>
      <c r="I42" s="267">
        <v>1</v>
      </c>
      <c r="J42" s="267">
        <v>1</v>
      </c>
      <c r="K42" s="267">
        <v>1</v>
      </c>
      <c r="L42" s="267">
        <v>1</v>
      </c>
      <c r="M42" s="267">
        <v>1</v>
      </c>
      <c r="N42" s="267">
        <v>1</v>
      </c>
      <c r="O42" s="267">
        <v>1</v>
      </c>
      <c r="P42" s="267">
        <v>1</v>
      </c>
      <c r="Q42" s="267">
        <v>1</v>
      </c>
      <c r="R42" s="267">
        <v>1</v>
      </c>
      <c r="S42" s="267">
        <v>1</v>
      </c>
      <c r="T42" s="267">
        <v>1</v>
      </c>
      <c r="U42" s="267">
        <v>1</v>
      </c>
      <c r="V42" s="267">
        <v>1</v>
      </c>
      <c r="W42" s="267">
        <v>1</v>
      </c>
      <c r="X42" s="268">
        <v>1</v>
      </c>
      <c r="Y42" s="161"/>
    </row>
    <row r="43" spans="2:25" x14ac:dyDescent="0.3">
      <c r="B43" s="66" t="str">
        <f t="shared" si="1"/>
        <v>Aaa_Downturn</v>
      </c>
      <c r="C43" s="67" t="s">
        <v>189</v>
      </c>
      <c r="D43" s="269" t="s">
        <v>56</v>
      </c>
      <c r="E43" s="270">
        <v>0</v>
      </c>
      <c r="F43" s="270">
        <v>1.2596508675288831E-4</v>
      </c>
      <c r="G43" s="270">
        <v>0</v>
      </c>
      <c r="H43" s="270">
        <v>2.3433750301171674E-4</v>
      </c>
      <c r="I43" s="270">
        <v>2.7026585179390494E-4</v>
      </c>
      <c r="J43" s="270">
        <v>3.1311389437449488E-4</v>
      </c>
      <c r="K43" s="270">
        <v>3.3154580612515527E-4</v>
      </c>
      <c r="L43" s="270">
        <v>2.8534178219463691E-5</v>
      </c>
      <c r="M43" s="270">
        <v>0</v>
      </c>
      <c r="N43" s="270">
        <v>0</v>
      </c>
      <c r="O43" s="270">
        <v>0</v>
      </c>
      <c r="P43" s="270">
        <v>0</v>
      </c>
      <c r="Q43" s="270">
        <v>0</v>
      </c>
      <c r="R43" s="270">
        <v>0</v>
      </c>
      <c r="S43" s="270">
        <v>0</v>
      </c>
      <c r="T43" s="270">
        <v>0</v>
      </c>
      <c r="U43" s="270">
        <v>0</v>
      </c>
      <c r="V43" s="270">
        <v>0</v>
      </c>
      <c r="W43" s="270">
        <v>0</v>
      </c>
      <c r="X43" s="271">
        <v>0</v>
      </c>
      <c r="Y43" s="161"/>
    </row>
    <row r="44" spans="2:25" x14ac:dyDescent="0.3">
      <c r="B44" s="61" t="str">
        <f t="shared" si="1"/>
        <v>Aa1_Downturn</v>
      </c>
      <c r="C44" s="55" t="s">
        <v>190</v>
      </c>
      <c r="D44" s="272" t="s">
        <v>56</v>
      </c>
      <c r="E44" s="261">
        <v>0</v>
      </c>
      <c r="F44" s="261">
        <v>0</v>
      </c>
      <c r="G44" s="261">
        <v>0</v>
      </c>
      <c r="H44" s="261">
        <v>5.1750485437540572E-4</v>
      </c>
      <c r="I44" s="261">
        <v>4.1582967347231214E-4</v>
      </c>
      <c r="J44" s="261">
        <v>4.3729024915906134E-4</v>
      </c>
      <c r="K44" s="261">
        <v>3.0297302121340408E-5</v>
      </c>
      <c r="L44" s="261">
        <v>0</v>
      </c>
      <c r="M44" s="261">
        <v>2.2382404129861477E-4</v>
      </c>
      <c r="N44" s="261">
        <v>4.8369851605123415E-4</v>
      </c>
      <c r="O44" s="261">
        <v>5.4008967221763626E-4</v>
      </c>
      <c r="P44" s="261">
        <v>6.1734912880984094E-4</v>
      </c>
      <c r="Q44" s="261">
        <v>1.372829869244363E-3</v>
      </c>
      <c r="R44" s="261">
        <v>1.5827007909050561E-3</v>
      </c>
      <c r="S44" s="261">
        <v>1.7254672904920554E-3</v>
      </c>
      <c r="T44" s="261">
        <v>1.2431981593680197E-3</v>
      </c>
      <c r="U44" s="261">
        <v>1.0294105317461E-3</v>
      </c>
      <c r="V44" s="261">
        <v>1.1488410513476044E-3</v>
      </c>
      <c r="W44" s="261">
        <v>1.1767095388087734E-3</v>
      </c>
      <c r="X44" s="262">
        <v>0</v>
      </c>
      <c r="Y44" s="161"/>
    </row>
    <row r="45" spans="2:25" x14ac:dyDescent="0.3">
      <c r="B45" s="61" t="str">
        <f t="shared" si="1"/>
        <v>Aa2_Downturn</v>
      </c>
      <c r="C45" s="55" t="s">
        <v>191</v>
      </c>
      <c r="D45" s="272" t="s">
        <v>56</v>
      </c>
      <c r="E45" s="261">
        <v>0</v>
      </c>
      <c r="F45" s="261">
        <v>1.2241467624030111E-4</v>
      </c>
      <c r="G45" s="261">
        <v>9.5427688533578081E-4</v>
      </c>
      <c r="H45" s="261">
        <v>1.2209369050363295E-3</v>
      </c>
      <c r="I45" s="261">
        <v>1.1144059415135743E-3</v>
      </c>
      <c r="J45" s="261">
        <v>8.0887196768641978E-4</v>
      </c>
      <c r="K45" s="261">
        <v>8.5984954227713573E-4</v>
      </c>
      <c r="L45" s="261">
        <v>9.1249717396713059E-4</v>
      </c>
      <c r="M45" s="261">
        <v>1.1668887466425026E-3</v>
      </c>
      <c r="N45" s="261">
        <v>1.3646152255365473E-3</v>
      </c>
      <c r="O45" s="261">
        <v>1.1702559055226658E-3</v>
      </c>
      <c r="P45" s="261">
        <v>1.2836992629010613E-3</v>
      </c>
      <c r="Q45" s="261">
        <v>1.1409539064027863E-3</v>
      </c>
      <c r="R45" s="261">
        <v>5.2548699016974343E-4</v>
      </c>
      <c r="S45" s="261">
        <v>5.7786929852299274E-4</v>
      </c>
      <c r="T45" s="261">
        <v>1.1741377846909984E-3</v>
      </c>
      <c r="U45" s="261">
        <v>2.0832339043821424E-3</v>
      </c>
      <c r="V45" s="261">
        <v>2.2777322317218962E-3</v>
      </c>
      <c r="W45" s="261">
        <v>2.2274432887431361E-3</v>
      </c>
      <c r="X45" s="262">
        <v>2.2049257453908844E-3</v>
      </c>
      <c r="Y45" s="161"/>
    </row>
    <row r="46" spans="2:25" x14ac:dyDescent="0.3">
      <c r="B46" s="61" t="str">
        <f t="shared" si="1"/>
        <v>Aa3_Downturn</v>
      </c>
      <c r="C46" s="55" t="s">
        <v>192</v>
      </c>
      <c r="D46" s="272" t="s">
        <v>56</v>
      </c>
      <c r="E46" s="261">
        <v>4.4195876254804478E-4</v>
      </c>
      <c r="F46" s="261">
        <v>7.316860760550048E-4</v>
      </c>
      <c r="G46" s="261">
        <v>4.9539811998344785E-4</v>
      </c>
      <c r="H46" s="261">
        <v>8.3058261447754855E-4</v>
      </c>
      <c r="I46" s="261">
        <v>1.3328524387833385E-3</v>
      </c>
      <c r="J46" s="261">
        <v>1.2524542346991074E-3</v>
      </c>
      <c r="K46" s="261">
        <v>1.4196379180015928E-3</v>
      </c>
      <c r="L46" s="261">
        <v>1.1436407098788237E-3</v>
      </c>
      <c r="M46" s="261">
        <v>9.2811045710738949E-4</v>
      </c>
      <c r="N46" s="261">
        <v>7.5008134674681148E-4</v>
      </c>
      <c r="O46" s="261">
        <v>1.0720049834965772E-3</v>
      </c>
      <c r="P46" s="261">
        <v>1.4747691418653952E-3</v>
      </c>
      <c r="Q46" s="261">
        <v>1.2841832612451309E-3</v>
      </c>
      <c r="R46" s="261">
        <v>8.590813647552098E-4</v>
      </c>
      <c r="S46" s="261">
        <v>6.6266832496852945E-4</v>
      </c>
      <c r="T46" s="261">
        <v>5.4388054651377526E-4</v>
      </c>
      <c r="U46" s="261">
        <v>4.2398360348894215E-4</v>
      </c>
      <c r="V46" s="261">
        <v>1.2376167037455588E-3</v>
      </c>
      <c r="W46" s="261">
        <v>2.4336490247836018E-3</v>
      </c>
      <c r="X46" s="262">
        <v>2.4050446177459328E-3</v>
      </c>
      <c r="Y46" s="161"/>
    </row>
    <row r="47" spans="2:25" x14ac:dyDescent="0.3">
      <c r="B47" s="61" t="str">
        <f t="shared" si="1"/>
        <v>A1_Downturn</v>
      </c>
      <c r="C47" s="55" t="s">
        <v>193</v>
      </c>
      <c r="D47" s="272" t="s">
        <v>56</v>
      </c>
      <c r="E47" s="261">
        <v>6.5218687378199025E-4</v>
      </c>
      <c r="F47" s="261">
        <v>1.2900442306797988E-3</v>
      </c>
      <c r="G47" s="261">
        <v>2.0743215588018282E-3</v>
      </c>
      <c r="H47" s="261">
        <v>2.0258369807744092E-3</v>
      </c>
      <c r="I47" s="261">
        <v>2.079006688748164E-3</v>
      </c>
      <c r="J47" s="261">
        <v>2.0566959320146294E-3</v>
      </c>
      <c r="K47" s="261">
        <v>1.7702073358644155E-3</v>
      </c>
      <c r="L47" s="261">
        <v>1.663510648994948E-3</v>
      </c>
      <c r="M47" s="261">
        <v>1.3323994947078699E-3</v>
      </c>
      <c r="N47" s="261">
        <v>1.5872903656141135E-3</v>
      </c>
      <c r="O47" s="261">
        <v>1.8759486907687917E-3</v>
      </c>
      <c r="P47" s="261">
        <v>1.9988574433909001E-3</v>
      </c>
      <c r="Q47" s="261">
        <v>2.2221439650642605E-3</v>
      </c>
      <c r="R47" s="261">
        <v>2.7248676702641417E-3</v>
      </c>
      <c r="S47" s="261">
        <v>2.7552292105488263E-3</v>
      </c>
      <c r="T47" s="261">
        <v>2.7084358920727025E-3</v>
      </c>
      <c r="U47" s="261">
        <v>2.7274899063324254E-3</v>
      </c>
      <c r="V47" s="261">
        <v>2.5155954925311086E-3</v>
      </c>
      <c r="W47" s="261">
        <v>1.5477644977575089E-3</v>
      </c>
      <c r="X47" s="262">
        <v>1.6073892264756307E-3</v>
      </c>
      <c r="Y47" s="161"/>
    </row>
    <row r="48" spans="2:25" x14ac:dyDescent="0.3">
      <c r="B48" s="61" t="str">
        <f t="shared" si="1"/>
        <v>A2_Downturn</v>
      </c>
      <c r="C48" s="55" t="s">
        <v>39</v>
      </c>
      <c r="D48" s="272" t="s">
        <v>56</v>
      </c>
      <c r="E48" s="261">
        <v>4.5496995525262651E-4</v>
      </c>
      <c r="F48" s="261">
        <v>1.0052740039225849E-3</v>
      </c>
      <c r="G48" s="261">
        <v>1.6569398869419327E-3</v>
      </c>
      <c r="H48" s="261">
        <v>1.9611388605002E-3</v>
      </c>
      <c r="I48" s="261">
        <v>2.277136350518516E-3</v>
      </c>
      <c r="J48" s="261">
        <v>3.2725351348679155E-3</v>
      </c>
      <c r="K48" s="261">
        <v>3.4413368007738532E-3</v>
      </c>
      <c r="L48" s="261">
        <v>3.4560116006776553E-3</v>
      </c>
      <c r="M48" s="261">
        <v>3.4395835706568789E-3</v>
      </c>
      <c r="N48" s="261">
        <v>3.5721684081650995E-3</v>
      </c>
      <c r="O48" s="261">
        <v>3.435952277376475E-3</v>
      </c>
      <c r="P48" s="261">
        <v>2.880540620832539E-3</v>
      </c>
      <c r="Q48" s="261">
        <v>3.0092802419380282E-3</v>
      </c>
      <c r="R48" s="261">
        <v>3.5237966253562902E-3</v>
      </c>
      <c r="S48" s="261">
        <v>3.957199569644021E-3</v>
      </c>
      <c r="T48" s="261">
        <v>4.3776468712736216E-3</v>
      </c>
      <c r="U48" s="261">
        <v>5.1567074830128901E-3</v>
      </c>
      <c r="V48" s="261">
        <v>5.0355109501869499E-3</v>
      </c>
      <c r="W48" s="261">
        <v>3.9920212941005895E-3</v>
      </c>
      <c r="X48" s="262">
        <v>3.7819148755994236E-3</v>
      </c>
      <c r="Y48" s="161"/>
    </row>
    <row r="49" spans="2:25" x14ac:dyDescent="0.3">
      <c r="B49" s="61" t="str">
        <f t="shared" si="1"/>
        <v>A3_Downturn</v>
      </c>
      <c r="C49" s="55" t="s">
        <v>194</v>
      </c>
      <c r="D49" s="272" t="s">
        <v>56</v>
      </c>
      <c r="E49" s="261">
        <v>5.660870013226571E-4</v>
      </c>
      <c r="F49" s="261">
        <v>1.1771610638808827E-3</v>
      </c>
      <c r="G49" s="261">
        <v>2.0052412907443085E-3</v>
      </c>
      <c r="H49" s="261">
        <v>1.8282202355620614E-3</v>
      </c>
      <c r="I49" s="261">
        <v>2.7134944156885776E-3</v>
      </c>
      <c r="J49" s="261">
        <v>2.4149014199654761E-3</v>
      </c>
      <c r="K49" s="261">
        <v>2.8092219585954536E-3</v>
      </c>
      <c r="L49" s="261">
        <v>3.2218662641727569E-3</v>
      </c>
      <c r="M49" s="261">
        <v>3.3193785089692396E-3</v>
      </c>
      <c r="N49" s="261">
        <v>2.8804972270105589E-3</v>
      </c>
      <c r="O49" s="261">
        <v>2.6659735608491886E-3</v>
      </c>
      <c r="P49" s="261">
        <v>2.7629428642967913E-3</v>
      </c>
      <c r="Q49" s="261">
        <v>2.8065108078700884E-3</v>
      </c>
      <c r="R49" s="261">
        <v>2.6338825692444612E-3</v>
      </c>
      <c r="S49" s="261">
        <v>3.4713597325568557E-3</v>
      </c>
      <c r="T49" s="261">
        <v>3.2734911373957232E-3</v>
      </c>
      <c r="U49" s="261">
        <v>2.619186286597408E-3</v>
      </c>
      <c r="V49" s="261">
        <v>3.8625594627138549E-3</v>
      </c>
      <c r="W49" s="261">
        <v>4.1467262376579939E-3</v>
      </c>
      <c r="X49" s="262">
        <v>4.2563938047247563E-3</v>
      </c>
      <c r="Y49" s="161"/>
    </row>
    <row r="50" spans="2:25" x14ac:dyDescent="0.3">
      <c r="B50" s="61" t="str">
        <f t="shared" si="1"/>
        <v>Baa1_Downturn</v>
      </c>
      <c r="C50" s="55" t="s">
        <v>195</v>
      </c>
      <c r="D50" s="272" t="s">
        <v>56</v>
      </c>
      <c r="E50" s="261">
        <v>1.2073108007288891E-3</v>
      </c>
      <c r="F50" s="261">
        <v>2.0459037286262305E-3</v>
      </c>
      <c r="G50" s="261">
        <v>2.3235634784593007E-3</v>
      </c>
      <c r="H50" s="261">
        <v>2.5629621437495143E-3</v>
      </c>
      <c r="I50" s="261">
        <v>2.2866367909871732E-3</v>
      </c>
      <c r="J50" s="261">
        <v>2.290226585616173E-3</v>
      </c>
      <c r="K50" s="261">
        <v>2.2113073622505031E-3</v>
      </c>
      <c r="L50" s="261">
        <v>1.8459961784150769E-3</v>
      </c>
      <c r="M50" s="261">
        <v>1.960898025712754E-3</v>
      </c>
      <c r="N50" s="261">
        <v>2.5911061357944964E-3</v>
      </c>
      <c r="O50" s="261">
        <v>3.234489794692319E-3</v>
      </c>
      <c r="P50" s="261">
        <v>4.0493218571701073E-3</v>
      </c>
      <c r="Q50" s="261">
        <v>4.4952688723191025E-3</v>
      </c>
      <c r="R50" s="261">
        <v>4.6162010103438789E-3</v>
      </c>
      <c r="S50" s="261">
        <v>5.0869887753733911E-3</v>
      </c>
      <c r="T50" s="261">
        <v>5.3430100976826767E-3</v>
      </c>
      <c r="U50" s="261">
        <v>4.4692860687046698E-3</v>
      </c>
      <c r="V50" s="261">
        <v>2.3157551055982273E-3</v>
      </c>
      <c r="W50" s="261">
        <v>1.1121623290895055E-3</v>
      </c>
      <c r="X50" s="262">
        <v>1.1345902727808443E-3</v>
      </c>
      <c r="Y50" s="161"/>
    </row>
    <row r="51" spans="2:25" x14ac:dyDescent="0.3">
      <c r="B51" s="61" t="str">
        <f t="shared" si="1"/>
        <v>Baa2_Downturn</v>
      </c>
      <c r="C51" s="55" t="s">
        <v>196</v>
      </c>
      <c r="D51" s="272" t="s">
        <v>56</v>
      </c>
      <c r="E51" s="261">
        <v>1.5786580061905031E-3</v>
      </c>
      <c r="F51" s="261">
        <v>2.3423767884177549E-3</v>
      </c>
      <c r="G51" s="261">
        <v>2.6305893107739786E-3</v>
      </c>
      <c r="H51" s="261">
        <v>3.4919138914846215E-3</v>
      </c>
      <c r="I51" s="261">
        <v>3.0939520198082215E-3</v>
      </c>
      <c r="J51" s="261">
        <v>3.3064326792063836E-3</v>
      </c>
      <c r="K51" s="261">
        <v>3.5099947655806707E-3</v>
      </c>
      <c r="L51" s="261">
        <v>3.6361376494227216E-3</v>
      </c>
      <c r="M51" s="261">
        <v>3.8306263254692663E-3</v>
      </c>
      <c r="N51" s="261">
        <v>4.0842302548043108E-3</v>
      </c>
      <c r="O51" s="261">
        <v>4.8536973619059953E-3</v>
      </c>
      <c r="P51" s="261">
        <v>4.7018221133700022E-3</v>
      </c>
      <c r="Q51" s="261">
        <v>4.9188325173127323E-3</v>
      </c>
      <c r="R51" s="261">
        <v>4.5379585843245973E-3</v>
      </c>
      <c r="S51" s="261">
        <v>4.7024877952690503E-3</v>
      </c>
      <c r="T51" s="261">
        <v>3.8915709145721511E-3</v>
      </c>
      <c r="U51" s="261">
        <v>3.5407401467777433E-3</v>
      </c>
      <c r="V51" s="261">
        <v>4.0363226860152812E-3</v>
      </c>
      <c r="W51" s="261">
        <v>4.7769088695017725E-3</v>
      </c>
      <c r="X51" s="262">
        <v>3.6369764206068966E-3</v>
      </c>
      <c r="Y51" s="161"/>
    </row>
    <row r="52" spans="2:25" x14ac:dyDescent="0.3">
      <c r="B52" s="61" t="str">
        <f t="shared" si="1"/>
        <v>Baa3_Downturn</v>
      </c>
      <c r="C52" s="55" t="s">
        <v>197</v>
      </c>
      <c r="D52" s="272" t="s">
        <v>56</v>
      </c>
      <c r="E52" s="261">
        <v>2.2465713212143079E-3</v>
      </c>
      <c r="F52" s="261">
        <v>3.4602954975522238E-3</v>
      </c>
      <c r="G52" s="261">
        <v>4.2384088816087573E-3</v>
      </c>
      <c r="H52" s="261">
        <v>4.8984064034446329E-3</v>
      </c>
      <c r="I52" s="261">
        <v>5.9068749165746004E-3</v>
      </c>
      <c r="J52" s="261">
        <v>5.900940173735103E-3</v>
      </c>
      <c r="K52" s="261">
        <v>5.1866159391769084E-3</v>
      </c>
      <c r="L52" s="261">
        <v>5.7712430192380371E-3</v>
      </c>
      <c r="M52" s="261">
        <v>5.6910044740690058E-3</v>
      </c>
      <c r="N52" s="261">
        <v>5.5326338656126461E-3</v>
      </c>
      <c r="O52" s="261">
        <v>5.0501191979688276E-3</v>
      </c>
      <c r="P52" s="261">
        <v>4.7930128376898473E-3</v>
      </c>
      <c r="Q52" s="261">
        <v>5.8806647896187947E-3</v>
      </c>
      <c r="R52" s="261">
        <v>6.8203077476128859E-3</v>
      </c>
      <c r="S52" s="261">
        <v>5.3606163862173206E-3</v>
      </c>
      <c r="T52" s="261">
        <v>7.2301609018865509E-3</v>
      </c>
      <c r="U52" s="261">
        <v>7.8336461277749292E-3</v>
      </c>
      <c r="V52" s="261">
        <v>7.9333471911097186E-3</v>
      </c>
      <c r="W52" s="261">
        <v>6.3619279847499932E-3</v>
      </c>
      <c r="X52" s="262">
        <v>4.0018151292575688E-3</v>
      </c>
      <c r="Y52" s="161"/>
    </row>
    <row r="53" spans="2:25" x14ac:dyDescent="0.3">
      <c r="B53" s="61" t="str">
        <f t="shared" si="1"/>
        <v>Ba1_Downturn</v>
      </c>
      <c r="C53" s="55" t="s">
        <v>49</v>
      </c>
      <c r="D53" s="272" t="s">
        <v>56</v>
      </c>
      <c r="E53" s="261">
        <v>6.7069294280197875E-3</v>
      </c>
      <c r="F53" s="261">
        <v>1.2113070354877326E-2</v>
      </c>
      <c r="G53" s="261">
        <v>1.4113295558667832E-2</v>
      </c>
      <c r="H53" s="261">
        <v>1.4084689481689755E-2</v>
      </c>
      <c r="I53" s="261">
        <v>1.3934991052991258E-2</v>
      </c>
      <c r="J53" s="261">
        <v>1.3663333449734943E-2</v>
      </c>
      <c r="K53" s="261">
        <v>1.1343848435847043E-2</v>
      </c>
      <c r="L53" s="261">
        <v>1.002956046246975E-2</v>
      </c>
      <c r="M53" s="261">
        <v>9.5349009982433064E-3</v>
      </c>
      <c r="N53" s="261">
        <v>1.0017848331710183E-2</v>
      </c>
      <c r="O53" s="261">
        <v>1.0337710696760399E-2</v>
      </c>
      <c r="P53" s="261">
        <v>1.1022926962769658E-2</v>
      </c>
      <c r="Q53" s="261">
        <v>1.0003063395166906E-2</v>
      </c>
      <c r="R53" s="261">
        <v>8.2443137843974112E-3</v>
      </c>
      <c r="S53" s="261">
        <v>1.0610644784119022E-2</v>
      </c>
      <c r="T53" s="261">
        <v>1.0880008242599076E-2</v>
      </c>
      <c r="U53" s="261">
        <v>9.2546309564891793E-3</v>
      </c>
      <c r="V53" s="261">
        <v>9.8064404498907909E-3</v>
      </c>
      <c r="W53" s="261">
        <v>1.4244679087032336E-2</v>
      </c>
      <c r="X53" s="262">
        <v>1.2319041693392624E-2</v>
      </c>
      <c r="Y53" s="161"/>
    </row>
    <row r="54" spans="2:25" x14ac:dyDescent="0.3">
      <c r="B54" s="61" t="str">
        <f t="shared" si="1"/>
        <v>Ba2_Downturn</v>
      </c>
      <c r="C54" s="55" t="s">
        <v>198</v>
      </c>
      <c r="D54" s="272" t="s">
        <v>56</v>
      </c>
      <c r="E54" s="261">
        <v>6.8969777513814383E-3</v>
      </c>
      <c r="F54" s="261">
        <v>1.1516896932417652E-2</v>
      </c>
      <c r="G54" s="261">
        <v>1.3733670911397221E-2</v>
      </c>
      <c r="H54" s="261">
        <v>1.3871888016244182E-2</v>
      </c>
      <c r="I54" s="261">
        <v>1.3663130135930578E-2</v>
      </c>
      <c r="J54" s="261">
        <v>1.146971837364098E-2</v>
      </c>
      <c r="K54" s="261">
        <v>1.0847596564801842E-2</v>
      </c>
      <c r="L54" s="261">
        <v>1.1530123080867771E-2</v>
      </c>
      <c r="M54" s="261">
        <v>1.320092322820322E-2</v>
      </c>
      <c r="N54" s="261">
        <v>1.3517975028324757E-2</v>
      </c>
      <c r="O54" s="261">
        <v>1.1938593893762849E-2</v>
      </c>
      <c r="P54" s="261">
        <v>1.1822439298382014E-2</v>
      </c>
      <c r="Q54" s="261">
        <v>9.5334676491688579E-3</v>
      </c>
      <c r="R54" s="261">
        <v>8.9887389063642124E-3</v>
      </c>
      <c r="S54" s="261">
        <v>1.0972113939686012E-2</v>
      </c>
      <c r="T54" s="261">
        <v>7.8642963162568573E-3</v>
      </c>
      <c r="U54" s="261">
        <v>5.9940864112188012E-3</v>
      </c>
      <c r="V54" s="261">
        <v>5.4625623894977264E-3</v>
      </c>
      <c r="W54" s="261">
        <v>5.0714926129659214E-3</v>
      </c>
      <c r="X54" s="262">
        <v>7.4659472670202121E-4</v>
      </c>
      <c r="Y54" s="161"/>
    </row>
    <row r="55" spans="2:25" x14ac:dyDescent="0.3">
      <c r="B55" s="61" t="str">
        <f t="shared" si="1"/>
        <v>Ba3_Downturn</v>
      </c>
      <c r="C55" s="55" t="s">
        <v>34</v>
      </c>
      <c r="D55" s="272" t="s">
        <v>56</v>
      </c>
      <c r="E55" s="261">
        <v>1.2750834699775195E-2</v>
      </c>
      <c r="F55" s="261">
        <v>2.3277471020352349E-2</v>
      </c>
      <c r="G55" s="261">
        <v>2.7441393627954915E-2</v>
      </c>
      <c r="H55" s="261">
        <v>3.0750959118511303E-2</v>
      </c>
      <c r="I55" s="261">
        <v>2.5151193459740342E-2</v>
      </c>
      <c r="J55" s="261">
        <v>2.4582799821050019E-2</v>
      </c>
      <c r="K55" s="261">
        <v>2.3524960154338328E-2</v>
      </c>
      <c r="L55" s="261">
        <v>2.189486263914794E-2</v>
      </c>
      <c r="M55" s="261">
        <v>2.008302910442036E-2</v>
      </c>
      <c r="N55" s="261">
        <v>1.9814124538244129E-2</v>
      </c>
      <c r="O55" s="261">
        <v>1.6483200175141346E-2</v>
      </c>
      <c r="P55" s="261">
        <v>1.6979387614415611E-2</v>
      </c>
      <c r="Q55" s="261">
        <v>1.6722346128592105E-2</v>
      </c>
      <c r="R55" s="261">
        <v>1.759950487126757E-2</v>
      </c>
      <c r="S55" s="261">
        <v>1.491162910243601E-2</v>
      </c>
      <c r="T55" s="261">
        <v>1.6260577114392296E-2</v>
      </c>
      <c r="U55" s="261">
        <v>1.6714173751207175E-2</v>
      </c>
      <c r="V55" s="261">
        <v>1.4578191013472321E-2</v>
      </c>
      <c r="W55" s="261">
        <v>1.0485844009489122E-2</v>
      </c>
      <c r="X55" s="262">
        <v>6.8587340783400038E-3</v>
      </c>
      <c r="Y55" s="161"/>
    </row>
    <row r="56" spans="2:25" x14ac:dyDescent="0.3">
      <c r="B56" s="61" t="str">
        <f t="shared" si="1"/>
        <v>B1_Downturn</v>
      </c>
      <c r="C56" s="55" t="s">
        <v>199</v>
      </c>
      <c r="D56" s="272" t="s">
        <v>56</v>
      </c>
      <c r="E56" s="261">
        <v>1.9089089765747257E-2</v>
      </c>
      <c r="F56" s="261">
        <v>3.217283032081137E-2</v>
      </c>
      <c r="G56" s="261">
        <v>3.5642963009879632E-2</v>
      </c>
      <c r="H56" s="261">
        <v>3.3802333117750445E-2</v>
      </c>
      <c r="I56" s="261">
        <v>3.4205335536202704E-2</v>
      </c>
      <c r="J56" s="261">
        <v>3.0868673402532808E-2</v>
      </c>
      <c r="K56" s="261">
        <v>3.0250676387571018E-2</v>
      </c>
      <c r="L56" s="261">
        <v>2.6745928659916717E-2</v>
      </c>
      <c r="M56" s="261">
        <v>2.3814316234746568E-2</v>
      </c>
      <c r="N56" s="261">
        <v>1.9468971031305026E-2</v>
      </c>
      <c r="O56" s="261">
        <v>1.7323535472240369E-2</v>
      </c>
      <c r="P56" s="261">
        <v>1.4428347105040438E-2</v>
      </c>
      <c r="Q56" s="261">
        <v>1.8182087243895206E-2</v>
      </c>
      <c r="R56" s="261">
        <v>2.046447781248013E-2</v>
      </c>
      <c r="S56" s="261">
        <v>1.5992099832833184E-2</v>
      </c>
      <c r="T56" s="261">
        <v>1.5310427417429337E-2</v>
      </c>
      <c r="U56" s="261">
        <v>1.4473835854417147E-2</v>
      </c>
      <c r="V56" s="261">
        <v>1.5263537476947817E-2</v>
      </c>
      <c r="W56" s="261">
        <v>1.3594826301976568E-2</v>
      </c>
      <c r="X56" s="262">
        <v>1.303860973483679E-2</v>
      </c>
      <c r="Y56" s="161"/>
    </row>
    <row r="57" spans="2:25" x14ac:dyDescent="0.3">
      <c r="B57" s="61" t="str">
        <f t="shared" si="1"/>
        <v>B2_Downturn</v>
      </c>
      <c r="C57" s="55" t="s">
        <v>8</v>
      </c>
      <c r="D57" s="272" t="s">
        <v>56</v>
      </c>
      <c r="E57" s="261">
        <v>3.8838133038832878E-2</v>
      </c>
      <c r="F57" s="261">
        <v>5.5143621261107501E-2</v>
      </c>
      <c r="G57" s="261">
        <v>5.6384352268148419E-2</v>
      </c>
      <c r="H57" s="261">
        <v>5.2625458435008876E-2</v>
      </c>
      <c r="I57" s="261">
        <v>4.5658945761839154E-2</v>
      </c>
      <c r="J57" s="261">
        <v>4.227509457492673E-2</v>
      </c>
      <c r="K57" s="261">
        <v>3.7057328353633068E-2</v>
      </c>
      <c r="L57" s="261">
        <v>3.1709431213309158E-2</v>
      </c>
      <c r="M57" s="261">
        <v>3.042892566163391E-2</v>
      </c>
      <c r="N57" s="261">
        <v>2.9550487566621819E-2</v>
      </c>
      <c r="O57" s="261">
        <v>2.6710345145518732E-2</v>
      </c>
      <c r="P57" s="261">
        <v>2.83450824702417E-2</v>
      </c>
      <c r="Q57" s="261">
        <v>2.3313828119524538E-2</v>
      </c>
      <c r="R57" s="261">
        <v>2.2157663807483519E-2</v>
      </c>
      <c r="S57" s="261">
        <v>2.4669279816934231E-2</v>
      </c>
      <c r="T57" s="261">
        <v>2.6552028255439675E-2</v>
      </c>
      <c r="U57" s="261">
        <v>2.4998610716584047E-2</v>
      </c>
      <c r="V57" s="261">
        <v>2.3962657082931105E-2</v>
      </c>
      <c r="W57" s="261">
        <v>2.0383181835807784E-2</v>
      </c>
      <c r="X57" s="262">
        <v>2.5270829334938405E-2</v>
      </c>
      <c r="Y57" s="161"/>
    </row>
    <row r="58" spans="2:25" x14ac:dyDescent="0.3">
      <c r="B58" s="61" t="str">
        <f t="shared" si="1"/>
        <v>B3_Downturn</v>
      </c>
      <c r="C58" s="55" t="s">
        <v>43</v>
      </c>
      <c r="D58" s="272" t="s">
        <v>56</v>
      </c>
      <c r="E58" s="261">
        <v>5.1780539561459477E-2</v>
      </c>
      <c r="F58" s="261">
        <v>6.1426686737298702E-2</v>
      </c>
      <c r="G58" s="261">
        <v>6.2081615893171321E-2</v>
      </c>
      <c r="H58" s="261">
        <v>5.4978570272381427E-2</v>
      </c>
      <c r="I58" s="261">
        <v>5.0447149750776604E-2</v>
      </c>
      <c r="J58" s="261">
        <v>4.394140419955575E-2</v>
      </c>
      <c r="K58" s="261">
        <v>3.746865483452258E-2</v>
      </c>
      <c r="L58" s="261">
        <v>3.4404750295511849E-2</v>
      </c>
      <c r="M58" s="261">
        <v>3.047678671704282E-2</v>
      </c>
      <c r="N58" s="261">
        <v>2.4536538399569513E-2</v>
      </c>
      <c r="O58" s="261">
        <v>2.1645288614848296E-2</v>
      </c>
      <c r="P58" s="261">
        <v>1.7453923227557039E-2</v>
      </c>
      <c r="Q58" s="261">
        <v>1.7587188652745916E-2</v>
      </c>
      <c r="R58" s="261">
        <v>2.0382740523132187E-2</v>
      </c>
      <c r="S58" s="261">
        <v>1.5333811282174396E-2</v>
      </c>
      <c r="T58" s="261">
        <v>1.1136113322958078E-2</v>
      </c>
      <c r="U58" s="261">
        <v>1.3974291978316926E-2</v>
      </c>
      <c r="V58" s="261">
        <v>1.2687047536972388E-2</v>
      </c>
      <c r="W58" s="261">
        <v>1.3010140058930001E-2</v>
      </c>
      <c r="X58" s="262">
        <v>7.8107482116252219E-3</v>
      </c>
      <c r="Y58" s="161"/>
    </row>
    <row r="59" spans="2:25" x14ac:dyDescent="0.3">
      <c r="B59" s="61" t="str">
        <f t="shared" si="1"/>
        <v>Caa_Downturn</v>
      </c>
      <c r="C59" s="55" t="s">
        <v>41</v>
      </c>
      <c r="D59" s="272" t="s">
        <v>56</v>
      </c>
      <c r="E59" s="261">
        <v>7.3385544099433597E-2</v>
      </c>
      <c r="F59" s="261">
        <v>6.8488432375393316E-2</v>
      </c>
      <c r="G59" s="261">
        <v>5.9360194057506532E-2</v>
      </c>
      <c r="H59" s="261">
        <v>5.0815382527514441E-2</v>
      </c>
      <c r="I59" s="261">
        <v>4.3937692767468783E-2</v>
      </c>
      <c r="J59" s="261">
        <v>3.4902311030960698E-2</v>
      </c>
      <c r="K59" s="261">
        <v>2.8930861470590704E-2</v>
      </c>
      <c r="L59" s="261">
        <v>2.6552111984463552E-2</v>
      </c>
      <c r="M59" s="261">
        <v>2.3999182586990572E-2</v>
      </c>
      <c r="N59" s="261">
        <v>1.9420277045916142E-2</v>
      </c>
      <c r="O59" s="261">
        <v>1.7146583232649726E-2</v>
      </c>
      <c r="P59" s="261">
        <v>9.8611747153614093E-3</v>
      </c>
      <c r="Q59" s="261">
        <v>6.5156964795439754E-3</v>
      </c>
      <c r="R59" s="261">
        <v>4.3442872660300891E-3</v>
      </c>
      <c r="S59" s="261">
        <v>6.2528835023587526E-3</v>
      </c>
      <c r="T59" s="261">
        <v>9.1607431483826662E-3</v>
      </c>
      <c r="U59" s="261">
        <v>6.6328239268356182E-3</v>
      </c>
      <c r="V59" s="261">
        <v>6.2599305214792178E-3</v>
      </c>
      <c r="W59" s="261">
        <v>7.7486009305625103E-3</v>
      </c>
      <c r="X59" s="262">
        <v>5.5399105805229443E-3</v>
      </c>
      <c r="Y59" s="161"/>
    </row>
    <row r="60" spans="2:25" x14ac:dyDescent="0.3">
      <c r="B60" s="61" t="str">
        <f t="shared" si="1"/>
        <v>Ca-C_Downturn</v>
      </c>
      <c r="C60" s="55" t="s">
        <v>200</v>
      </c>
      <c r="D60" s="272" t="s">
        <v>56</v>
      </c>
      <c r="E60" s="261">
        <v>0.31348711160220788</v>
      </c>
      <c r="F60" s="261">
        <v>0.10628888905934544</v>
      </c>
      <c r="G60" s="261">
        <v>6.9626189628713947E-2</v>
      </c>
      <c r="H60" s="261">
        <v>5.1277347867073386E-2</v>
      </c>
      <c r="I60" s="261">
        <v>2.586854809603889E-2</v>
      </c>
      <c r="J60" s="261">
        <v>1.1170499707037096E-2</v>
      </c>
      <c r="K60" s="261">
        <v>2.2287640124576624E-2</v>
      </c>
      <c r="L60" s="261">
        <v>1.7813054265696016E-2</v>
      </c>
      <c r="M60" s="261">
        <v>1.3504846045831576E-2</v>
      </c>
      <c r="N60" s="261">
        <v>6.6261815523946943E-3</v>
      </c>
      <c r="O60" s="261">
        <v>1.0341972888992412E-2</v>
      </c>
      <c r="P60" s="261">
        <v>7.5110588095921305E-3</v>
      </c>
      <c r="Q60" s="261">
        <v>4.5595867089320841E-3</v>
      </c>
      <c r="R60" s="261">
        <v>0</v>
      </c>
      <c r="S60" s="261">
        <v>0</v>
      </c>
      <c r="T60" s="261">
        <v>0</v>
      </c>
      <c r="U60" s="261">
        <v>0</v>
      </c>
      <c r="V60" s="261">
        <v>0</v>
      </c>
      <c r="W60" s="261">
        <v>0</v>
      </c>
      <c r="X60" s="262">
        <v>0</v>
      </c>
      <c r="Y60" s="161"/>
    </row>
    <row r="61" spans="2:25" ht="15" thickBot="1" x14ac:dyDescent="0.35">
      <c r="B61" s="62" t="str">
        <f t="shared" si="1"/>
        <v>D_Downturn</v>
      </c>
      <c r="C61" s="63" t="s">
        <v>37</v>
      </c>
      <c r="D61" s="274" t="s">
        <v>56</v>
      </c>
      <c r="E61" s="275">
        <v>1</v>
      </c>
      <c r="F61" s="275">
        <v>1</v>
      </c>
      <c r="G61" s="275">
        <v>1</v>
      </c>
      <c r="H61" s="275">
        <v>1</v>
      </c>
      <c r="I61" s="275">
        <v>1</v>
      </c>
      <c r="J61" s="275">
        <v>1</v>
      </c>
      <c r="K61" s="275">
        <v>1</v>
      </c>
      <c r="L61" s="275">
        <v>1</v>
      </c>
      <c r="M61" s="275">
        <v>1</v>
      </c>
      <c r="N61" s="275">
        <v>1</v>
      </c>
      <c r="O61" s="275">
        <v>1</v>
      </c>
      <c r="P61" s="275">
        <v>1</v>
      </c>
      <c r="Q61" s="275">
        <v>1</v>
      </c>
      <c r="R61" s="275">
        <v>1</v>
      </c>
      <c r="S61" s="275">
        <v>1</v>
      </c>
      <c r="T61" s="275">
        <v>1</v>
      </c>
      <c r="U61" s="275">
        <v>1</v>
      </c>
      <c r="V61" s="275">
        <v>1</v>
      </c>
      <c r="W61" s="275">
        <v>1</v>
      </c>
      <c r="X61" s="276">
        <v>1</v>
      </c>
      <c r="Y61" s="161"/>
    </row>
    <row r="62" spans="2:25" x14ac:dyDescent="0.3"/>
  </sheetData>
  <mergeCells count="2">
    <mergeCell ref="B3:X3"/>
    <mergeCell ref="B2:X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6A80-43F8-429D-92C7-9424F30C6B12}">
  <sheetPr codeName="Sheet6">
    <tabColor theme="0"/>
  </sheetPr>
  <dimension ref="A1:H115"/>
  <sheetViews>
    <sheetView showGridLines="0" zoomScale="60" zoomScaleNormal="60" workbookViewId="0">
      <selection activeCell="F19" sqref="F19"/>
    </sheetView>
  </sheetViews>
  <sheetFormatPr defaultColWidth="0" defaultRowHeight="13.2" zeroHeight="1" x14ac:dyDescent="0.25"/>
  <cols>
    <col min="1" max="1" width="3.77734375" style="8" customWidth="1"/>
    <col min="2" max="2" width="4.88671875" style="9" customWidth="1"/>
    <col min="3" max="3" width="8.109375" style="9" bestFit="1" customWidth="1"/>
    <col min="4" max="4" width="66.6640625" style="9" bestFit="1" customWidth="1"/>
    <col min="5" max="5" width="32.21875" style="9" bestFit="1" customWidth="1"/>
    <col min="6" max="6" width="20" style="9" customWidth="1"/>
    <col min="7" max="7" width="9.21875" style="9" customWidth="1"/>
    <col min="8" max="8" width="1.21875" style="237" customWidth="1"/>
    <col min="9" max="16384" width="9.21875" style="234" hidden="1"/>
  </cols>
  <sheetData>
    <row r="1" spans="1:8" s="243" customFormat="1" ht="15.6" x14ac:dyDescent="0.3">
      <c r="A1" s="241" t="s">
        <v>98</v>
      </c>
      <c r="B1" s="242"/>
      <c r="C1" s="242"/>
      <c r="D1" s="242"/>
      <c r="E1" s="242"/>
      <c r="F1" s="242"/>
      <c r="G1" s="242"/>
      <c r="H1" s="242"/>
    </row>
    <row r="2" spans="1:8" x14ac:dyDescent="0.25"/>
    <row r="3" spans="1:8" s="235" customFormat="1" ht="15.75" customHeight="1" x14ac:dyDescent="0.3">
      <c r="A3" s="244">
        <f>Header1</f>
        <v>1</v>
      </c>
      <c r="B3" s="244" t="s">
        <v>98</v>
      </c>
      <c r="C3" s="244"/>
      <c r="D3" s="244"/>
      <c r="E3" s="244"/>
      <c r="F3" s="244"/>
      <c r="G3" s="244"/>
      <c r="H3" s="238"/>
    </row>
    <row r="4" spans="1:8" x14ac:dyDescent="0.25"/>
    <row r="5" spans="1:8" s="236" customFormat="1" ht="13.8" x14ac:dyDescent="0.25">
      <c r="A5" s="14"/>
      <c r="B5" s="25">
        <v>1.1000000000000001</v>
      </c>
      <c r="C5" s="26" t="s">
        <v>99</v>
      </c>
      <c r="D5" s="14"/>
      <c r="E5" s="14"/>
      <c r="F5" s="14"/>
      <c r="G5" s="14"/>
      <c r="H5" s="239"/>
    </row>
    <row r="6" spans="1:8" ht="13.8" x14ac:dyDescent="0.25">
      <c r="B6" s="14"/>
      <c r="D6" s="9" t="s">
        <v>100</v>
      </c>
      <c r="E6" s="245">
        <v>12</v>
      </c>
      <c r="F6" s="255" t="s">
        <v>411</v>
      </c>
    </row>
    <row r="7" spans="1:8" x14ac:dyDescent="0.25"/>
    <row r="8" spans="1:8" ht="13.8" x14ac:dyDescent="0.25">
      <c r="B8" s="25">
        <v>1.2</v>
      </c>
      <c r="C8" s="26" t="s">
        <v>101</v>
      </c>
    </row>
    <row r="9" spans="1:8" x14ac:dyDescent="0.25">
      <c r="A9" s="9"/>
      <c r="C9" s="17" t="s">
        <v>124</v>
      </c>
      <c r="D9" s="17" t="s">
        <v>102</v>
      </c>
    </row>
    <row r="10" spans="1:8" x14ac:dyDescent="0.25">
      <c r="A10" s="9"/>
      <c r="D10" s="9" t="s">
        <v>103</v>
      </c>
      <c r="E10" s="246">
        <v>90</v>
      </c>
    </row>
    <row r="11" spans="1:8" x14ac:dyDescent="0.25">
      <c r="A11" s="9"/>
    </row>
    <row r="12" spans="1:8" x14ac:dyDescent="0.25">
      <c r="A12" s="9"/>
      <c r="C12" s="17" t="s">
        <v>125</v>
      </c>
      <c r="D12" s="9" t="s">
        <v>104</v>
      </c>
    </row>
    <row r="13" spans="1:8" x14ac:dyDescent="0.25">
      <c r="A13" s="9"/>
      <c r="D13" s="9" t="s">
        <v>105</v>
      </c>
      <c r="E13" s="246">
        <v>29</v>
      </c>
    </row>
    <row r="14" spans="1:8" x14ac:dyDescent="0.25">
      <c r="A14" s="9"/>
    </row>
    <row r="15" spans="1:8" x14ac:dyDescent="0.25">
      <c r="A15" s="9"/>
      <c r="C15" s="17" t="s">
        <v>126</v>
      </c>
      <c r="D15" s="9" t="s">
        <v>106</v>
      </c>
    </row>
    <row r="16" spans="1:8" x14ac:dyDescent="0.25">
      <c r="A16" s="9"/>
      <c r="D16" s="9" t="s">
        <v>107</v>
      </c>
      <c r="E16" s="246">
        <v>90</v>
      </c>
    </row>
    <row r="17" spans="1:8" x14ac:dyDescent="0.25">
      <c r="A17" s="9"/>
    </row>
    <row r="18" spans="1:8" x14ac:dyDescent="0.25">
      <c r="A18" s="9"/>
      <c r="C18" s="17" t="s">
        <v>127</v>
      </c>
      <c r="D18" s="9" t="s">
        <v>108</v>
      </c>
    </row>
    <row r="19" spans="1:8" x14ac:dyDescent="0.25">
      <c r="A19" s="9"/>
      <c r="D19" s="9" t="s">
        <v>107</v>
      </c>
      <c r="E19" s="246">
        <v>90</v>
      </c>
    </row>
    <row r="20" spans="1:8" x14ac:dyDescent="0.25">
      <c r="A20" s="9"/>
    </row>
    <row r="21" spans="1:8" x14ac:dyDescent="0.25">
      <c r="A21" s="9"/>
      <c r="C21" s="17" t="s">
        <v>128</v>
      </c>
      <c r="D21" s="9" t="s">
        <v>109</v>
      </c>
    </row>
    <row r="22" spans="1:8" x14ac:dyDescent="0.25">
      <c r="A22" s="9"/>
      <c r="D22" s="9" t="s">
        <v>110</v>
      </c>
      <c r="E22" s="252">
        <v>1.6900000000000001E-3</v>
      </c>
    </row>
    <row r="23" spans="1:8" x14ac:dyDescent="0.25">
      <c r="A23" s="9"/>
    </row>
    <row r="24" spans="1:8" x14ac:dyDescent="0.25">
      <c r="A24" s="9"/>
      <c r="D24" s="9" t="s">
        <v>111</v>
      </c>
      <c r="E24" s="247">
        <v>1.75</v>
      </c>
    </row>
    <row r="25" spans="1:8" x14ac:dyDescent="0.25">
      <c r="A25" s="9"/>
    </row>
    <row r="26" spans="1:8" s="236" customFormat="1" ht="13.8" x14ac:dyDescent="0.25">
      <c r="A26" s="14"/>
      <c r="B26" s="25">
        <v>1.3</v>
      </c>
      <c r="C26" s="26" t="s">
        <v>112</v>
      </c>
      <c r="D26" s="14"/>
      <c r="E26" s="14"/>
      <c r="F26" s="14"/>
      <c r="G26" s="14"/>
      <c r="H26" s="239"/>
    </row>
    <row r="27" spans="1:8" ht="13.8" x14ac:dyDescent="0.25">
      <c r="A27" s="9"/>
      <c r="B27" s="14"/>
      <c r="D27" s="22" t="s">
        <v>32</v>
      </c>
      <c r="E27" s="22" t="s">
        <v>113</v>
      </c>
    </row>
    <row r="28" spans="1:8" ht="13.8" x14ac:dyDescent="0.25">
      <c r="A28" s="9"/>
      <c r="B28" s="14"/>
      <c r="D28" s="22" t="s">
        <v>31</v>
      </c>
      <c r="E28" s="253">
        <v>0.2</v>
      </c>
    </row>
    <row r="29" spans="1:8" x14ac:dyDescent="0.25">
      <c r="A29" s="9"/>
      <c r="D29" s="22" t="s">
        <v>55</v>
      </c>
      <c r="E29" s="253">
        <v>0.6</v>
      </c>
    </row>
    <row r="30" spans="1:8" x14ac:dyDescent="0.25">
      <c r="A30" s="9"/>
      <c r="D30" s="22" t="s">
        <v>56</v>
      </c>
      <c r="E30" s="253">
        <v>0.2</v>
      </c>
    </row>
    <row r="31" spans="1:8" ht="12" customHeight="1" x14ac:dyDescent="0.25">
      <c r="A31" s="9"/>
    </row>
    <row r="32" spans="1:8" s="236" customFormat="1" ht="13.8" x14ac:dyDescent="0.25">
      <c r="A32" s="14"/>
      <c r="B32" s="25">
        <v>1.4</v>
      </c>
      <c r="C32" s="26" t="s">
        <v>114</v>
      </c>
      <c r="D32" s="14"/>
      <c r="E32" s="14"/>
      <c r="F32" s="9"/>
      <c r="G32" s="14"/>
      <c r="H32" s="239"/>
    </row>
    <row r="33" spans="1:6" x14ac:dyDescent="0.25">
      <c r="A33" s="9"/>
      <c r="D33" s="22" t="s">
        <v>115</v>
      </c>
      <c r="E33" s="22" t="s">
        <v>116</v>
      </c>
      <c r="F33" s="255" t="s">
        <v>411</v>
      </c>
    </row>
    <row r="34" spans="1:6" x14ac:dyDescent="0.25">
      <c r="A34" s="9"/>
      <c r="D34" s="22" t="s">
        <v>53</v>
      </c>
      <c r="E34" s="248"/>
    </row>
    <row r="35" spans="1:6" x14ac:dyDescent="0.25">
      <c r="D35" s="22" t="s">
        <v>33</v>
      </c>
      <c r="E35" s="248"/>
    </row>
    <row r="36" spans="1:6" x14ac:dyDescent="0.25">
      <c r="D36" s="22" t="s">
        <v>40</v>
      </c>
      <c r="E36" s="248"/>
    </row>
    <row r="37" spans="1:6" x14ac:dyDescent="0.25">
      <c r="D37" s="22" t="s">
        <v>36</v>
      </c>
      <c r="E37" s="248"/>
    </row>
    <row r="38" spans="1:6" x14ac:dyDescent="0.25">
      <c r="D38" s="22" t="s">
        <v>38</v>
      </c>
      <c r="E38" s="248"/>
    </row>
    <row r="39" spans="1:6" x14ac:dyDescent="0.25">
      <c r="D39" s="22" t="s">
        <v>42</v>
      </c>
      <c r="E39" s="248"/>
    </row>
    <row r="40" spans="1:6" x14ac:dyDescent="0.25">
      <c r="D40" s="22" t="s">
        <v>44</v>
      </c>
      <c r="E40" s="248"/>
    </row>
    <row r="41" spans="1:6" x14ac:dyDescent="0.25">
      <c r="D41" s="22" t="s">
        <v>45</v>
      </c>
      <c r="E41" s="248"/>
    </row>
    <row r="42" spans="1:6" x14ac:dyDescent="0.25">
      <c r="D42" s="22" t="s">
        <v>46</v>
      </c>
      <c r="E42" s="248"/>
    </row>
    <row r="43" spans="1:6" x14ac:dyDescent="0.25">
      <c r="D43" s="22" t="s">
        <v>47</v>
      </c>
      <c r="E43" s="248"/>
    </row>
    <row r="44" spans="1:6" x14ac:dyDescent="0.25">
      <c r="D44" s="22" t="s">
        <v>48</v>
      </c>
      <c r="E44" s="248"/>
    </row>
    <row r="45" spans="1:6" x14ac:dyDescent="0.25">
      <c r="D45" s="22" t="s">
        <v>50</v>
      </c>
      <c r="E45" s="248"/>
    </row>
    <row r="46" spans="1:6" x14ac:dyDescent="0.25">
      <c r="D46" s="22" t="s">
        <v>52</v>
      </c>
      <c r="E46" s="248"/>
    </row>
    <row r="47" spans="1:6" x14ac:dyDescent="0.25">
      <c r="D47" s="22" t="s">
        <v>54</v>
      </c>
      <c r="E47" s="248"/>
    </row>
    <row r="48" spans="1:6" x14ac:dyDescent="0.25">
      <c r="D48" s="22" t="s">
        <v>51</v>
      </c>
      <c r="E48" s="248"/>
    </row>
    <row r="49" spans="1:6" x14ac:dyDescent="0.25">
      <c r="D49" s="23"/>
      <c r="E49" s="23"/>
    </row>
    <row r="50" spans="1:6" x14ac:dyDescent="0.25"/>
    <row r="51" spans="1:6" ht="13.8" x14ac:dyDescent="0.25">
      <c r="A51" s="9"/>
      <c r="B51" s="25">
        <v>1.5</v>
      </c>
      <c r="C51" s="26" t="s">
        <v>117</v>
      </c>
    </row>
    <row r="52" spans="1:6" x14ac:dyDescent="0.25">
      <c r="A52" s="9"/>
    </row>
    <row r="53" spans="1:6" x14ac:dyDescent="0.25">
      <c r="A53" s="9"/>
      <c r="D53" s="22" t="s">
        <v>66</v>
      </c>
      <c r="E53" s="22" t="s">
        <v>118</v>
      </c>
      <c r="F53" s="255" t="s">
        <v>411</v>
      </c>
    </row>
    <row r="54" spans="1:6" x14ac:dyDescent="0.25">
      <c r="A54" s="9"/>
      <c r="D54" s="22" t="s">
        <v>35</v>
      </c>
      <c r="E54" s="249">
        <v>1</v>
      </c>
    </row>
    <row r="55" spans="1:6" x14ac:dyDescent="0.25">
      <c r="A55" s="9"/>
      <c r="D55" s="22" t="s">
        <v>119</v>
      </c>
      <c r="E55" s="249">
        <v>1</v>
      </c>
    </row>
    <row r="56" spans="1:6" x14ac:dyDescent="0.25">
      <c r="A56" s="9"/>
      <c r="D56" s="22" t="s">
        <v>120</v>
      </c>
      <c r="E56" s="249">
        <v>0.5</v>
      </c>
    </row>
    <row r="57" spans="1:6" x14ac:dyDescent="0.25">
      <c r="A57" s="9"/>
      <c r="D57" s="22" t="s">
        <v>121</v>
      </c>
      <c r="E57" s="249">
        <v>0.2</v>
      </c>
    </row>
    <row r="58" spans="1:6" x14ac:dyDescent="0.25">
      <c r="A58" s="9"/>
      <c r="D58" s="22" t="s">
        <v>122</v>
      </c>
      <c r="E58" s="249">
        <v>0</v>
      </c>
    </row>
    <row r="59" spans="1:6" x14ac:dyDescent="0.25"/>
    <row r="60" spans="1:6" x14ac:dyDescent="0.25">
      <c r="A60" s="24" t="s">
        <v>123</v>
      </c>
    </row>
    <row r="61" spans="1:6" ht="13.8" x14ac:dyDescent="0.25">
      <c r="B61" s="25">
        <v>1.6</v>
      </c>
      <c r="C61" s="25" t="s">
        <v>230</v>
      </c>
    </row>
    <row r="62" spans="1:6" x14ac:dyDescent="0.25">
      <c r="C62" s="104" t="s">
        <v>2</v>
      </c>
      <c r="D62" s="250">
        <v>45</v>
      </c>
    </row>
    <row r="63" spans="1:6" x14ac:dyDescent="0.25">
      <c r="C63" s="104" t="s">
        <v>226</v>
      </c>
      <c r="D63" s="250">
        <v>7</v>
      </c>
    </row>
    <row r="64" spans="1:6" x14ac:dyDescent="0.25"/>
    <row r="65" spans="2:6" x14ac:dyDescent="0.25"/>
    <row r="66" spans="2:6" ht="13.8" x14ac:dyDescent="0.25">
      <c r="B66" s="25">
        <v>1.7</v>
      </c>
      <c r="C66" s="25" t="s">
        <v>288</v>
      </c>
    </row>
    <row r="67" spans="2:6" x14ac:dyDescent="0.25">
      <c r="B67" s="103"/>
      <c r="C67" s="9" t="b">
        <f>IF(Dashboard!E8=0,TRUE,FALSE)</f>
        <v>0</v>
      </c>
    </row>
    <row r="68" spans="2:6" x14ac:dyDescent="0.25">
      <c r="C68" s="9" t="b">
        <f>Dashboard!E13=Dashboard!E14</f>
        <v>0</v>
      </c>
    </row>
    <row r="69" spans="2:6" x14ac:dyDescent="0.25">
      <c r="C69" s="9" t="b">
        <f>IF(C67=TRUE,IF(C68=FALSE,FALSE,TRUE),TRUE)</f>
        <v>1</v>
      </c>
    </row>
    <row r="70" spans="2:6" x14ac:dyDescent="0.25"/>
    <row r="71" spans="2:6" x14ac:dyDescent="0.25"/>
    <row r="72" spans="2:6" x14ac:dyDescent="0.25"/>
    <row r="73" spans="2:6" x14ac:dyDescent="0.25">
      <c r="B73" s="118">
        <v>1.8</v>
      </c>
      <c r="C73" s="119" t="s">
        <v>328</v>
      </c>
    </row>
    <row r="74" spans="2:6" x14ac:dyDescent="0.25">
      <c r="C74" s="251" t="s">
        <v>322</v>
      </c>
      <c r="D74" s="251" t="s">
        <v>321</v>
      </c>
      <c r="E74" s="251" t="s">
        <v>323</v>
      </c>
      <c r="F74" s="251" t="s">
        <v>324</v>
      </c>
    </row>
    <row r="75" spans="2:6" x14ac:dyDescent="0.25">
      <c r="C75" s="104">
        <v>3</v>
      </c>
      <c r="D75" s="120" t="s">
        <v>315</v>
      </c>
      <c r="E75" s="120">
        <v>1</v>
      </c>
      <c r="F75" s="120" t="s">
        <v>325</v>
      </c>
    </row>
    <row r="76" spans="2:6" x14ac:dyDescent="0.25">
      <c r="C76" s="104">
        <v>3</v>
      </c>
      <c r="D76" s="120" t="s">
        <v>316</v>
      </c>
      <c r="E76" s="120">
        <v>2</v>
      </c>
      <c r="F76" s="120" t="str">
        <f>"DPD &gt;= "&amp;E16</f>
        <v>DPD &gt;= 90</v>
      </c>
    </row>
    <row r="77" spans="2:6" x14ac:dyDescent="0.25">
      <c r="C77" s="138">
        <v>3</v>
      </c>
      <c r="D77" s="138" t="s">
        <v>318</v>
      </c>
      <c r="E77" s="138">
        <v>5</v>
      </c>
      <c r="F77" s="138" t="s">
        <v>327</v>
      </c>
    </row>
    <row r="78" spans="2:6" x14ac:dyDescent="0.25">
      <c r="C78" s="104">
        <v>2</v>
      </c>
      <c r="D78" s="120" t="s">
        <v>317</v>
      </c>
      <c r="E78" s="120">
        <v>3</v>
      </c>
      <c r="F78" s="120" t="s">
        <v>326</v>
      </c>
    </row>
    <row r="79" spans="2:6" x14ac:dyDescent="0.25">
      <c r="C79" s="104">
        <v>2</v>
      </c>
      <c r="D79" s="120" t="s">
        <v>357</v>
      </c>
      <c r="E79" s="120">
        <v>4</v>
      </c>
      <c r="F79" s="120" t="s">
        <v>332</v>
      </c>
    </row>
    <row r="80" spans="2:6" x14ac:dyDescent="0.25">
      <c r="C80" s="104">
        <v>2</v>
      </c>
      <c r="D80" s="120" t="s">
        <v>358</v>
      </c>
      <c r="E80" s="120">
        <v>6</v>
      </c>
      <c r="F80" s="120" t="str">
        <f>"DPD &gt;= "&amp;E13</f>
        <v>DPD &gt;= 29</v>
      </c>
    </row>
    <row r="81" spans="3:6" x14ac:dyDescent="0.25">
      <c r="C81" s="104">
        <v>2</v>
      </c>
      <c r="D81" s="120" t="s">
        <v>320</v>
      </c>
      <c r="E81" s="120">
        <v>7</v>
      </c>
      <c r="F81" s="120" t="s">
        <v>319</v>
      </c>
    </row>
    <row r="82" spans="3:6" x14ac:dyDescent="0.25"/>
    <row r="83" spans="3:6" x14ac:dyDescent="0.25"/>
    <row r="84" spans="3:6" x14ac:dyDescent="0.25"/>
    <row r="85" spans="3:6" x14ac:dyDescent="0.25"/>
    <row r="86" spans="3:6" ht="14.4" x14ac:dyDescent="0.3">
      <c r="C86" s="122" t="s">
        <v>189</v>
      </c>
      <c r="D86" s="123" t="s">
        <v>289</v>
      </c>
    </row>
    <row r="87" spans="3:6" x14ac:dyDescent="0.25">
      <c r="C87" s="124" t="s">
        <v>190</v>
      </c>
      <c r="D87" s="337" t="s">
        <v>290</v>
      </c>
    </row>
    <row r="88" spans="3:6" x14ac:dyDescent="0.25">
      <c r="C88" s="124" t="s">
        <v>191</v>
      </c>
      <c r="D88" s="337"/>
    </row>
    <row r="89" spans="3:6" x14ac:dyDescent="0.25">
      <c r="C89" s="124" t="s">
        <v>192</v>
      </c>
      <c r="D89" s="337"/>
    </row>
    <row r="90" spans="3:6" x14ac:dyDescent="0.25">
      <c r="C90" s="125" t="s">
        <v>193</v>
      </c>
      <c r="D90" s="338" t="s">
        <v>291</v>
      </c>
    </row>
    <row r="91" spans="3:6" x14ac:dyDescent="0.25">
      <c r="C91" s="125" t="s">
        <v>39</v>
      </c>
      <c r="D91" s="338"/>
    </row>
    <row r="92" spans="3:6" x14ac:dyDescent="0.25">
      <c r="C92" s="125" t="s">
        <v>194</v>
      </c>
      <c r="D92" s="338"/>
    </row>
    <row r="93" spans="3:6" x14ac:dyDescent="0.25">
      <c r="C93" s="126" t="s">
        <v>195</v>
      </c>
      <c r="D93" s="339" t="s">
        <v>292</v>
      </c>
    </row>
    <row r="94" spans="3:6" x14ac:dyDescent="0.25">
      <c r="C94" s="126" t="s">
        <v>196</v>
      </c>
      <c r="D94" s="339"/>
    </row>
    <row r="95" spans="3:6" x14ac:dyDescent="0.25">
      <c r="C95" s="126" t="s">
        <v>197</v>
      </c>
      <c r="D95" s="339"/>
    </row>
    <row r="96" spans="3:6" x14ac:dyDescent="0.25">
      <c r="C96" s="127" t="s">
        <v>49</v>
      </c>
      <c r="D96" s="340" t="s">
        <v>293</v>
      </c>
    </row>
    <row r="97" spans="3:4" x14ac:dyDescent="0.25">
      <c r="C97" s="127" t="s">
        <v>198</v>
      </c>
      <c r="D97" s="340"/>
    </row>
    <row r="98" spans="3:4" x14ac:dyDescent="0.25">
      <c r="C98" s="127" t="s">
        <v>34</v>
      </c>
      <c r="D98" s="340"/>
    </row>
    <row r="99" spans="3:4" x14ac:dyDescent="0.25">
      <c r="C99" s="133" t="s">
        <v>199</v>
      </c>
      <c r="D99" s="341" t="s">
        <v>294</v>
      </c>
    </row>
    <row r="100" spans="3:4" x14ac:dyDescent="0.25">
      <c r="C100" s="133" t="s">
        <v>8</v>
      </c>
      <c r="D100" s="341"/>
    </row>
    <row r="101" spans="3:4" x14ac:dyDescent="0.25">
      <c r="C101" s="133" t="s">
        <v>43</v>
      </c>
      <c r="D101" s="341"/>
    </row>
    <row r="102" spans="3:4" ht="14.4" x14ac:dyDescent="0.25">
      <c r="C102" s="121" t="s">
        <v>41</v>
      </c>
      <c r="D102" s="132" t="s">
        <v>295</v>
      </c>
    </row>
    <row r="103" spans="3:4" ht="14.4" x14ac:dyDescent="0.25">
      <c r="C103" s="130" t="s">
        <v>200</v>
      </c>
      <c r="D103" s="131" t="s">
        <v>296</v>
      </c>
    </row>
    <row r="104" spans="3:4" ht="43.2" x14ac:dyDescent="0.25">
      <c r="C104" s="128" t="s">
        <v>37</v>
      </c>
      <c r="D104" s="129" t="s">
        <v>297</v>
      </c>
    </row>
    <row r="105" spans="3:4" x14ac:dyDescent="0.25"/>
    <row r="106" spans="3:4" x14ac:dyDescent="0.25"/>
    <row r="107" spans="3:4" x14ac:dyDescent="0.25"/>
    <row r="108" spans="3:4" x14ac:dyDescent="0.25"/>
    <row r="115" spans="1:1" s="237" customFormat="1" ht="7.95" customHeight="1" x14ac:dyDescent="0.25">
      <c r="A115" s="240"/>
    </row>
  </sheetData>
  <mergeCells count="5">
    <mergeCell ref="D87:D89"/>
    <mergeCell ref="D90:D92"/>
    <mergeCell ref="D93:D95"/>
    <mergeCell ref="D96:D98"/>
    <mergeCell ref="D99:D101"/>
  </mergeCells>
  <conditionalFormatting sqref="C86:C104">
    <cfRule type="colorScale" priority="1">
      <colorScale>
        <cfvo type="min"/>
        <cfvo type="percentile" val="50"/>
        <cfvo type="max"/>
        <color rgb="FFF8696B"/>
        <color rgb="FFFFEB84"/>
        <color rgb="FF63BE7B"/>
      </colorScale>
    </cfRule>
  </conditionalFormatting>
  <hyperlinks>
    <hyperlink ref="A60" r:id="rId1" xr:uid="{119F19E8-2455-413F-A9A4-7AAE90CEEBF9}"/>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2888-02F7-48B8-9032-64137B44DA74}">
  <sheetPr codeName="Sheet8">
    <tabColor rgb="FF00B0F0"/>
  </sheetPr>
  <dimension ref="B2:J47"/>
  <sheetViews>
    <sheetView showGridLines="0" workbookViewId="0">
      <selection activeCell="L11" sqref="L11"/>
    </sheetView>
  </sheetViews>
  <sheetFormatPr defaultRowHeight="14.4" x14ac:dyDescent="0.3"/>
  <cols>
    <col min="3" max="3" width="18.21875" bestFit="1" customWidth="1"/>
    <col min="4" max="4" width="25.109375" bestFit="1" customWidth="1"/>
    <col min="5" max="5" width="12.88671875" bestFit="1" customWidth="1"/>
    <col min="6" max="6" width="6.88671875" style="2" bestFit="1" customWidth="1"/>
    <col min="7" max="7" width="19.5546875" bestFit="1" customWidth="1"/>
    <col min="8" max="8" width="16.77734375" bestFit="1" customWidth="1"/>
    <col min="10" max="10" width="10.77734375" bestFit="1" customWidth="1"/>
  </cols>
  <sheetData>
    <row r="2" spans="2:10" x14ac:dyDescent="0.3">
      <c r="B2" s="95" t="s">
        <v>221</v>
      </c>
      <c r="C2" s="95" t="s">
        <v>57</v>
      </c>
      <c r="D2" s="95" t="s">
        <v>58</v>
      </c>
      <c r="E2" s="96" t="s">
        <v>59</v>
      </c>
      <c r="F2" s="113" t="s">
        <v>222</v>
      </c>
      <c r="G2" s="96" t="s">
        <v>223</v>
      </c>
      <c r="H2" s="100" t="s">
        <v>228</v>
      </c>
      <c r="I2" s="100" t="s">
        <v>333</v>
      </c>
      <c r="J2" s="135" t="s">
        <v>334</v>
      </c>
    </row>
    <row r="3" spans="2:10" x14ac:dyDescent="0.3">
      <c r="B3" s="93" t="s">
        <v>189</v>
      </c>
      <c r="C3" s="97" t="s">
        <v>10</v>
      </c>
      <c r="D3" s="97" t="s">
        <v>10</v>
      </c>
      <c r="E3" s="98" t="s">
        <v>10</v>
      </c>
      <c r="F3" s="112" t="s">
        <v>256</v>
      </c>
      <c r="G3" s="98" t="s">
        <v>10</v>
      </c>
      <c r="H3" s="101" t="s">
        <v>227</v>
      </c>
      <c r="I3" s="101">
        <v>1</v>
      </c>
      <c r="J3">
        <f>IF(Dashboard!$E$7&gt;=List!I3,List!I3,"")</f>
        <v>1</v>
      </c>
    </row>
    <row r="4" spans="2:10" x14ac:dyDescent="0.3">
      <c r="B4" s="93" t="s">
        <v>190</v>
      </c>
      <c r="C4" s="97" t="s">
        <v>7</v>
      </c>
      <c r="D4" s="97" t="s">
        <v>7</v>
      </c>
      <c r="E4" s="98" t="s">
        <v>7</v>
      </c>
      <c r="F4" s="112" t="s">
        <v>257</v>
      </c>
      <c r="G4" s="98" t="s">
        <v>7</v>
      </c>
      <c r="H4" s="101" t="s">
        <v>229</v>
      </c>
      <c r="I4" s="101">
        <v>2</v>
      </c>
      <c r="J4">
        <f>IF(Dashboard!$E$7&gt;=List!I4,List!I4,"")</f>
        <v>2</v>
      </c>
    </row>
    <row r="5" spans="2:10" x14ac:dyDescent="0.3">
      <c r="B5" s="93" t="s">
        <v>191</v>
      </c>
      <c r="C5" s="99"/>
      <c r="D5" s="99"/>
      <c r="E5" s="99"/>
      <c r="F5" s="114" t="s">
        <v>258</v>
      </c>
      <c r="G5" s="99"/>
      <c r="I5" s="101">
        <v>3</v>
      </c>
      <c r="J5">
        <f>IF(Dashboard!$E$7&gt;=List!I5,List!I5,"")</f>
        <v>3</v>
      </c>
    </row>
    <row r="6" spans="2:10" x14ac:dyDescent="0.3">
      <c r="B6" s="93" t="s">
        <v>192</v>
      </c>
      <c r="C6" s="99"/>
      <c r="D6" s="99"/>
      <c r="E6" s="99"/>
      <c r="F6" s="114" t="s">
        <v>33</v>
      </c>
      <c r="G6" s="99"/>
      <c r="I6" s="101">
        <v>4</v>
      </c>
      <c r="J6">
        <f>IF(Dashboard!$E$7&gt;=List!I6,List!I6,"")</f>
        <v>4</v>
      </c>
    </row>
    <row r="7" spans="2:10" x14ac:dyDescent="0.3">
      <c r="B7" s="93" t="s">
        <v>193</v>
      </c>
      <c r="C7" s="99"/>
      <c r="D7" s="99"/>
      <c r="E7" s="99"/>
      <c r="F7" s="114" t="s">
        <v>38</v>
      </c>
      <c r="G7" s="99"/>
      <c r="I7" s="101">
        <v>5</v>
      </c>
      <c r="J7">
        <f>IF(Dashboard!$E$7&gt;=List!I7,List!I7,"")</f>
        <v>5</v>
      </c>
    </row>
    <row r="8" spans="2:10" x14ac:dyDescent="0.3">
      <c r="B8" s="93" t="s">
        <v>39</v>
      </c>
      <c r="C8" s="99"/>
      <c r="D8" s="99"/>
      <c r="E8" s="99"/>
      <c r="F8" s="114" t="s">
        <v>259</v>
      </c>
      <c r="G8" s="99"/>
      <c r="I8" s="101">
        <v>6</v>
      </c>
      <c r="J8">
        <f>IF(Dashboard!$E$7&gt;=List!I8,List!I8,"")</f>
        <v>6</v>
      </c>
    </row>
    <row r="9" spans="2:10" x14ac:dyDescent="0.3">
      <c r="B9" s="93" t="s">
        <v>194</v>
      </c>
      <c r="C9" s="99"/>
      <c r="D9" s="99"/>
      <c r="E9" s="99"/>
      <c r="F9" s="114" t="s">
        <v>260</v>
      </c>
      <c r="G9" s="99"/>
      <c r="I9" s="101">
        <v>7</v>
      </c>
      <c r="J9">
        <f>IF(Dashboard!$E$7&gt;=List!I9,List!I9,"")</f>
        <v>7</v>
      </c>
    </row>
    <row r="10" spans="2:10" x14ac:dyDescent="0.3">
      <c r="B10" s="93" t="s">
        <v>195</v>
      </c>
      <c r="C10" s="99"/>
      <c r="D10" s="99"/>
      <c r="E10" s="99"/>
      <c r="F10" s="114" t="s">
        <v>36</v>
      </c>
      <c r="G10" s="99"/>
      <c r="I10" s="101">
        <v>8</v>
      </c>
      <c r="J10">
        <f>IF(Dashboard!$E$7&gt;=List!I10,List!I10,"")</f>
        <v>8</v>
      </c>
    </row>
    <row r="11" spans="2:10" x14ac:dyDescent="0.3">
      <c r="B11" s="93" t="s">
        <v>196</v>
      </c>
      <c r="C11" s="99"/>
      <c r="D11" s="99"/>
      <c r="E11" s="99"/>
      <c r="F11" s="114" t="s">
        <v>261</v>
      </c>
      <c r="G11" s="99"/>
      <c r="I11" s="101">
        <v>9</v>
      </c>
      <c r="J11" t="str">
        <f>IF(Dashboard!$E$7&gt;=List!I11,List!I11,"")</f>
        <v/>
      </c>
    </row>
    <row r="12" spans="2:10" x14ac:dyDescent="0.3">
      <c r="B12" s="93" t="s">
        <v>197</v>
      </c>
      <c r="C12" s="99"/>
      <c r="D12" s="99"/>
      <c r="E12" s="99"/>
      <c r="F12" s="114" t="s">
        <v>262</v>
      </c>
      <c r="G12" s="99"/>
      <c r="I12" s="101">
        <v>10</v>
      </c>
      <c r="J12" t="str">
        <f>IF(Dashboard!$E$7&gt;=List!I12,List!I12,"")</f>
        <v/>
      </c>
    </row>
    <row r="13" spans="2:10" x14ac:dyDescent="0.3">
      <c r="B13" s="93" t="s">
        <v>49</v>
      </c>
      <c r="C13" s="99"/>
      <c r="D13" s="99"/>
      <c r="E13" s="99"/>
      <c r="F13" s="114" t="s">
        <v>263</v>
      </c>
      <c r="G13" s="99"/>
      <c r="I13" s="101">
        <v>11</v>
      </c>
      <c r="J13" t="str">
        <f>IF(Dashboard!$E$7&gt;=List!I13,List!I13,"")</f>
        <v/>
      </c>
    </row>
    <row r="14" spans="2:10" x14ac:dyDescent="0.3">
      <c r="B14" s="93" t="s">
        <v>198</v>
      </c>
      <c r="C14" s="99"/>
      <c r="D14" s="99"/>
      <c r="E14" s="99"/>
      <c r="F14" s="114" t="s">
        <v>264</v>
      </c>
      <c r="G14" s="99"/>
      <c r="I14" s="101">
        <v>12</v>
      </c>
      <c r="J14" t="str">
        <f>IF(Dashboard!$E$7&gt;=List!I14,List!I14,"")</f>
        <v/>
      </c>
    </row>
    <row r="15" spans="2:10" x14ac:dyDescent="0.3">
      <c r="B15" s="93" t="s">
        <v>34</v>
      </c>
      <c r="C15" s="99"/>
      <c r="D15" s="99"/>
      <c r="E15" s="99"/>
      <c r="F15" s="114" t="s">
        <v>265</v>
      </c>
      <c r="G15" s="99"/>
      <c r="I15" s="101">
        <v>13</v>
      </c>
      <c r="J15" t="str">
        <f>IF(Dashboard!$E$7&gt;=List!I15,List!I15,"")</f>
        <v/>
      </c>
    </row>
    <row r="16" spans="2:10" x14ac:dyDescent="0.3">
      <c r="B16" s="93" t="s">
        <v>199</v>
      </c>
      <c r="C16" s="99"/>
      <c r="D16" s="99"/>
      <c r="E16" s="99"/>
      <c r="F16" s="114" t="s">
        <v>50</v>
      </c>
      <c r="G16" s="99"/>
      <c r="I16" s="101">
        <v>14</v>
      </c>
      <c r="J16" t="str">
        <f>IF(Dashboard!$E$7&gt;=List!I16,List!I16,"")</f>
        <v/>
      </c>
    </row>
    <row r="17" spans="2:10" x14ac:dyDescent="0.3">
      <c r="B17" s="94" t="s">
        <v>8</v>
      </c>
      <c r="C17" s="99"/>
      <c r="D17" s="99"/>
      <c r="E17" s="99"/>
      <c r="F17" s="114" t="s">
        <v>266</v>
      </c>
      <c r="G17" s="99"/>
      <c r="I17" s="101">
        <v>15</v>
      </c>
      <c r="J17" t="str">
        <f>IF(Dashboard!$E$7&gt;=List!I17,List!I17,"")</f>
        <v/>
      </c>
    </row>
    <row r="18" spans="2:10" x14ac:dyDescent="0.3">
      <c r="B18" s="94" t="s">
        <v>43</v>
      </c>
      <c r="C18" s="99"/>
      <c r="D18" s="99"/>
      <c r="E18" s="99"/>
      <c r="F18" s="114" t="s">
        <v>267</v>
      </c>
      <c r="G18" s="99"/>
      <c r="I18" s="101">
        <v>16</v>
      </c>
      <c r="J18" t="str">
        <f>IF(Dashboard!$E$7&gt;=List!I18,List!I18,"")</f>
        <v/>
      </c>
    </row>
    <row r="19" spans="2:10" x14ac:dyDescent="0.3">
      <c r="B19" s="93" t="s">
        <v>41</v>
      </c>
      <c r="C19" s="99"/>
      <c r="D19" s="99"/>
      <c r="E19" s="99"/>
      <c r="F19" s="114" t="s">
        <v>42</v>
      </c>
      <c r="G19" s="99"/>
      <c r="I19" s="101">
        <v>17</v>
      </c>
      <c r="J19" t="str">
        <f>IF(Dashboard!$E$7&gt;=List!I19,List!I19,"")</f>
        <v/>
      </c>
    </row>
    <row r="20" spans="2:10" x14ac:dyDescent="0.3">
      <c r="B20" s="93" t="s">
        <v>200</v>
      </c>
      <c r="C20" s="99"/>
      <c r="D20" s="99"/>
      <c r="E20" s="99"/>
      <c r="F20" s="114" t="s">
        <v>268</v>
      </c>
      <c r="G20" s="99"/>
      <c r="I20" s="101">
        <v>18</v>
      </c>
      <c r="J20" t="str">
        <f>IF(Dashboard!$E$7&gt;=List!I20,List!I20,"")</f>
        <v/>
      </c>
    </row>
    <row r="21" spans="2:10" x14ac:dyDescent="0.3">
      <c r="B21" s="93" t="s">
        <v>37</v>
      </c>
      <c r="C21" s="99"/>
      <c r="D21" s="99"/>
      <c r="E21" s="99"/>
      <c r="F21" s="114" t="s">
        <v>53</v>
      </c>
      <c r="G21" s="99"/>
      <c r="I21" s="101">
        <v>19</v>
      </c>
      <c r="J21" t="str">
        <f>IF(Dashboard!$E$7&gt;=List!I21,List!I21,"")</f>
        <v/>
      </c>
    </row>
    <row r="22" spans="2:10" x14ac:dyDescent="0.3">
      <c r="F22" s="114" t="s">
        <v>44</v>
      </c>
      <c r="I22" s="101">
        <v>20</v>
      </c>
      <c r="J22" t="str">
        <f>IF(Dashboard!$E$7&gt;=List!I22,List!I22,"")</f>
        <v/>
      </c>
    </row>
    <row r="23" spans="2:10" x14ac:dyDescent="0.3">
      <c r="F23" s="114" t="s">
        <v>269</v>
      </c>
      <c r="I23" s="101"/>
      <c r="J23">
        <f>IF(Dashboard!$E$7&gt;=List!I23,List!I23,"")</f>
        <v>0</v>
      </c>
    </row>
    <row r="24" spans="2:10" x14ac:dyDescent="0.3">
      <c r="F24" s="114" t="s">
        <v>270</v>
      </c>
    </row>
    <row r="25" spans="2:10" x14ac:dyDescent="0.3">
      <c r="F25" s="114" t="s">
        <v>271</v>
      </c>
    </row>
    <row r="26" spans="2:10" x14ac:dyDescent="0.3">
      <c r="F26" s="114" t="s">
        <v>272</v>
      </c>
    </row>
    <row r="27" spans="2:10" x14ac:dyDescent="0.3">
      <c r="F27" s="114" t="s">
        <v>273</v>
      </c>
    </row>
    <row r="28" spans="2:10" x14ac:dyDescent="0.3">
      <c r="F28" s="114" t="s">
        <v>274</v>
      </c>
    </row>
    <row r="29" spans="2:10" x14ac:dyDescent="0.3">
      <c r="F29" s="114" t="s">
        <v>275</v>
      </c>
    </row>
    <row r="30" spans="2:10" x14ac:dyDescent="0.3">
      <c r="F30" s="114" t="s">
        <v>276</v>
      </c>
    </row>
    <row r="31" spans="2:10" x14ac:dyDescent="0.3">
      <c r="F31" s="114" t="s">
        <v>52</v>
      </c>
    </row>
    <row r="32" spans="2:10" x14ac:dyDescent="0.3">
      <c r="F32" s="114" t="s">
        <v>277</v>
      </c>
    </row>
    <row r="33" spans="6:6" x14ac:dyDescent="0.3">
      <c r="F33" s="114" t="s">
        <v>45</v>
      </c>
    </row>
    <row r="34" spans="6:6" x14ac:dyDescent="0.3">
      <c r="F34" s="114" t="s">
        <v>278</v>
      </c>
    </row>
    <row r="35" spans="6:6" x14ac:dyDescent="0.3">
      <c r="F35" s="114" t="s">
        <v>279</v>
      </c>
    </row>
    <row r="36" spans="6:6" x14ac:dyDescent="0.3">
      <c r="F36" s="114" t="s">
        <v>280</v>
      </c>
    </row>
    <row r="37" spans="6:6" x14ac:dyDescent="0.3">
      <c r="F37" s="114" t="s">
        <v>281</v>
      </c>
    </row>
    <row r="38" spans="6:6" x14ac:dyDescent="0.3">
      <c r="F38" s="114" t="s">
        <v>282</v>
      </c>
    </row>
    <row r="39" spans="6:6" x14ac:dyDescent="0.3">
      <c r="F39" s="114" t="s">
        <v>48</v>
      </c>
    </row>
    <row r="40" spans="6:6" x14ac:dyDescent="0.3">
      <c r="F40" s="114" t="s">
        <v>283</v>
      </c>
    </row>
    <row r="41" spans="6:6" x14ac:dyDescent="0.3">
      <c r="F41" s="114" t="s">
        <v>284</v>
      </c>
    </row>
    <row r="42" spans="6:6" x14ac:dyDescent="0.3">
      <c r="F42" s="114" t="s">
        <v>285</v>
      </c>
    </row>
    <row r="43" spans="6:6" x14ac:dyDescent="0.3">
      <c r="F43" s="114" t="s">
        <v>286</v>
      </c>
    </row>
    <row r="44" spans="6:6" x14ac:dyDescent="0.3">
      <c r="F44" s="114" t="s">
        <v>287</v>
      </c>
    </row>
    <row r="45" spans="6:6" x14ac:dyDescent="0.3">
      <c r="F45" s="114" t="s">
        <v>47</v>
      </c>
    </row>
    <row r="46" spans="6:6" x14ac:dyDescent="0.3">
      <c r="F46" s="114" t="s">
        <v>40</v>
      </c>
    </row>
    <row r="47" spans="6:6" x14ac:dyDescent="0.3">
      <c r="F47" s="114" t="s">
        <v>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4457662-2418-4285-a8ab-d9e7030c7276">35TCTYMMKEWJ-2127052161-327867</_dlc_DocId>
    <_dlc_DocIdUrl xmlns="64457662-2418-4285-a8ab-d9e7030c7276">
      <Url>https://lhgp.sharepoint.com/sites/LHGInternal/_layouts/15/DocIdRedir.aspx?ID=35TCTYMMKEWJ-2127052161-327867</Url>
      <Description>35TCTYMMKEWJ-2127052161-327867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7576636AA0FA4399175A2AD176E108" ma:contentTypeVersion="12" ma:contentTypeDescription="Create a new document." ma:contentTypeScope="" ma:versionID="821a0f176801b6abe472bd1e133d4d53">
  <xsd:schema xmlns:xsd="http://www.w3.org/2001/XMLSchema" xmlns:xs="http://www.w3.org/2001/XMLSchema" xmlns:p="http://schemas.microsoft.com/office/2006/metadata/properties" xmlns:ns2="64457662-2418-4285-a8ab-d9e7030c7276" xmlns:ns3="2cf3cdbb-e203-401a-8274-a44ddd34c9db" targetNamespace="http://schemas.microsoft.com/office/2006/metadata/properties" ma:root="true" ma:fieldsID="b84fb4874b8163377c5c59b23d83b319" ns2:_="" ns3:_="">
    <xsd:import namespace="64457662-2418-4285-a8ab-d9e7030c7276"/>
    <xsd:import namespace="2cf3cdbb-e203-401a-8274-a44ddd34c9db"/>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457662-2418-4285-a8ab-d9e7030c727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f3cdbb-e203-401a-8274-a44ddd34c9db"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6C06B9-0593-4451-A51B-BDC2395BC5D7}">
  <ds:schemaRefs>
    <ds:schemaRef ds:uri="http://schemas.microsoft.com/office/2006/metadata/properties"/>
    <ds:schemaRef ds:uri="http://schemas.microsoft.com/office/infopath/2007/PartnerControls"/>
    <ds:schemaRef ds:uri="64457662-2418-4285-a8ab-d9e7030c7276"/>
  </ds:schemaRefs>
</ds:datastoreItem>
</file>

<file path=customXml/itemProps2.xml><?xml version="1.0" encoding="utf-8"?>
<ds:datastoreItem xmlns:ds="http://schemas.openxmlformats.org/officeDocument/2006/customXml" ds:itemID="{C2F73D44-291A-40D7-AC96-6313534135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457662-2418-4285-a8ab-d9e7030c7276"/>
    <ds:schemaRef ds:uri="2cf3cdbb-e203-401a-8274-a44ddd34c9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4DC10E-83A0-435B-902F-16D29BD216AE}">
  <ds:schemaRefs>
    <ds:schemaRef ds:uri="http://schemas.microsoft.com/sharepoint/events"/>
  </ds:schemaRefs>
</ds:datastoreItem>
</file>

<file path=customXml/itemProps4.xml><?xml version="1.0" encoding="utf-8"?>
<ds:datastoreItem xmlns:ds="http://schemas.openxmlformats.org/officeDocument/2006/customXml" ds:itemID="{F5ADEBEA-0E79-403B-B651-26CC208DA5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13</vt:i4>
      </vt:variant>
    </vt:vector>
  </HeadingPairs>
  <TitlesOfParts>
    <vt:vector size="19" baseType="lpstr">
      <vt:lpstr>Dashboard</vt:lpstr>
      <vt:lpstr>Staging Calculator</vt:lpstr>
      <vt:lpstr>ECL Calculator</vt:lpstr>
      <vt:lpstr>PD Term Structure</vt:lpstr>
      <vt:lpstr>Control</vt:lpstr>
      <vt:lpstr>List</vt:lpstr>
      <vt:lpstr>AMaturity</vt:lpstr>
      <vt:lpstr>ModelMonths</vt:lpstr>
      <vt:lpstr>OPD</vt:lpstr>
      <vt:lpstr>PC</vt:lpstr>
      <vt:lpstr>PDC</vt:lpstr>
      <vt:lpstr>PDUSD</vt:lpstr>
      <vt:lpstr>Dashboard!Print_Area</vt:lpstr>
      <vt:lpstr>RMaturity</vt:lpstr>
      <vt:lpstr>rngPDTermStructureArea</vt:lpstr>
      <vt:lpstr>rngPDTermStructureID</vt:lpstr>
      <vt:lpstr>rngPDTermStructureInput</vt:lpstr>
      <vt:lpstr>RPD</vt:lpstr>
      <vt:lpstr>Stage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Madhanagopal G</dc:creator>
  <cp:lastModifiedBy>Will Tufnell</cp:lastModifiedBy>
  <cp:lastPrinted>2021-04-09T12:59:51Z</cp:lastPrinted>
  <dcterms:created xsi:type="dcterms:W3CDTF">2020-10-05T08:56:27Z</dcterms:created>
  <dcterms:modified xsi:type="dcterms:W3CDTF">2021-05-04T18:02:44Z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0x010100997576636AA0FA4399175A2AD176E108</vt:lpwstr>
  </property>
  <property fmtid="{D5CDD505-2E9C-101B-9397-08002B2CF9AE}" pid="3" name="_dlc_DocIdItemGuid">
    <vt:lpwstr>88084024-371e-4545-95eb-3ec67db56aa4</vt:lpwstr>
  </property>
</Properties>
</file>