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afncorp.sharepoint.com/sites/LearningEngagement929/Shared Documents/General/Business Documentation/Forms/Business Forms/"/>
    </mc:Choice>
  </mc:AlternateContent>
  <xr:revisionPtr revIDLastSave="3" documentId="8_{D9248FD6-D093-4531-AFCF-6ADDF412361E}" xr6:coauthVersionLast="47" xr6:coauthVersionMax="47" xr10:uidLastSave="{ACE9FABB-5DD9-4E05-AEA5-06D14F4A83C7}"/>
  <bookViews>
    <workbookView minimized="1" xWindow="2688" yWindow="2688" windowWidth="17280" windowHeight="8964" xr2:uid="{2C3AA9C9-EB78-4EF8-89A8-CF74EC3BB25C}"/>
  </bookViews>
  <sheets>
    <sheet name="Asset Utiliz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27" i="2" s="1"/>
  <c r="E19" i="2" l="1"/>
  <c r="E18" i="2"/>
  <c r="E17" i="2"/>
  <c r="E23" i="2" l="1"/>
  <c r="E32" i="2" s="1"/>
  <c r="D33" i="2" s="1"/>
  <c r="E35" i="2" l="1"/>
  <c r="E38" i="2" s="1"/>
</calcChain>
</file>

<file path=xl/sharedStrings.xml><?xml version="1.0" encoding="utf-8"?>
<sst xmlns="http://schemas.openxmlformats.org/spreadsheetml/2006/main" count="30" uniqueCount="29">
  <si>
    <t>Asset Utilization Calculator</t>
  </si>
  <si>
    <r>
      <t xml:space="preserve">Purpose:  </t>
    </r>
    <r>
      <rPr>
        <sz val="10"/>
        <rFont val="Verdana"/>
        <family val="2"/>
      </rPr>
      <t>The Asset Utilization Calculator determines loan eligibility.</t>
    </r>
  </si>
  <si>
    <t>Role:  Underwriter</t>
  </si>
  <si>
    <r>
      <t xml:space="preserve">Instructions:  
</t>
    </r>
    <r>
      <rPr>
        <sz val="10"/>
        <rFont val="Verdana"/>
        <family val="2"/>
      </rPr>
      <t>1. Complete the blue fields to calculate the Asset Utilization.</t>
    </r>
  </si>
  <si>
    <t>Date</t>
  </si>
  <si>
    <t>Loan Number</t>
  </si>
  <si>
    <t>Borrower Name</t>
  </si>
  <si>
    <t>Loan Amount</t>
  </si>
  <si>
    <t>Assets</t>
  </si>
  <si>
    <t>Asset Type</t>
  </si>
  <si>
    <t>Asset Amount
(100% of account balance)</t>
  </si>
  <si>
    <t>Qualifying Percentage</t>
  </si>
  <si>
    <t>Qualified Asset Amount</t>
  </si>
  <si>
    <t xml:space="preserve">Checking, Savings, Money Market Account </t>
  </si>
  <si>
    <t xml:space="preserve">Annuities*, Mutual Funds, Publicly Traded Stocks and Bonds </t>
  </si>
  <si>
    <t>Retirement Accounts (401k, IRA, SEP, KEOGH)**</t>
  </si>
  <si>
    <t xml:space="preserve">*Annuities must permit withdrawal without penalty </t>
  </si>
  <si>
    <t xml:space="preserve">**If a distribution plan has begun, the asset account is not eligible for Asset Connect </t>
  </si>
  <si>
    <t>Total Qualified Assets</t>
  </si>
  <si>
    <t>1.25x Loan Amount</t>
  </si>
  <si>
    <t>Required Minimum assets</t>
  </si>
  <si>
    <t>Deposit</t>
  </si>
  <si>
    <t>Down Payment and Closing Costs</t>
  </si>
  <si>
    <r>
      <rPr>
        <b/>
        <sz val="9"/>
        <rFont val="Verdana"/>
        <family val="2"/>
      </rPr>
      <t xml:space="preserve">Total Remaining Assets </t>
    </r>
    <r>
      <rPr>
        <b/>
        <sz val="8"/>
        <rFont val="Verdana"/>
        <family val="2"/>
      </rPr>
      <t>(Total Qualified Assets - Deposit - Down Payment and Closing Costs)</t>
    </r>
  </si>
  <si>
    <t>Divide by 60 Months = Qualified Monthly Income</t>
  </si>
  <si>
    <t>Additional Income</t>
  </si>
  <si>
    <t>Total Monthly Income</t>
  </si>
  <si>
    <t>Qualified Assets minimum is the lesser of $1MM or 1.25x the loan amount.  (Minimum Assets may never be less than $250,000)</t>
  </si>
  <si>
    <t>Orion Lending ◦ Asset Utilization Calculator ◦ Broker Use ◦ Updated 07.09.2024
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</si>
</sst>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2"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1"/>
      <name val="Verdana"/>
      <family val="2"/>
    </font>
    <font>
      <sz val="11"/>
      <name val="Verdana"/>
      <family val="2"/>
    </font>
    <font>
      <b/>
      <sz val="11"/>
      <color theme="1"/>
      <name val="Verdana"/>
      <family val="2"/>
    </font>
    <font>
      <b/>
      <sz val="14"/>
      <color rgb="FF275D86"/>
      <name val="Verdana"/>
      <family val="2"/>
    </font>
    <font>
      <sz val="10"/>
      <color theme="1"/>
      <name val="Verdana"/>
      <family val="2"/>
    </font>
    <font>
      <b/>
      <sz val="10"/>
      <name val="Verdana"/>
      <family val="2"/>
    </font>
    <font>
      <b/>
      <sz val="10"/>
      <color theme="1"/>
      <name val="Verdana"/>
      <family val="2"/>
    </font>
    <font>
      <sz val="10"/>
      <name val="Verdana"/>
      <family val="2"/>
    </font>
    <font>
      <sz val="10"/>
      <color rgb="FF006100"/>
      <name val="Verdana"/>
      <family val="2"/>
    </font>
    <font>
      <b/>
      <sz val="10"/>
      <color theme="0"/>
      <name val="Verdana"/>
      <family val="2"/>
    </font>
    <font>
      <b/>
      <sz val="10"/>
      <color rgb="FFBA9900"/>
      <name val="Verdana"/>
      <family val="2"/>
    </font>
    <font>
      <b/>
      <sz val="16"/>
      <color rgb="FF3EA8B9"/>
      <name val="Montserrat"/>
    </font>
    <font>
      <b/>
      <sz val="10"/>
      <color rgb="FF3E454D"/>
      <name val="Verdana"/>
      <family val="2"/>
    </font>
    <font>
      <b/>
      <sz val="11"/>
      <color rgb="FF3E454D"/>
      <name val="Verdana"/>
      <family val="2"/>
    </font>
    <font>
      <sz val="6"/>
      <color rgb="FF3E454D"/>
      <name val="Verdana"/>
      <family val="2"/>
    </font>
    <font>
      <b/>
      <sz val="10"/>
      <color theme="1" tint="0.34998626667073579"/>
      <name val="Verdana"/>
      <family val="2"/>
    </font>
    <font>
      <b/>
      <sz val="8"/>
      <name val="Verdana"/>
      <family val="2"/>
    </font>
    <font>
      <b/>
      <sz val="9"/>
      <name val="Verdana"/>
      <family val="2"/>
    </font>
    <font>
      <b/>
      <sz val="10"/>
      <color rgb="FFCC2156"/>
      <name val="Verdana"/>
      <family val="2"/>
    </font>
  </fonts>
  <fills count="10">
    <fill>
      <patternFill patternType="none"/>
    </fill>
    <fill>
      <patternFill patternType="gray125"/>
    </fill>
    <fill>
      <patternFill patternType="solid">
        <fgColor rgb="FFC6EFCE"/>
      </patternFill>
    </fill>
    <fill>
      <patternFill patternType="solid">
        <fgColor rgb="FFF2F2F2"/>
      </patternFill>
    </fill>
    <fill>
      <patternFill patternType="solid">
        <fgColor theme="0" tint="-4.9989318521683403E-2"/>
        <bgColor indexed="64"/>
      </patternFill>
    </fill>
    <fill>
      <patternFill patternType="solid">
        <fgColor rgb="FF3EA8B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right/>
      <top style="thin">
        <color indexed="64"/>
      </top>
      <bottom/>
      <diagonal/>
    </border>
    <border>
      <left/>
      <right/>
      <top style="thin">
        <color rgb="FF7F7F7F"/>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9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64" fontId="11" fillId="0" borderId="0" xfId="1" applyNumberFormat="1" applyFont="1" applyFill="1" applyBorder="1" applyAlignment="1" applyProtection="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8" fillId="0" borderId="4" xfId="2" applyNumberFormat="1" applyFont="1" applyFill="1" applyBorder="1" applyAlignment="1" applyProtection="1">
      <alignment horizontal="center" vertical="center"/>
    </xf>
    <xf numFmtId="0" fontId="8" fillId="0" borderId="0" xfId="2" applyNumberFormat="1" applyFont="1" applyFill="1" applyBorder="1" applyAlignment="1" applyProtection="1">
      <alignment horizontal="center" vertical="center"/>
    </xf>
    <xf numFmtId="0" fontId="13" fillId="0" borderId="3" xfId="0" applyFont="1" applyBorder="1" applyAlignment="1">
      <alignment horizontal="center"/>
    </xf>
    <xf numFmtId="0" fontId="13" fillId="0" borderId="0" xfId="0" applyFont="1" applyAlignment="1">
      <alignment horizontal="center" vertical="center"/>
    </xf>
    <xf numFmtId="0" fontId="17" fillId="0" borderId="0" xfId="0" applyFont="1" applyAlignment="1">
      <alignment vertical="center" wrapText="1"/>
    </xf>
    <xf numFmtId="0" fontId="10" fillId="0" borderId="0" xfId="2" applyNumberFormat="1" applyFont="1" applyFill="1" applyBorder="1" applyAlignment="1" applyProtection="1">
      <alignment horizontal="left" vertical="center"/>
    </xf>
    <xf numFmtId="0" fontId="8" fillId="6" borderId="7" xfId="2" applyNumberFormat="1" applyFont="1" applyFill="1" applyBorder="1" applyAlignment="1" applyProtection="1">
      <alignment horizontal="left" vertical="center"/>
    </xf>
    <xf numFmtId="0" fontId="8" fillId="6" borderId="8" xfId="2" applyNumberFormat="1" applyFont="1" applyFill="1" applyBorder="1" applyAlignment="1" applyProtection="1">
      <alignment horizontal="left" vertical="center"/>
    </xf>
    <xf numFmtId="0" fontId="8" fillId="7" borderId="13" xfId="2" applyNumberFormat="1" applyFont="1" applyFill="1" applyBorder="1" applyAlignment="1" applyProtection="1">
      <alignment horizontal="left" vertical="center"/>
    </xf>
    <xf numFmtId="0" fontId="8" fillId="7" borderId="10" xfId="2" applyNumberFormat="1" applyFont="1" applyFill="1" applyBorder="1" applyAlignment="1" applyProtection="1">
      <alignment horizontal="left" vertical="center" wrapText="1"/>
    </xf>
    <xf numFmtId="9" fontId="10" fillId="7" borderId="12" xfId="2" applyNumberFormat="1" applyFont="1" applyFill="1" applyBorder="1" applyAlignment="1" applyProtection="1">
      <alignment horizontal="right" vertical="center"/>
    </xf>
    <xf numFmtId="0" fontId="8" fillId="3" borderId="14" xfId="2" applyNumberFormat="1" applyFont="1" applyBorder="1" applyAlignment="1" applyProtection="1">
      <alignment vertical="center"/>
    </xf>
    <xf numFmtId="9" fontId="10" fillId="7" borderId="15" xfId="2" applyNumberFormat="1" applyFont="1" applyFill="1" applyBorder="1" applyAlignment="1" applyProtection="1">
      <alignment horizontal="right" vertical="center"/>
    </xf>
    <xf numFmtId="0" fontId="8" fillId="0" borderId="17" xfId="2" applyNumberFormat="1" applyFont="1" applyFill="1" applyBorder="1" applyAlignment="1" applyProtection="1">
      <alignment vertical="center"/>
    </xf>
    <xf numFmtId="0" fontId="8" fillId="0" borderId="19" xfId="2" applyNumberFormat="1" applyFont="1" applyFill="1" applyBorder="1" applyAlignment="1" applyProtection="1">
      <alignment vertical="center"/>
    </xf>
    <xf numFmtId="9" fontId="10" fillId="7" borderId="20" xfId="2" applyNumberFormat="1" applyFont="1" applyFill="1" applyBorder="1" applyAlignment="1" applyProtection="1">
      <alignment horizontal="right" vertical="center"/>
    </xf>
    <xf numFmtId="0" fontId="10" fillId="0" borderId="24" xfId="2" applyNumberFormat="1" applyFont="1" applyFill="1" applyBorder="1" applyAlignment="1" applyProtection="1">
      <alignment horizontal="left" vertical="center"/>
    </xf>
    <xf numFmtId="0" fontId="10" fillId="0" borderId="29" xfId="2" applyNumberFormat="1" applyFont="1" applyFill="1" applyBorder="1" applyAlignment="1" applyProtection="1">
      <alignment horizontal="left" vertical="center"/>
    </xf>
    <xf numFmtId="0" fontId="10" fillId="0" borderId="27" xfId="2" applyNumberFormat="1" applyFont="1" applyFill="1" applyBorder="1" applyAlignment="1" applyProtection="1">
      <alignment horizontal="left" vertical="center"/>
    </xf>
    <xf numFmtId="0" fontId="10" fillId="0" borderId="32" xfId="2" applyNumberFormat="1" applyFont="1" applyFill="1" applyBorder="1" applyAlignment="1" applyProtection="1">
      <alignment horizontal="left" vertical="center"/>
    </xf>
    <xf numFmtId="0" fontId="8" fillId="0" borderId="7" xfId="2" applyNumberFormat="1" applyFont="1" applyFill="1" applyBorder="1" applyAlignment="1" applyProtection="1">
      <alignment horizontal="left" vertical="center"/>
    </xf>
    <xf numFmtId="0" fontId="8" fillId="0" borderId="30" xfId="2" applyNumberFormat="1" applyFont="1" applyFill="1" applyBorder="1" applyAlignment="1" applyProtection="1">
      <alignment horizontal="left" vertical="center"/>
    </xf>
    <xf numFmtId="0" fontId="8" fillId="0" borderId="31" xfId="2" applyNumberFormat="1" applyFont="1" applyFill="1" applyBorder="1" applyAlignment="1" applyProtection="1">
      <alignment horizontal="left" vertical="center"/>
    </xf>
    <xf numFmtId="0" fontId="8" fillId="0" borderId="33" xfId="2" applyNumberFormat="1" applyFont="1" applyFill="1" applyBorder="1" applyAlignment="1" applyProtection="1">
      <alignment horizontal="left" vertical="center"/>
    </xf>
    <xf numFmtId="0" fontId="10" fillId="0" borderId="34" xfId="2" applyNumberFormat="1" applyFont="1" applyFill="1" applyBorder="1" applyAlignment="1" applyProtection="1">
      <alignment horizontal="left" vertical="center"/>
    </xf>
    <xf numFmtId="0" fontId="10" fillId="0" borderId="8" xfId="2" applyNumberFormat="1" applyFont="1" applyFill="1" applyBorder="1" applyAlignment="1" applyProtection="1">
      <alignment horizontal="left" vertical="center"/>
    </xf>
    <xf numFmtId="0" fontId="10" fillId="8" borderId="0" xfId="2" applyNumberFormat="1" applyFont="1" applyFill="1" applyBorder="1" applyAlignment="1" applyProtection="1">
      <alignment horizontal="left" vertical="center"/>
    </xf>
    <xf numFmtId="0" fontId="8" fillId="8" borderId="0" xfId="2" applyNumberFormat="1" applyFont="1" applyFill="1" applyBorder="1" applyAlignment="1" applyProtection="1">
      <alignment horizontal="center" vertical="center"/>
    </xf>
    <xf numFmtId="164" fontId="11" fillId="8" borderId="0" xfId="1" applyNumberFormat="1" applyFont="1" applyFill="1" applyBorder="1" applyAlignment="1" applyProtection="1">
      <alignment horizontal="center" vertical="center"/>
    </xf>
    <xf numFmtId="0" fontId="8" fillId="0" borderId="8" xfId="2" applyNumberFormat="1" applyFont="1" applyFill="1" applyBorder="1" applyAlignment="1" applyProtection="1">
      <alignment horizontal="center" vertical="center"/>
    </xf>
    <xf numFmtId="165" fontId="8" fillId="6" borderId="8" xfId="1" applyNumberFormat="1" applyFont="1" applyFill="1" applyBorder="1" applyAlignment="1" applyProtection="1">
      <alignment horizontal="left" vertical="center"/>
    </xf>
    <xf numFmtId="165" fontId="18" fillId="6" borderId="9" xfId="1" applyNumberFormat="1" applyFont="1" applyFill="1" applyBorder="1" applyAlignment="1" applyProtection="1">
      <alignment horizontal="left" vertical="center"/>
    </xf>
    <xf numFmtId="0" fontId="8" fillId="9" borderId="7" xfId="2" applyNumberFormat="1" applyFont="1" applyFill="1" applyBorder="1" applyAlignment="1" applyProtection="1">
      <alignment horizontal="left" vertical="center"/>
    </xf>
    <xf numFmtId="0" fontId="10" fillId="9" borderId="8" xfId="2" applyNumberFormat="1" applyFont="1" applyFill="1" applyBorder="1" applyAlignment="1" applyProtection="1">
      <alignment horizontal="left" vertical="center"/>
    </xf>
    <xf numFmtId="0" fontId="8" fillId="0" borderId="35" xfId="2" applyNumberFormat="1" applyFont="1" applyFill="1" applyBorder="1" applyAlignment="1" applyProtection="1">
      <alignment horizontal="left" vertical="center"/>
    </xf>
    <xf numFmtId="0" fontId="8" fillId="0" borderId="34" xfId="2" applyNumberFormat="1" applyFont="1" applyFill="1" applyBorder="1" applyAlignment="1" applyProtection="1">
      <alignment horizontal="left" vertical="center"/>
    </xf>
    <xf numFmtId="44" fontId="12" fillId="5" borderId="15" xfId="2" applyNumberFormat="1" applyFont="1" applyFill="1" applyBorder="1" applyAlignment="1" applyProtection="1">
      <alignment horizontal="left" vertical="center"/>
      <protection locked="0"/>
    </xf>
    <xf numFmtId="44" fontId="12" fillId="5" borderId="12" xfId="2" applyNumberFormat="1" applyFont="1" applyFill="1" applyBorder="1" applyAlignment="1" applyProtection="1">
      <alignment horizontal="center" vertical="center"/>
      <protection locked="0"/>
    </xf>
    <xf numFmtId="44" fontId="12" fillId="5" borderId="20" xfId="2" applyNumberFormat="1" applyFont="1" applyFill="1" applyBorder="1" applyAlignment="1" applyProtection="1">
      <alignment horizontal="center" vertical="center"/>
      <protection locked="0"/>
    </xf>
    <xf numFmtId="44" fontId="15" fillId="0" borderId="0" xfId="0" applyNumberFormat="1" applyFont="1" applyAlignment="1">
      <alignment horizontal="left" vertical="center"/>
    </xf>
    <xf numFmtId="44" fontId="7" fillId="0" borderId="0" xfId="0" applyNumberFormat="1" applyFont="1" applyAlignment="1">
      <alignment vertical="center"/>
    </xf>
    <xf numFmtId="0" fontId="8" fillId="4" borderId="5" xfId="2" applyNumberFormat="1" applyFont="1" applyFill="1" applyBorder="1" applyAlignment="1" applyProtection="1">
      <alignment horizontal="center" vertical="center"/>
    </xf>
    <xf numFmtId="0" fontId="8" fillId="4" borderId="2" xfId="2" applyNumberFormat="1" applyFont="1" applyFill="1" applyBorder="1" applyAlignment="1" applyProtection="1">
      <alignment horizontal="center" vertical="center"/>
    </xf>
    <xf numFmtId="0" fontId="8" fillId="4" borderId="6" xfId="2" applyNumberFormat="1" applyFont="1" applyFill="1" applyBorder="1" applyAlignment="1" applyProtection="1">
      <alignment horizontal="center" vertical="center"/>
    </xf>
    <xf numFmtId="14" fontId="12" fillId="5" borderId="5" xfId="1" applyNumberFormat="1" applyFont="1" applyFill="1" applyBorder="1" applyAlignment="1" applyProtection="1">
      <alignment horizontal="right" vertical="center"/>
      <protection locked="0"/>
    </xf>
    <xf numFmtId="14" fontId="12" fillId="5" borderId="2" xfId="1" applyNumberFormat="1" applyFont="1" applyFill="1" applyBorder="1" applyAlignment="1" applyProtection="1">
      <alignment horizontal="right" vertical="center"/>
      <protection locked="0"/>
    </xf>
    <xf numFmtId="44" fontId="8" fillId="7" borderId="36" xfId="2" applyNumberFormat="1" applyFont="1" applyFill="1" applyBorder="1" applyAlignment="1" applyProtection="1">
      <alignment horizontal="center" vertical="center"/>
    </xf>
    <xf numFmtId="44" fontId="8" fillId="7" borderId="37" xfId="2" applyNumberFormat="1" applyFont="1" applyFill="1" applyBorder="1" applyAlignment="1" applyProtection="1">
      <alignment horizontal="center" vertical="center"/>
    </xf>
    <xf numFmtId="0" fontId="14"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5" borderId="5" xfId="1" applyNumberFormat="1" applyFont="1" applyFill="1" applyBorder="1" applyAlignment="1" applyProtection="1">
      <alignment horizontal="right" vertical="center"/>
      <protection locked="0"/>
    </xf>
    <xf numFmtId="0" fontId="12" fillId="5" borderId="2" xfId="1" applyNumberFormat="1" applyFont="1" applyFill="1" applyBorder="1" applyAlignment="1" applyProtection="1">
      <alignment horizontal="right" vertical="center"/>
      <protection locked="0"/>
    </xf>
    <xf numFmtId="165" fontId="12" fillId="5" borderId="5" xfId="1" applyNumberFormat="1" applyFont="1" applyFill="1" applyBorder="1" applyAlignment="1" applyProtection="1">
      <alignment horizontal="right" vertical="center"/>
      <protection locked="0"/>
    </xf>
    <xf numFmtId="165" fontId="12" fillId="5" borderId="2" xfId="1" applyNumberFormat="1" applyFont="1" applyFill="1" applyBorder="1" applyAlignment="1" applyProtection="1">
      <alignment horizontal="right" vertical="center"/>
      <protection locked="0"/>
    </xf>
    <xf numFmtId="44" fontId="8" fillId="7" borderId="22" xfId="2" applyNumberFormat="1" applyFont="1" applyFill="1" applyBorder="1" applyAlignment="1" applyProtection="1">
      <alignment horizontal="center" vertical="center"/>
    </xf>
    <xf numFmtId="44" fontId="8" fillId="7" borderId="8" xfId="2" applyNumberFormat="1" applyFont="1" applyFill="1" applyBorder="1" applyAlignment="1" applyProtection="1">
      <alignment horizontal="center" vertical="center"/>
    </xf>
    <xf numFmtId="44" fontId="8" fillId="7" borderId="9" xfId="2" applyNumberFormat="1" applyFont="1" applyFill="1" applyBorder="1" applyAlignment="1" applyProtection="1">
      <alignment horizontal="center" vertical="center"/>
    </xf>
    <xf numFmtId="49" fontId="8" fillId="0" borderId="0" xfId="0" applyNumberFormat="1" applyFont="1" applyAlignment="1">
      <alignment horizontal="left" vertical="center" wrapText="1"/>
    </xf>
    <xf numFmtId="0" fontId="8" fillId="9" borderId="7" xfId="2" applyNumberFormat="1" applyFont="1" applyFill="1" applyBorder="1" applyAlignment="1" applyProtection="1">
      <alignment horizontal="left" vertical="center"/>
    </xf>
    <xf numFmtId="0" fontId="8" fillId="9" borderId="8" xfId="2" applyNumberFormat="1" applyFont="1" applyFill="1" applyBorder="1" applyAlignment="1" applyProtection="1">
      <alignment horizontal="left" vertical="center"/>
    </xf>
    <xf numFmtId="0" fontId="8" fillId="9" borderId="9" xfId="2" applyNumberFormat="1" applyFont="1" applyFill="1" applyBorder="1" applyAlignment="1" applyProtection="1">
      <alignment horizontal="left" vertical="center"/>
    </xf>
    <xf numFmtId="44" fontId="12" fillId="5" borderId="22" xfId="2" applyNumberFormat="1" applyFont="1" applyFill="1" applyBorder="1" applyAlignment="1" applyProtection="1">
      <alignment horizontal="center" vertical="center"/>
      <protection locked="0"/>
    </xf>
    <xf numFmtId="44" fontId="12" fillId="5" borderId="8" xfId="2" applyNumberFormat="1" applyFont="1" applyFill="1" applyBorder="1" applyAlignment="1" applyProtection="1">
      <alignment horizontal="center" vertical="center"/>
      <protection locked="0"/>
    </xf>
    <xf numFmtId="44" fontId="12" fillId="5" borderId="9" xfId="2" applyNumberFormat="1" applyFont="1" applyFill="1" applyBorder="1" applyAlignment="1" applyProtection="1">
      <alignment horizontal="center" vertical="center"/>
      <protection locked="0"/>
    </xf>
    <xf numFmtId="44" fontId="8" fillId="7" borderId="20" xfId="1" applyNumberFormat="1" applyFont="1" applyFill="1" applyBorder="1" applyAlignment="1" applyProtection="1">
      <alignment horizontal="center" vertical="center"/>
    </xf>
    <xf numFmtId="44" fontId="8" fillId="7" borderId="21" xfId="1" applyNumberFormat="1" applyFont="1" applyFill="1" applyBorder="1" applyAlignment="1" applyProtection="1">
      <alignment horizontal="center" vertical="center"/>
    </xf>
    <xf numFmtId="0" fontId="8" fillId="7" borderId="10" xfId="2" applyNumberFormat="1" applyFont="1" applyFill="1" applyBorder="1" applyAlignment="1" applyProtection="1">
      <alignment horizontal="center" vertical="center" wrapText="1"/>
    </xf>
    <xf numFmtId="0" fontId="8" fillId="7" borderId="11" xfId="2" applyNumberFormat="1" applyFont="1" applyFill="1" applyBorder="1" applyAlignment="1" applyProtection="1">
      <alignment horizontal="center" vertical="center" wrapText="1"/>
    </xf>
    <xf numFmtId="44" fontId="8" fillId="7" borderId="15" xfId="1" applyNumberFormat="1" applyFont="1" applyFill="1" applyBorder="1" applyAlignment="1" applyProtection="1">
      <alignment horizontal="center" vertical="center"/>
    </xf>
    <xf numFmtId="44" fontId="8" fillId="7" borderId="16" xfId="1" applyNumberFormat="1" applyFont="1" applyFill="1" applyBorder="1" applyAlignment="1" applyProtection="1">
      <alignment horizontal="center" vertical="center"/>
    </xf>
    <xf numFmtId="44" fontId="8" fillId="7" borderId="12" xfId="1" applyNumberFormat="1" applyFont="1" applyFill="1" applyBorder="1" applyAlignment="1" applyProtection="1">
      <alignment horizontal="center" vertical="center"/>
    </xf>
    <xf numFmtId="44" fontId="8" fillId="7" borderId="18" xfId="1" applyNumberFormat="1" applyFont="1" applyFill="1" applyBorder="1" applyAlignment="1" applyProtection="1">
      <alignment horizontal="center" vertical="center"/>
    </xf>
    <xf numFmtId="0" fontId="8" fillId="3" borderId="5" xfId="2" applyNumberFormat="1" applyFont="1" applyBorder="1" applyAlignment="1" applyProtection="1">
      <alignment horizontal="center" vertical="center"/>
    </xf>
    <xf numFmtId="0" fontId="8" fillId="3" borderId="2" xfId="2" applyNumberFormat="1" applyFont="1" applyBorder="1" applyAlignment="1" applyProtection="1">
      <alignment horizontal="center" vertical="center"/>
    </xf>
    <xf numFmtId="0" fontId="8" fillId="3" borderId="6" xfId="2" applyNumberFormat="1" applyFont="1" applyBorder="1" applyAlignment="1" applyProtection="1">
      <alignment horizontal="center" vertical="center"/>
    </xf>
    <xf numFmtId="44" fontId="12" fillId="5" borderId="5" xfId="1" applyNumberFormat="1" applyFont="1" applyFill="1" applyBorder="1" applyAlignment="1" applyProtection="1">
      <alignment horizontal="right" vertical="center"/>
      <protection locked="0"/>
    </xf>
    <xf numFmtId="44" fontId="12" fillId="5" borderId="2" xfId="1" applyNumberFormat="1" applyFont="1" applyFill="1" applyBorder="1" applyAlignment="1" applyProtection="1">
      <alignment horizontal="right" vertical="center"/>
      <protection locked="0"/>
    </xf>
    <xf numFmtId="44" fontId="12" fillId="5" borderId="23" xfId="2" applyNumberFormat="1" applyFont="1" applyFill="1" applyBorder="1" applyAlignment="1" applyProtection="1">
      <alignment horizontal="center" vertical="center"/>
      <protection locked="0"/>
    </xf>
    <xf numFmtId="44" fontId="12" fillId="5" borderId="24" xfId="2" applyNumberFormat="1" applyFont="1" applyFill="1" applyBorder="1" applyAlignment="1" applyProtection="1">
      <alignment horizontal="center" vertical="center"/>
      <protection locked="0"/>
    </xf>
    <xf numFmtId="44" fontId="12" fillId="5" borderId="25" xfId="2" applyNumberFormat="1" applyFont="1" applyFill="1" applyBorder="1" applyAlignment="1" applyProtection="1">
      <alignment horizontal="center" vertical="center"/>
      <protection locked="0"/>
    </xf>
    <xf numFmtId="44" fontId="12" fillId="5" borderId="26" xfId="2" applyNumberFormat="1" applyFont="1" applyFill="1" applyBorder="1" applyAlignment="1" applyProtection="1">
      <alignment horizontal="center" vertical="center"/>
      <protection locked="0"/>
    </xf>
    <xf numFmtId="44" fontId="12" fillId="5" borderId="27" xfId="2" applyNumberFormat="1" applyFont="1" applyFill="1" applyBorder="1" applyAlignment="1" applyProtection="1">
      <alignment horizontal="center" vertical="center"/>
      <protection locked="0"/>
    </xf>
    <xf numFmtId="44" fontId="12" fillId="5" borderId="28" xfId="2" applyNumberFormat="1" applyFont="1" applyFill="1" applyBorder="1" applyAlignment="1" applyProtection="1">
      <alignment horizontal="center" vertical="center"/>
      <protection locked="0"/>
    </xf>
    <xf numFmtId="44" fontId="12" fillId="5" borderId="36" xfId="2" applyNumberFormat="1" applyFont="1" applyFill="1" applyBorder="1" applyAlignment="1" applyProtection="1">
      <alignment horizontal="center" vertical="center"/>
      <protection locked="0"/>
    </xf>
    <xf numFmtId="44" fontId="12" fillId="5" borderId="37" xfId="2" applyNumberFormat="1" applyFont="1" applyFill="1" applyBorder="1" applyAlignment="1" applyProtection="1">
      <alignment horizontal="center" vertical="center"/>
      <protection locked="0"/>
    </xf>
    <xf numFmtId="0" fontId="21" fillId="0" borderId="10" xfId="2" applyNumberFormat="1" applyFont="1" applyFill="1" applyBorder="1" applyAlignment="1" applyProtection="1">
      <alignment horizontal="right" vertical="center"/>
    </xf>
    <xf numFmtId="0" fontId="17" fillId="0" borderId="0" xfId="0" applyFont="1" applyAlignment="1">
      <alignment horizontal="left" vertical="center" wrapText="1"/>
    </xf>
  </cellXfs>
  <cellStyles count="3">
    <cellStyle name="Calculation" xfId="2" builtinId="22"/>
    <cellStyle name="Good" xfId="1" builtinId="26"/>
    <cellStyle name="Normal" xfId="0" builtinId="0"/>
  </cellStyles>
  <dxfs count="1">
    <dxf>
      <font>
        <color rgb="FF9C0006"/>
      </font>
      <fill>
        <patternFill>
          <bgColor rgb="FFFFC7CE"/>
        </patternFill>
      </fill>
    </dxf>
  </dxfs>
  <tableStyles count="0" defaultTableStyle="TableStyleMedium2" defaultPivotStyle="PivotStyleLight16"/>
  <colors>
    <mruColors>
      <color rgb="FFCC2156"/>
      <color rgb="FF9C0006"/>
      <color rgb="FF3EA8B9"/>
      <color rgb="FF3E454D"/>
      <color rgb="FFF2F2F2"/>
      <color rgb="FF00A689"/>
      <color rgb="FF275D86"/>
      <color rgb="FF85497F"/>
      <color rgb="FF4747A8"/>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161925</xdr:rowOff>
    </xdr:from>
    <xdr:to>
      <xdr:col>1</xdr:col>
      <xdr:colOff>1774710</xdr:colOff>
      <xdr:row>1</xdr:row>
      <xdr:rowOff>548640</xdr:rowOff>
    </xdr:to>
    <xdr:pic>
      <xdr:nvPicPr>
        <xdr:cNvPr id="5" name="Picture 4">
          <a:extLst>
            <a:ext uri="{FF2B5EF4-FFF2-40B4-BE49-F238E27FC236}">
              <a16:creationId xmlns:a16="http://schemas.microsoft.com/office/drawing/2014/main" id="{E04D48C0-295F-45AC-B110-1097C8285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61925"/>
          <a:ext cx="2016645" cy="571500"/>
        </a:xfrm>
        <a:prstGeom prst="rect">
          <a:avLst/>
        </a:prstGeom>
      </xdr:spPr>
    </xdr:pic>
    <xdr:clientData/>
  </xdr:twoCellAnchor>
  <xdr:twoCellAnchor>
    <xdr:from>
      <xdr:col>6</xdr:col>
      <xdr:colOff>161925</xdr:colOff>
      <xdr:row>39</xdr:row>
      <xdr:rowOff>142875</xdr:rowOff>
    </xdr:from>
    <xdr:to>
      <xdr:col>6</xdr:col>
      <xdr:colOff>495300</xdr:colOff>
      <xdr:row>41</xdr:row>
      <xdr:rowOff>64294</xdr:rowOff>
    </xdr:to>
    <xdr:pic>
      <xdr:nvPicPr>
        <xdr:cNvPr id="4" name="Picture 3">
          <a:extLst>
            <a:ext uri="{FF2B5EF4-FFF2-40B4-BE49-F238E27FC236}">
              <a16:creationId xmlns:a16="http://schemas.microsoft.com/office/drawing/2014/main" id="{7D49DC80-1731-4063-9595-C48DFAAF8F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8334375" y="8124825"/>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831F-DB50-4BCF-BB31-8AB202E092A5}">
  <sheetPr codeName="Sheet1">
    <pageSetUpPr fitToPage="1"/>
  </sheetPr>
  <dimension ref="B2:J49"/>
  <sheetViews>
    <sheetView showGridLines="0" tabSelected="1" zoomScaleNormal="100" workbookViewId="0">
      <selection activeCell="E10" sqref="E10:G10"/>
    </sheetView>
  </sheetViews>
  <sheetFormatPr defaultColWidth="9.109375" defaultRowHeight="13.8" x14ac:dyDescent="0.3"/>
  <cols>
    <col min="1" max="1" width="5.6640625" style="1" customWidth="1"/>
    <col min="2" max="2" width="64.6640625" style="2" customWidth="1"/>
    <col min="3" max="3" width="31.109375" style="2" customWidth="1"/>
    <col min="4" max="4" width="24.44140625" style="2" customWidth="1"/>
    <col min="5" max="6" width="13.6640625" style="2" customWidth="1"/>
    <col min="7" max="7" width="7.33203125" style="1" customWidth="1"/>
    <col min="8" max="8" width="5.6640625" style="1" customWidth="1"/>
    <col min="9" max="9" width="28.88671875" style="8" bestFit="1" customWidth="1"/>
    <col min="10" max="10" width="15" style="1" bestFit="1" customWidth="1"/>
    <col min="11" max="16384" width="9.109375" style="1"/>
  </cols>
  <sheetData>
    <row r="2" spans="2:9" ht="60" customHeight="1" x14ac:dyDescent="0.55000000000000004">
      <c r="B2" s="59" t="s">
        <v>0</v>
      </c>
      <c r="C2" s="59"/>
      <c r="D2" s="59"/>
      <c r="E2" s="59"/>
      <c r="F2" s="59"/>
      <c r="G2" s="59"/>
    </row>
    <row r="3" spans="2:9" ht="26.25" customHeight="1" x14ac:dyDescent="0.3">
      <c r="B3" s="7"/>
      <c r="C3" s="7"/>
      <c r="D3" s="7"/>
      <c r="E3" s="7"/>
      <c r="F3" s="7"/>
      <c r="G3" s="7"/>
      <c r="H3" s="3"/>
    </row>
    <row r="4" spans="2:9" s="4" customFormat="1" ht="43.5" customHeight="1" x14ac:dyDescent="0.3">
      <c r="B4" s="69" t="s">
        <v>1</v>
      </c>
      <c r="C4" s="69"/>
      <c r="D4" s="69"/>
      <c r="E4" s="69"/>
      <c r="F4" s="69"/>
      <c r="G4" s="69"/>
      <c r="H4" s="5"/>
      <c r="I4" s="9"/>
    </row>
    <row r="5" spans="2:9" s="4" customFormat="1" ht="12.6" x14ac:dyDescent="0.3">
      <c r="B5" s="14"/>
      <c r="C5" s="14"/>
      <c r="D5" s="14"/>
      <c r="E5" s="14"/>
      <c r="F5" s="14"/>
      <c r="G5" s="14"/>
      <c r="H5" s="5"/>
      <c r="I5" s="9"/>
    </row>
    <row r="6" spans="2:9" s="4" customFormat="1" ht="12.6" x14ac:dyDescent="0.3">
      <c r="B6" s="61" t="s">
        <v>2</v>
      </c>
      <c r="C6" s="61"/>
      <c r="D6" s="61"/>
      <c r="E6" s="61"/>
      <c r="F6" s="61"/>
      <c r="G6" s="61"/>
      <c r="H6" s="5"/>
      <c r="I6" s="9"/>
    </row>
    <row r="7" spans="2:9" s="4" customFormat="1" ht="12.6" x14ac:dyDescent="0.3">
      <c r="B7" s="14"/>
      <c r="C7" s="14"/>
      <c r="D7" s="14"/>
      <c r="E7" s="14"/>
      <c r="F7" s="14"/>
      <c r="G7" s="14"/>
      <c r="H7" s="5"/>
      <c r="I7" s="9"/>
    </row>
    <row r="8" spans="2:9" s="4" customFormat="1" ht="12.6" x14ac:dyDescent="0.2">
      <c r="B8" s="13"/>
      <c r="C8" s="13"/>
      <c r="D8" s="13"/>
      <c r="E8" s="13"/>
      <c r="F8" s="13"/>
      <c r="G8" s="13"/>
      <c r="I8" s="9"/>
    </row>
    <row r="9" spans="2:9" s="4" customFormat="1" ht="51.75" customHeight="1" x14ac:dyDescent="0.3">
      <c r="B9" s="60" t="s">
        <v>3</v>
      </c>
      <c r="C9" s="60"/>
      <c r="D9" s="60"/>
      <c r="E9" s="60"/>
      <c r="F9" s="60"/>
      <c r="G9" s="61"/>
      <c r="I9" s="9"/>
    </row>
    <row r="10" spans="2:9" s="4" customFormat="1" ht="15" customHeight="1" x14ac:dyDescent="0.3">
      <c r="B10" s="52" t="s">
        <v>4</v>
      </c>
      <c r="C10" s="53"/>
      <c r="D10" s="54"/>
      <c r="E10" s="55"/>
      <c r="F10" s="56"/>
      <c r="G10" s="56"/>
      <c r="H10" s="5"/>
      <c r="I10" s="10"/>
    </row>
    <row r="11" spans="2:9" s="4" customFormat="1" ht="15" customHeight="1" x14ac:dyDescent="0.3">
      <c r="B11" s="52" t="s">
        <v>5</v>
      </c>
      <c r="C11" s="53"/>
      <c r="D11" s="54"/>
      <c r="E11" s="62"/>
      <c r="F11" s="63"/>
      <c r="G11" s="63"/>
      <c r="I11" s="10"/>
    </row>
    <row r="12" spans="2:9" s="4" customFormat="1" ht="15" customHeight="1" x14ac:dyDescent="0.3">
      <c r="B12" s="52" t="s">
        <v>6</v>
      </c>
      <c r="C12" s="53"/>
      <c r="D12" s="54"/>
      <c r="E12" s="64"/>
      <c r="F12" s="65"/>
      <c r="G12" s="65"/>
      <c r="I12" s="10"/>
    </row>
    <row r="13" spans="2:9" s="4" customFormat="1" ht="15" customHeight="1" x14ac:dyDescent="0.3">
      <c r="B13" s="84" t="s">
        <v>7</v>
      </c>
      <c r="C13" s="85"/>
      <c r="D13" s="86"/>
      <c r="E13" s="87"/>
      <c r="F13" s="88"/>
      <c r="G13" s="88"/>
      <c r="I13" s="10"/>
    </row>
    <row r="14" spans="2:9" s="4" customFormat="1" ht="15" customHeight="1" thickBot="1" x14ac:dyDescent="0.35">
      <c r="B14" s="11"/>
      <c r="C14" s="12"/>
      <c r="D14" s="12"/>
      <c r="E14" s="12"/>
      <c r="F14" s="12"/>
      <c r="G14" s="6"/>
      <c r="I14" s="10"/>
    </row>
    <row r="15" spans="2:9" s="4" customFormat="1" ht="15" customHeight="1" thickBot="1" x14ac:dyDescent="0.35">
      <c r="B15" s="17" t="s">
        <v>8</v>
      </c>
      <c r="C15" s="18"/>
      <c r="D15" s="18"/>
      <c r="E15" s="41"/>
      <c r="F15" s="41"/>
      <c r="G15" s="42"/>
      <c r="I15" s="10"/>
    </row>
    <row r="16" spans="2:9" s="4" customFormat="1" ht="52.5" customHeight="1" thickBot="1" x14ac:dyDescent="0.35">
      <c r="B16" s="19" t="s">
        <v>9</v>
      </c>
      <c r="C16" s="20" t="s">
        <v>10</v>
      </c>
      <c r="D16" s="20" t="s">
        <v>11</v>
      </c>
      <c r="E16" s="78" t="s">
        <v>12</v>
      </c>
      <c r="F16" s="78"/>
      <c r="G16" s="79"/>
      <c r="I16" s="10"/>
    </row>
    <row r="17" spans="2:10" s="4" customFormat="1" ht="15" customHeight="1" x14ac:dyDescent="0.3">
      <c r="B17" s="22" t="s">
        <v>13</v>
      </c>
      <c r="C17" s="47"/>
      <c r="D17" s="23">
        <v>1</v>
      </c>
      <c r="E17" s="80">
        <f>C17*D17</f>
        <v>0</v>
      </c>
      <c r="F17" s="80"/>
      <c r="G17" s="81"/>
      <c r="I17" s="10"/>
    </row>
    <row r="18" spans="2:10" s="4" customFormat="1" ht="15" customHeight="1" x14ac:dyDescent="0.3">
      <c r="B18" s="24" t="s">
        <v>14</v>
      </c>
      <c r="C18" s="48"/>
      <c r="D18" s="21">
        <v>0.8</v>
      </c>
      <c r="E18" s="82">
        <f>C18*D18</f>
        <v>0</v>
      </c>
      <c r="F18" s="82"/>
      <c r="G18" s="83"/>
      <c r="I18" s="10"/>
    </row>
    <row r="19" spans="2:10" s="4" customFormat="1" ht="15" customHeight="1" thickBot="1" x14ac:dyDescent="0.35">
      <c r="B19" s="25" t="s">
        <v>15</v>
      </c>
      <c r="C19" s="49"/>
      <c r="D19" s="26">
        <v>0.7</v>
      </c>
      <c r="E19" s="76">
        <f>C19*D19</f>
        <v>0</v>
      </c>
      <c r="F19" s="76"/>
      <c r="G19" s="77"/>
      <c r="I19" s="10"/>
    </row>
    <row r="20" spans="2:10" s="4" customFormat="1" ht="15" customHeight="1" x14ac:dyDescent="0.3">
      <c r="B20" s="16" t="s">
        <v>16</v>
      </c>
      <c r="C20" s="12"/>
      <c r="D20" s="12"/>
      <c r="E20" s="12"/>
      <c r="F20" s="12"/>
      <c r="G20" s="6"/>
      <c r="I20" s="10"/>
    </row>
    <row r="21" spans="2:10" s="4" customFormat="1" ht="15" customHeight="1" x14ac:dyDescent="0.3">
      <c r="B21" s="16" t="s">
        <v>17</v>
      </c>
      <c r="C21" s="12"/>
      <c r="D21" s="12"/>
      <c r="E21" s="12"/>
      <c r="F21" s="12"/>
      <c r="G21" s="6"/>
      <c r="I21" s="10"/>
    </row>
    <row r="22" spans="2:10" s="4" customFormat="1" ht="15" customHeight="1" thickBot="1" x14ac:dyDescent="0.35">
      <c r="B22" s="16"/>
      <c r="C22" s="12"/>
      <c r="D22" s="12"/>
      <c r="E22" s="12"/>
      <c r="F22" s="12"/>
      <c r="G22" s="6"/>
      <c r="I22" s="10"/>
    </row>
    <row r="23" spans="2:10" s="4" customFormat="1" ht="15" customHeight="1" thickBot="1" x14ac:dyDescent="0.35">
      <c r="B23" s="31" t="s">
        <v>18</v>
      </c>
      <c r="C23" s="40"/>
      <c r="D23" s="40"/>
      <c r="E23" s="66">
        <f>SUM(E17:G19)</f>
        <v>0</v>
      </c>
      <c r="F23" s="67"/>
      <c r="G23" s="68"/>
      <c r="I23" s="10"/>
    </row>
    <row r="24" spans="2:10" s="4" customFormat="1" ht="15" customHeight="1" thickBot="1" x14ac:dyDescent="0.35">
      <c r="B24" s="16"/>
      <c r="C24" s="12"/>
      <c r="D24" s="12"/>
      <c r="E24" s="12"/>
      <c r="F24" s="12"/>
      <c r="G24" s="6"/>
      <c r="I24" s="10"/>
    </row>
    <row r="25" spans="2:10" s="4" customFormat="1" ht="15" customHeight="1" thickBot="1" x14ac:dyDescent="0.35">
      <c r="B25" s="70" t="s">
        <v>27</v>
      </c>
      <c r="C25" s="71"/>
      <c r="D25" s="71"/>
      <c r="E25" s="71"/>
      <c r="F25" s="71"/>
      <c r="G25" s="72"/>
      <c r="I25" s="10"/>
    </row>
    <row r="26" spans="2:10" s="4" customFormat="1" ht="15" customHeight="1" thickBot="1" x14ac:dyDescent="0.35">
      <c r="B26" s="31" t="s">
        <v>19</v>
      </c>
      <c r="C26" s="36"/>
      <c r="D26" s="45"/>
      <c r="E26" s="57">
        <f>VALUE(E13*1.25)</f>
        <v>0</v>
      </c>
      <c r="F26" s="57"/>
      <c r="G26" s="58"/>
      <c r="I26" s="10"/>
    </row>
    <row r="27" spans="2:10" s="4" customFormat="1" ht="15" customHeight="1" thickBot="1" x14ac:dyDescent="0.35">
      <c r="B27" s="34" t="s">
        <v>20</v>
      </c>
      <c r="C27" s="35"/>
      <c r="D27" s="46"/>
      <c r="E27" s="66">
        <f>VALUE(IF(E26&lt;250000,"250,000.00",IF(E26&lt;1000000,"250,000.00",IF(E26&gt;=1000000,"1,000,000.00"))))</f>
        <v>250000</v>
      </c>
      <c r="F27" s="67"/>
      <c r="G27" s="68"/>
      <c r="I27" s="10"/>
    </row>
    <row r="28" spans="2:10" s="4" customFormat="1" ht="15" customHeight="1" thickBot="1" x14ac:dyDescent="0.35">
      <c r="B28" s="16"/>
      <c r="C28" s="12"/>
      <c r="D28" s="12"/>
      <c r="E28" s="12"/>
      <c r="F28" s="12"/>
      <c r="G28" s="6"/>
      <c r="I28" s="10"/>
    </row>
    <row r="29" spans="2:10" s="4" customFormat="1" ht="15" customHeight="1" x14ac:dyDescent="0.3">
      <c r="B29" s="32" t="s">
        <v>21</v>
      </c>
      <c r="C29" s="27"/>
      <c r="D29" s="28"/>
      <c r="E29" s="89"/>
      <c r="F29" s="90"/>
      <c r="G29" s="91"/>
      <c r="I29" s="10"/>
    </row>
    <row r="30" spans="2:10" s="4" customFormat="1" ht="15" customHeight="1" thickBot="1" x14ac:dyDescent="0.35">
      <c r="B30" s="33" t="s">
        <v>22</v>
      </c>
      <c r="C30" s="29"/>
      <c r="D30" s="30"/>
      <c r="E30" s="92"/>
      <c r="F30" s="93"/>
      <c r="G30" s="94"/>
      <c r="I30" s="10"/>
      <c r="J30" s="51"/>
    </row>
    <row r="31" spans="2:10" s="4" customFormat="1" ht="15" customHeight="1" thickBot="1" x14ac:dyDescent="0.35">
      <c r="B31" s="16"/>
      <c r="C31" s="12"/>
      <c r="D31" s="12"/>
      <c r="E31" s="12"/>
      <c r="F31" s="12"/>
      <c r="G31" s="6"/>
      <c r="I31" s="10"/>
    </row>
    <row r="32" spans="2:10" s="4" customFormat="1" ht="15" customHeight="1" thickBot="1" x14ac:dyDescent="0.35">
      <c r="B32" s="31" t="s">
        <v>23</v>
      </c>
      <c r="C32" s="40"/>
      <c r="D32" s="40"/>
      <c r="E32" s="66">
        <f>E23-E29-E30</f>
        <v>0</v>
      </c>
      <c r="F32" s="67"/>
      <c r="G32" s="68"/>
      <c r="I32" s="10"/>
    </row>
    <row r="33" spans="2:9" s="4" customFormat="1" ht="15" customHeight="1" x14ac:dyDescent="0.3">
      <c r="B33" s="16"/>
      <c r="C33" s="12"/>
      <c r="D33" s="97" t="str">
        <f>IF(MIN(1000000,E26)&gt;E32,"Remaining Assets do not meet requirements.",IF(E32&lt; 250000,"Remaining Assets do not meet requirements."," If Remaining Assets in red, does not meet."))</f>
        <v>Remaining Assets do not meet requirements.</v>
      </c>
      <c r="E33" s="97"/>
      <c r="F33" s="97"/>
      <c r="G33" s="97"/>
      <c r="I33" s="50"/>
    </row>
    <row r="34" spans="2:9" s="4" customFormat="1" ht="15" customHeight="1" thickBot="1" x14ac:dyDescent="0.35">
      <c r="B34" s="16"/>
      <c r="C34" s="12"/>
      <c r="D34" s="12"/>
      <c r="E34" s="12"/>
      <c r="F34" s="12"/>
      <c r="G34" s="6"/>
      <c r="I34" s="10"/>
    </row>
    <row r="35" spans="2:9" s="4" customFormat="1" ht="15" customHeight="1" thickBot="1" x14ac:dyDescent="0.35">
      <c r="B35" s="43" t="s">
        <v>24</v>
      </c>
      <c r="C35" s="44"/>
      <c r="D35" s="44"/>
      <c r="E35" s="57">
        <f>E32/60</f>
        <v>0</v>
      </c>
      <c r="F35" s="57"/>
      <c r="G35" s="58"/>
      <c r="I35" s="10"/>
    </row>
    <row r="36" spans="2:9" s="4" customFormat="1" ht="15" customHeight="1" thickBot="1" x14ac:dyDescent="0.35">
      <c r="B36" s="31" t="s">
        <v>25</v>
      </c>
      <c r="C36" s="36"/>
      <c r="D36" s="36"/>
      <c r="E36" s="95"/>
      <c r="F36" s="95"/>
      <c r="G36" s="96"/>
      <c r="I36" s="10"/>
    </row>
    <row r="37" spans="2:9" s="4" customFormat="1" ht="15" customHeight="1" thickBot="1" x14ac:dyDescent="0.35">
      <c r="B37" s="31" t="s">
        <v>25</v>
      </c>
      <c r="C37" s="40"/>
      <c r="D37" s="40"/>
      <c r="E37" s="73"/>
      <c r="F37" s="74"/>
      <c r="G37" s="75"/>
      <c r="I37" s="10"/>
    </row>
    <row r="38" spans="2:9" s="4" customFormat="1" ht="15" customHeight="1" thickBot="1" x14ac:dyDescent="0.35">
      <c r="B38" s="31" t="s">
        <v>26</v>
      </c>
      <c r="C38" s="40"/>
      <c r="D38" s="40"/>
      <c r="E38" s="66">
        <f>SUM(E35:G37)</f>
        <v>0</v>
      </c>
      <c r="F38" s="67"/>
      <c r="G38" s="68"/>
      <c r="I38" s="10"/>
    </row>
    <row r="39" spans="2:9" s="4" customFormat="1" ht="15" customHeight="1" x14ac:dyDescent="0.3">
      <c r="B39" s="37"/>
      <c r="C39" s="38"/>
      <c r="D39" s="38"/>
      <c r="E39" s="38"/>
      <c r="F39" s="38"/>
      <c r="G39" s="39"/>
      <c r="I39" s="10"/>
    </row>
    <row r="40" spans="2:9" s="4" customFormat="1" ht="15" customHeight="1" x14ac:dyDescent="0.3">
      <c r="B40" s="2"/>
      <c r="C40" s="2"/>
      <c r="D40" s="2"/>
      <c r="E40" s="2"/>
      <c r="F40" s="2"/>
      <c r="G40" s="1"/>
      <c r="I40" s="9"/>
    </row>
    <row r="41" spans="2:9" s="4" customFormat="1" ht="24" customHeight="1" x14ac:dyDescent="0.3">
      <c r="B41" s="98" t="s">
        <v>28</v>
      </c>
      <c r="C41" s="98"/>
      <c r="D41" s="98"/>
      <c r="E41" s="98"/>
      <c r="F41" s="98"/>
      <c r="G41" s="15"/>
      <c r="I41" s="9"/>
    </row>
    <row r="42" spans="2:9" s="4" customFormat="1" ht="15" customHeight="1" x14ac:dyDescent="0.3">
      <c r="B42" s="2"/>
      <c r="C42" s="2"/>
      <c r="D42" s="2"/>
      <c r="E42" s="2"/>
      <c r="F42" s="2"/>
      <c r="G42" s="1"/>
      <c r="I42" s="9"/>
    </row>
    <row r="43" spans="2:9" s="4" customFormat="1" ht="15" customHeight="1" x14ac:dyDescent="0.3">
      <c r="B43" s="2"/>
      <c r="C43" s="2"/>
      <c r="D43" s="2"/>
      <c r="E43" s="2"/>
      <c r="F43" s="2"/>
      <c r="G43" s="1"/>
      <c r="I43" s="9"/>
    </row>
    <row r="44" spans="2:9" s="4" customFormat="1" ht="15" customHeight="1" x14ac:dyDescent="0.3">
      <c r="B44" s="2"/>
      <c r="C44" s="2"/>
      <c r="D44" s="2"/>
      <c r="E44" s="2"/>
      <c r="F44" s="2"/>
      <c r="G44" s="1"/>
      <c r="I44" s="9"/>
    </row>
    <row r="45" spans="2:9" s="4" customFormat="1" ht="15" customHeight="1" x14ac:dyDescent="0.3">
      <c r="B45" s="2"/>
      <c r="C45" s="2"/>
      <c r="D45" s="2"/>
      <c r="E45" s="2"/>
      <c r="F45" s="2"/>
      <c r="G45" s="1"/>
      <c r="I45" s="9"/>
    </row>
    <row r="46" spans="2:9" s="4" customFormat="1" ht="15" customHeight="1" x14ac:dyDescent="0.3">
      <c r="B46" s="2"/>
      <c r="C46" s="2"/>
      <c r="D46" s="2"/>
      <c r="E46" s="2"/>
      <c r="F46" s="2"/>
      <c r="G46" s="1"/>
      <c r="I46" s="9"/>
    </row>
    <row r="47" spans="2:9" s="4" customFormat="1" ht="15" customHeight="1" x14ac:dyDescent="0.3">
      <c r="B47" s="2"/>
      <c r="C47" s="2"/>
      <c r="D47" s="2"/>
      <c r="E47" s="2"/>
      <c r="F47" s="2"/>
      <c r="G47" s="1"/>
      <c r="I47" s="9"/>
    </row>
    <row r="49" ht="24" customHeight="1" x14ac:dyDescent="0.3"/>
  </sheetData>
  <sheetProtection sheet="1" selectLockedCells="1"/>
  <mergeCells count="29">
    <mergeCell ref="E29:G29"/>
    <mergeCell ref="E30:G30"/>
    <mergeCell ref="E32:G32"/>
    <mergeCell ref="E38:G38"/>
    <mergeCell ref="E35:G35"/>
    <mergeCell ref="E36:G36"/>
    <mergeCell ref="D33:G33"/>
    <mergeCell ref="E19:G19"/>
    <mergeCell ref="E16:G16"/>
    <mergeCell ref="E17:G17"/>
    <mergeCell ref="E18:G18"/>
    <mergeCell ref="B13:D13"/>
    <mergeCell ref="E13:G13"/>
    <mergeCell ref="B10:D10"/>
    <mergeCell ref="E10:G10"/>
    <mergeCell ref="B41:F41"/>
    <mergeCell ref="E26:G26"/>
    <mergeCell ref="B2:G2"/>
    <mergeCell ref="B9:G9"/>
    <mergeCell ref="B6:G6"/>
    <mergeCell ref="B11:D11"/>
    <mergeCell ref="E11:G11"/>
    <mergeCell ref="E12:G12"/>
    <mergeCell ref="E23:G23"/>
    <mergeCell ref="B4:G4"/>
    <mergeCell ref="B12:D12"/>
    <mergeCell ref="B25:G25"/>
    <mergeCell ref="E27:G27"/>
    <mergeCell ref="E37:G37"/>
  </mergeCells>
  <conditionalFormatting sqref="E32:G32">
    <cfRule type="expression" dxfId="0" priority="1">
      <formula>IF(MIN(1000000,E26)&gt;E32,"Remaining Assets to not meet requirements.",IF(E32&lt; 250000,"Remaining Assets to not meet requirements.",""))="Remaining Assets to not meet requirements."</formula>
    </cfRule>
  </conditionalFormatting>
  <dataValidations xWindow="709" yWindow="796" count="1">
    <dataValidation allowBlank="1" showInputMessage="1" showErrorMessage="1" promptTitle="Choose option" sqref="E10:F12" xr:uid="{C972296A-2C11-4057-9F98-910539EA6910}"/>
  </dataValidations>
  <pageMargins left="0.2" right="0.2" top="0.25" bottom="0.25" header="0.3" footer="0.3"/>
  <pageSetup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8" ma:contentTypeDescription="Create a new document." ma:contentTypeScope="" ma:versionID="b8fa0cff0b8c6babe81870db33c7c6c7">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9c715890d168c0278e6e71f710b75112"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Props1.xml><?xml version="1.0" encoding="utf-8"?>
<ds:datastoreItem xmlns:ds="http://schemas.openxmlformats.org/officeDocument/2006/customXml" ds:itemID="{6E1BE278-22AC-44B8-985E-D4319A9C3B8B}"/>
</file>

<file path=customXml/itemProps2.xml><?xml version="1.0" encoding="utf-8"?>
<ds:datastoreItem xmlns:ds="http://schemas.openxmlformats.org/officeDocument/2006/customXml" ds:itemID="{E06F7629-F1E7-408C-9F6B-C92EFF998380}"/>
</file>

<file path=customXml/itemProps3.xml><?xml version="1.0" encoding="utf-8"?>
<ds:datastoreItem xmlns:ds="http://schemas.openxmlformats.org/officeDocument/2006/customXml" ds:itemID="{A0908F12-DED6-4FBC-A1E1-4707A65C12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Asset Utilization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Plummer</dc:creator>
  <cp:keywords/>
  <dc:description/>
  <cp:lastModifiedBy>Kelsey Macek</cp:lastModifiedBy>
  <cp:revision/>
  <dcterms:created xsi:type="dcterms:W3CDTF">2021-04-15T20:48:54Z</dcterms:created>
  <dcterms:modified xsi:type="dcterms:W3CDTF">2024-07-09T19:14:16Z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ies>
</file>