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8_{A7E1E7DE-2FEE-49B9-813C-FF4BABDE2D69}" xr6:coauthVersionLast="45" xr6:coauthVersionMax="45" xr10:uidLastSave="{00000000-0000-0000-0000-000000000000}"/>
  <bookViews>
    <workbookView xWindow="-120" yWindow="-120" windowWidth="29040" windowHeight="15840" xr2:uid="{00000000-000D-0000-FFFF-FFFF00000000}"/>
  </bookViews>
  <sheets>
    <sheet name="Paramaters" sheetId="1" r:id="rId1"/>
    <sheet name="Projected Return" sheetId="2" r:id="rId2"/>
    <sheet name="Calculations" sheetId="3" r:id="rId3"/>
  </sheet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2" l="1"/>
  <c r="D20" i="2"/>
  <c r="A3" i="2" l="1"/>
  <c r="C22" i="2"/>
  <c r="F22" i="2" s="1"/>
  <c r="H36" i="1"/>
  <c r="H35" i="1"/>
  <c r="H34" i="1" l="1"/>
  <c r="H33" i="1"/>
  <c r="D30" i="3" l="1"/>
  <c r="D29" i="3"/>
  <c r="D28" i="3"/>
  <c r="C35" i="3" l="1"/>
  <c r="D31" i="3"/>
  <c r="D36" i="3" s="1"/>
  <c r="C36" i="3"/>
  <c r="C18" i="2" s="1"/>
  <c r="F7" i="2"/>
  <c r="F8" i="2"/>
  <c r="F9" i="2"/>
  <c r="F10" i="2"/>
  <c r="F11" i="2"/>
  <c r="F12" i="2"/>
  <c r="F13" i="2"/>
  <c r="F14" i="2"/>
  <c r="C26" i="2"/>
  <c r="E26" i="2" s="1"/>
  <c r="D26" i="2" s="1"/>
  <c r="C25" i="2"/>
  <c r="E25" i="2" s="1"/>
  <c r="C24" i="2"/>
  <c r="E24" i="2" s="1"/>
  <c r="C23" i="2"/>
  <c r="E23" i="2" s="1"/>
  <c r="E21" i="2"/>
  <c r="B25" i="2"/>
  <c r="B26" i="2"/>
  <c r="B24" i="2"/>
  <c r="C66" i="1"/>
  <c r="C65" i="1"/>
  <c r="C64" i="1"/>
  <c r="B19" i="2"/>
  <c r="C7" i="2"/>
  <c r="C8" i="2"/>
  <c r="C9" i="2"/>
  <c r="C10" i="2"/>
  <c r="C11" i="2"/>
  <c r="C12" i="2"/>
  <c r="C13" i="2"/>
  <c r="C14" i="2"/>
  <c r="C6" i="2"/>
  <c r="D25" i="3"/>
  <c r="B21" i="3"/>
  <c r="B20" i="3"/>
  <c r="B19" i="3"/>
  <c r="B18" i="3"/>
  <c r="B17" i="3"/>
  <c r="B16" i="3"/>
  <c r="B15" i="3"/>
  <c r="B13" i="3"/>
  <c r="B14" i="3"/>
  <c r="B13" i="2"/>
  <c r="C56" i="1"/>
  <c r="C53" i="1"/>
  <c r="C50" i="1"/>
  <c r="C54" i="1"/>
  <c r="C51" i="1"/>
  <c r="C48" i="1"/>
  <c r="C55" i="1"/>
  <c r="C52" i="1"/>
  <c r="C49" i="1"/>
  <c r="B11" i="3"/>
  <c r="B10" i="3"/>
  <c r="B9" i="3"/>
  <c r="B8" i="3"/>
  <c r="B7" i="3"/>
  <c r="B6" i="3"/>
  <c r="B5" i="3"/>
  <c r="B4" i="3"/>
  <c r="B3" i="3"/>
  <c r="B12" i="2"/>
  <c r="B11" i="2"/>
  <c r="B10" i="2"/>
  <c r="B9" i="2"/>
  <c r="B8" i="2"/>
  <c r="B7" i="2"/>
  <c r="B6" i="2"/>
  <c r="D32" i="3" l="1"/>
  <c r="D25" i="2"/>
  <c r="F25" i="2"/>
  <c r="F24" i="2"/>
  <c r="D24" i="2"/>
  <c r="B36" i="3"/>
  <c r="B35" i="3"/>
  <c r="D26" i="3"/>
  <c r="B63" i="2"/>
  <c r="B62" i="2"/>
  <c r="C60" i="2"/>
  <c r="C59" i="2"/>
  <c r="E58" i="2"/>
  <c r="B58" i="2"/>
  <c r="B57" i="2"/>
  <c r="B56" i="2"/>
  <c r="C55" i="2"/>
  <c r="C57" i="2" s="1"/>
  <c r="C54" i="2"/>
  <c r="C51" i="2"/>
  <c r="C53" i="2" s="1"/>
  <c r="C48" i="2"/>
  <c r="C45" i="2"/>
  <c r="B45" i="2"/>
  <c r="C44" i="2"/>
  <c r="B44" i="2"/>
  <c r="C43" i="2"/>
  <c r="B38" i="2"/>
  <c r="E37" i="2"/>
  <c r="C37" i="2"/>
  <c r="B37" i="2"/>
  <c r="C33" i="2"/>
  <c r="C39" i="2" s="1"/>
  <c r="E32" i="2"/>
  <c r="F32" i="2" s="1"/>
  <c r="B32" i="2"/>
  <c r="E31" i="2"/>
  <c r="F31" i="2" s="1"/>
  <c r="B31" i="2"/>
  <c r="E30" i="2"/>
  <c r="B30" i="2"/>
  <c r="C21" i="2"/>
  <c r="E20" i="2"/>
  <c r="C20" i="2"/>
  <c r="B14" i="2"/>
  <c r="F6" i="2"/>
  <c r="F15" i="2" s="1"/>
  <c r="C52" i="2" l="1"/>
  <c r="F23" i="2"/>
  <c r="C68" i="2"/>
  <c r="D21" i="2"/>
  <c r="E18" i="2"/>
  <c r="F18" i="2" s="1"/>
  <c r="F37" i="2"/>
  <c r="F20" i="2"/>
  <c r="F21" i="2"/>
  <c r="D27" i="3"/>
  <c r="D35" i="3" s="1"/>
  <c r="F26" i="2"/>
  <c r="E33" i="2"/>
  <c r="E39" i="2" s="1"/>
  <c r="C19" i="2"/>
  <c r="C27" i="2" s="1"/>
  <c r="F30" i="2"/>
  <c r="F33" i="2" s="1"/>
  <c r="F39" i="2" s="1"/>
  <c r="D33" i="2"/>
  <c r="D39" i="2" s="1"/>
  <c r="E19" i="2" l="1"/>
  <c r="D18" i="2"/>
  <c r="C62" i="2"/>
  <c r="C67" i="2" s="1"/>
  <c r="E67" i="2" s="1"/>
  <c r="C38" i="2"/>
  <c r="C40" i="2" s="1"/>
  <c r="D19" i="2" l="1"/>
  <c r="F19" i="2"/>
  <c r="F27" i="2" s="1"/>
  <c r="E27" i="2"/>
  <c r="C66" i="2"/>
  <c r="E66" i="2" s="1"/>
  <c r="C69" i="2"/>
  <c r="C65" i="2"/>
  <c r="E65" i="2" s="1"/>
  <c r="C63" i="2"/>
  <c r="C64" i="2" s="1"/>
  <c r="F38" i="2" l="1"/>
  <c r="F40" i="2" s="1"/>
  <c r="E38" i="2"/>
  <c r="E40" i="2" s="1"/>
  <c r="D40" i="2" s="1"/>
  <c r="D27" i="2"/>
  <c r="D38" i="2" s="1"/>
</calcChain>
</file>

<file path=xl/sharedStrings.xml><?xml version="1.0" encoding="utf-8"?>
<sst xmlns="http://schemas.openxmlformats.org/spreadsheetml/2006/main" count="138" uniqueCount="126">
  <si>
    <t>Current Costs</t>
  </si>
  <si>
    <t>Taleo total charges</t>
  </si>
  <si>
    <t>Total annual hires</t>
  </si>
  <si>
    <t>Per Year</t>
  </si>
  <si>
    <t>Proportion Recruiter use:</t>
  </si>
  <si>
    <t>07 Financial</t>
  </si>
  <si>
    <t>Total estimated number of named users:</t>
  </si>
  <si>
    <t>Factor in being rated as a "Best place to work"</t>
  </si>
  <si>
    <t>Average annual fee per named user (excluding resume processing):</t>
  </si>
  <si>
    <t>Annual replacement external, non-referral hires</t>
  </si>
  <si>
    <t>Increase revenue, customer centric approach to managing talent prospects</t>
  </si>
  <si>
    <t>Resume processing service of non Brassring competition (input fee per resume):</t>
  </si>
  <si>
    <t>Calculation</t>
  </si>
  <si>
    <t>Annual charge for resume processing by Taleo (outsourced to certified partner):</t>
  </si>
  <si>
    <t>Per year</t>
  </si>
  <si>
    <t>Cost to train onboard internal transfer/promotion</t>
  </si>
  <si>
    <t xml:space="preserve">Reduce days to fill </t>
  </si>
  <si>
    <t>Current agency spend</t>
  </si>
  <si>
    <t>Annual replacement referral hires</t>
  </si>
  <si>
    <t>Named user vs concurrent user (session) ratio:</t>
  </si>
  <si>
    <t>Cost Inputs</t>
  </si>
  <si>
    <t>Total annual hosting &amp; application service average cost per hire:</t>
  </si>
  <si>
    <t>Annual replacement transfers/promotions</t>
  </si>
  <si>
    <t>05 Healthcare</t>
  </si>
  <si>
    <t>Reduce recruitment advertising spend</t>
  </si>
  <si>
    <t>Company Name</t>
  </si>
  <si>
    <t>Average annual fee per Hiring Manager named user (excluding resume processing):</t>
  </si>
  <si>
    <t>Current recruitment advertising spend</t>
  </si>
  <si>
    <t>Estimated number of internal hires:</t>
  </si>
  <si>
    <t>Cost to train &amp; onboard external new hire</t>
  </si>
  <si>
    <t>Find and hire better talent than the competition</t>
  </si>
  <si>
    <t>06 Hospitality</t>
  </si>
  <si>
    <t>Average days to fill</t>
  </si>
  <si>
    <t>Prepared by:</t>
  </si>
  <si>
    <t>Average days to productivity for referral hires</t>
  </si>
  <si>
    <t>Current Cost</t>
  </si>
  <si>
    <t>Days saved</t>
  </si>
  <si>
    <t>Proportion Hiring Manager use:</t>
  </si>
  <si>
    <t>Estimated number of external hires:</t>
  </si>
  <si>
    <t>New Cost</t>
  </si>
  <si>
    <t>Estimated number of hiring managers:</t>
  </si>
  <si>
    <t>Average annual fee per Recruiter named user (excluding resume processing):</t>
  </si>
  <si>
    <t>Total number of employees at Ener Company Name Here covered by this quote</t>
  </si>
  <si>
    <t>Average days to productivity for all other hires</t>
  </si>
  <si>
    <t>New Days to Fill</t>
  </si>
  <si>
    <t>Period</t>
  </si>
  <si>
    <t>Relevant?</t>
  </si>
  <si>
    <t>Not input; was estimated</t>
  </si>
  <si>
    <t>Manage and enhance employement brand</t>
  </si>
  <si>
    <t>Average annual fee per employee (including resume processing):</t>
  </si>
  <si>
    <t>New Costs</t>
  </si>
  <si>
    <t>Estimated number of recruiters:</t>
  </si>
  <si>
    <t>Current Costs and Key Numbers</t>
  </si>
  <si>
    <t>Replacement new hire training/time to productivity</t>
  </si>
  <si>
    <t>Cost per day of not having productive employee in the job</t>
  </si>
  <si>
    <t>TRUE/FALSE</t>
  </si>
  <si>
    <t>Estimated concurrent Hiring Managers users (sessions):</t>
  </si>
  <si>
    <t>01 Retail - Large - Mid Box</t>
  </si>
  <si>
    <t>General</t>
  </si>
  <si>
    <t>If yes, insert $ value:</t>
  </si>
  <si>
    <t>Estimated concurrent Recruiter users (sessions):</t>
  </si>
  <si>
    <t>Reduce agency spend</t>
  </si>
  <si>
    <t>Estimated total concurrent named users (sessions):</t>
  </si>
  <si>
    <t>Annual new position hires (transfers/promotions/referral/other)</t>
  </si>
  <si>
    <t>Average days to productivity for internal transfer/promotion</t>
  </si>
  <si>
    <r>
      <t xml:space="preserve">Quotation statistics - </t>
    </r>
    <r>
      <rPr>
        <b/>
        <sz val="12"/>
        <color indexed="10"/>
        <rFont val="Arial"/>
        <family val="2"/>
      </rPr>
      <t>COMPANY CONFIDENTIAL</t>
    </r>
  </si>
  <si>
    <t>INITIATIVE COST</t>
  </si>
  <si>
    <t>Fill in yellow cells - Sample numbers provided.  Change/Remove valuesto calculate your return on solution objectives.</t>
  </si>
  <si>
    <t>Strategy - Technology and ongoing Consulting/Maintenance Costs (Annual)</t>
  </si>
  <si>
    <t>Establish and manage social employement presence</t>
  </si>
  <si>
    <t>Soft Values</t>
  </si>
  <si>
    <t>Hard Values</t>
  </si>
  <si>
    <t>Date of Value Analysis</t>
  </si>
  <si>
    <t>Hard Values (check all that apply)</t>
  </si>
  <si>
    <t>Support new diversity initiaitve</t>
  </si>
  <si>
    <t>Support new campus initiative</t>
  </si>
  <si>
    <t>Support new military hiring initiative</t>
  </si>
  <si>
    <t xml:space="preserve">Support employee engagement </t>
  </si>
  <si>
    <t>Saving Objectives for Hard Values</t>
  </si>
  <si>
    <t>Possible litigation costs and associated fines for non compliance</t>
  </si>
  <si>
    <t>Annual risk of associated litigation - show as a % value</t>
  </si>
  <si>
    <t>Current average G&amp;A cost per full time resource</t>
  </si>
  <si>
    <t>Reduction in time to fill %</t>
  </si>
  <si>
    <t>Increase in referral hires %</t>
  </si>
  <si>
    <t>Increase in internal transfers/promotions %</t>
  </si>
  <si>
    <t>Agency reliance reduction %</t>
  </si>
  <si>
    <t>Advertising spend reduction %</t>
  </si>
  <si>
    <t>Values - Soft</t>
  </si>
  <si>
    <t>Values - Hard</t>
  </si>
  <si>
    <t>Strategy Costs</t>
  </si>
  <si>
    <t>Reduce headcount %</t>
  </si>
  <si>
    <t>Value</t>
  </si>
  <si>
    <t>Reduction %</t>
  </si>
  <si>
    <t>NA</t>
  </si>
  <si>
    <t>Soft Value Total</t>
  </si>
  <si>
    <t>Hard Value Total</t>
  </si>
  <si>
    <t>Current</t>
  </si>
  <si>
    <t>New</t>
  </si>
  <si>
    <t>Days to Fill</t>
  </si>
  <si>
    <t>Recruitment Advertising Spend</t>
  </si>
  <si>
    <t>Agency Spend</t>
  </si>
  <si>
    <t>Headcount G&amp;A costs</t>
  </si>
  <si>
    <t>Total</t>
  </si>
  <si>
    <t>% Change</t>
  </si>
  <si>
    <t>New Target # of internal replacements</t>
  </si>
  <si>
    <t>New Target # of referral replacements</t>
  </si>
  <si>
    <t>New Target # of external replacements</t>
  </si>
  <si>
    <t>Total Cost to Ramp Internal</t>
  </si>
  <si>
    <t>Total Cost to Ramp Referral</t>
  </si>
  <si>
    <t>Total Cost to Ramp External</t>
  </si>
  <si>
    <t>Advanced Calculations</t>
  </si>
  <si>
    <t>Calculated Value based on Advanced Calculations</t>
  </si>
  <si>
    <t>Reduce Time for Y (1) - Name in yellow cell --&gt;</t>
  </si>
  <si>
    <t>Reduce Time for Y (2) - Name in yellow cell --&gt;</t>
  </si>
  <si>
    <t>Reduce Time for Y (3) - Name in yellow cell --&gt;</t>
  </si>
  <si>
    <t>Reduce/Avoid headcount (by reducing time for Ys referenced below)</t>
  </si>
  <si>
    <t>Number of full time resources associated with reduction/avoidance plans</t>
  </si>
  <si>
    <t>Litigation Cost Possibility</t>
  </si>
  <si>
    <t>Strategy - Consulting/Training/Support - Implementation Costs (Annual)</t>
  </si>
  <si>
    <t>Support - Staff Costs Costs (Annual)</t>
  </si>
  <si>
    <t>Fully Ramped Annual Return</t>
  </si>
  <si>
    <t>Talent Strategy Initiative Name</t>
  </si>
  <si>
    <t>PROJECTED VALUE SUMMARY</t>
  </si>
  <si>
    <t>VALUE INPUT ANALYSIS</t>
  </si>
  <si>
    <t>Reducing legal liability</t>
  </si>
  <si>
    <t>GraceRock Proprietary Information. Copyright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</si>
</sst>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 numFmtId="168" formatCode="&quot;$&quot;#,##0"/>
    <numFmt numFmtId="169" formatCode="[$-409]d\-mmm\-yy;@"/>
  </numFmts>
  <fonts count="30">
    <font>
      <sz val="11"/>
      <color theme="1"/>
      <name val="Calibri"/>
      <family val="2"/>
      <scheme val="minor"/>
    </font>
    <font>
      <sz val="10"/>
      <name val="Arial"/>
      <family val="2"/>
    </font>
    <font>
      <sz val="8"/>
      <name val="Verdana"/>
      <family val="2"/>
    </font>
    <font>
      <b/>
      <sz val="10"/>
      <name val="Arial"/>
      <family val="2"/>
    </font>
    <font>
      <b/>
      <sz val="10"/>
      <color indexed="10"/>
      <name val="Arial"/>
      <family val="2"/>
    </font>
    <font>
      <sz val="11"/>
      <color theme="1"/>
      <name val="Arial"/>
      <family val="2"/>
    </font>
    <font>
      <sz val="8"/>
      <name val="Arial"/>
      <family val="2"/>
    </font>
    <font>
      <b/>
      <sz val="12"/>
      <color indexed="9"/>
      <name val="Arial"/>
      <family val="2"/>
    </font>
    <font>
      <b/>
      <sz val="8"/>
      <name val="Arial"/>
      <family val="2"/>
    </font>
    <font>
      <b/>
      <sz val="8"/>
      <color indexed="9"/>
      <name val="Arial"/>
      <family val="2"/>
    </font>
    <font>
      <i/>
      <sz val="8"/>
      <name val="Arial"/>
      <family val="2"/>
    </font>
    <font>
      <b/>
      <sz val="12"/>
      <color indexed="10"/>
      <name val="Arial"/>
      <family val="2"/>
    </font>
    <font>
      <sz val="8"/>
      <color indexed="9"/>
      <name val="Arial"/>
      <family val="2"/>
    </font>
    <font>
      <sz val="8"/>
      <color theme="1"/>
      <name val="Arial"/>
      <family val="2"/>
    </font>
    <font>
      <u/>
      <sz val="11"/>
      <color theme="10"/>
      <name val="Calibri"/>
      <family val="2"/>
      <scheme val="minor"/>
    </font>
    <font>
      <sz val="11"/>
      <color theme="1"/>
      <name val="Wingdings 2"/>
      <family val="1"/>
    </font>
    <font>
      <sz val="11"/>
      <color theme="1"/>
      <name val="Calibri"/>
      <family val="2"/>
      <scheme val="minor"/>
    </font>
    <font>
      <sz val="8"/>
      <color rgb="FF000000"/>
      <name val="Tahoma"/>
      <family val="2"/>
    </font>
    <font>
      <b/>
      <sz val="11"/>
      <name val="Arial"/>
      <family val="2"/>
    </font>
    <font>
      <b/>
      <sz val="16"/>
      <name val="Arial"/>
      <family val="2"/>
    </font>
    <font>
      <b/>
      <sz val="14"/>
      <color indexed="9"/>
      <name val="Arial"/>
      <family val="2"/>
    </font>
    <font>
      <b/>
      <sz val="10"/>
      <name val="Roboto"/>
    </font>
    <font>
      <sz val="10"/>
      <name val="Roboto"/>
    </font>
    <font>
      <b/>
      <sz val="10"/>
      <color theme="0"/>
      <name val="Roboto"/>
    </font>
    <font>
      <sz val="10"/>
      <color theme="0"/>
      <name val="Roboto"/>
    </font>
    <font>
      <b/>
      <sz val="16"/>
      <name val="Roboto"/>
    </font>
    <font>
      <b/>
      <i/>
      <sz val="10"/>
      <name val="Roboto"/>
    </font>
    <font>
      <b/>
      <sz val="8"/>
      <color theme="0"/>
      <name val="Roboto"/>
    </font>
    <font>
      <sz val="8"/>
      <name val="Roboto"/>
    </font>
    <font>
      <sz val="10"/>
      <color theme="1"/>
      <name val="Roboto"/>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rgb="FFFADD09"/>
        <bgColor indexed="64"/>
      </patternFill>
    </fill>
    <fill>
      <patternFill patternType="solid">
        <fgColor rgb="FFF9F5F5"/>
        <bgColor indexed="64"/>
      </patternFill>
    </fill>
    <fill>
      <patternFill patternType="solid">
        <fgColor theme="0"/>
        <bgColor indexed="64"/>
      </patternFill>
    </fill>
    <fill>
      <patternFill patternType="solid">
        <fgColor rgb="FFFDE1AB"/>
        <bgColor indexed="64"/>
      </patternFill>
    </fill>
    <fill>
      <patternFill patternType="solid">
        <fgColor rgb="FF4BBFB2"/>
        <bgColor indexed="64"/>
      </patternFill>
    </fill>
    <fill>
      <patternFill patternType="solid">
        <fgColor rgb="FFD0CCD6"/>
        <bgColor indexed="64"/>
      </patternFill>
    </fill>
  </fills>
  <borders count="33">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style="medium">
        <color auto="1"/>
      </right>
      <top style="thin">
        <color auto="1"/>
      </top>
      <bottom/>
      <diagonal/>
    </border>
    <border>
      <left/>
      <right style="medium">
        <color auto="1"/>
      </right>
      <top style="thin">
        <color auto="1"/>
      </top>
      <bottom style="double">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right/>
      <top style="medium">
        <color auto="1"/>
      </top>
      <bottom style="thin">
        <color auto="1"/>
      </bottom>
      <diagonal/>
    </border>
    <border>
      <left/>
      <right/>
      <top style="thin">
        <color auto="1"/>
      </top>
      <bottom style="double">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style="thin">
        <color indexed="64"/>
      </left>
      <right style="thin">
        <color indexed="64"/>
      </right>
      <top/>
      <bottom style="thin">
        <color auto="1"/>
      </bottom>
      <diagonal/>
    </border>
  </borders>
  <cellStyleXfs count="7">
    <xf numFmtId="0" fontId="0" fillId="0" borderId="0"/>
    <xf numFmtId="9" fontId="16" fillId="0" borderId="0"/>
    <xf numFmtId="44" fontId="16" fillId="0" borderId="0"/>
    <xf numFmtId="42" fontId="1" fillId="0" borderId="0"/>
    <xf numFmtId="43" fontId="16" fillId="0" borderId="0"/>
    <xf numFmtId="41" fontId="1" fillId="0" borderId="0"/>
    <xf numFmtId="0" fontId="14" fillId="0" borderId="0"/>
  </cellStyleXfs>
  <cellXfs count="306">
    <xf numFmtId="0" fontId="0" fillId="0" borderId="0" xfId="0"/>
    <xf numFmtId="0" fontId="0" fillId="0" borderId="0" xfId="0" applyFont="1" applyAlignment="1"/>
    <xf numFmtId="44" fontId="0" fillId="0" borderId="0" xfId="2" applyFont="1" applyFill="1" applyBorder="1" applyAlignment="1"/>
    <xf numFmtId="0" fontId="0" fillId="0" borderId="0" xfId="0" applyFont="1" applyFill="1" applyAlignment="1"/>
    <xf numFmtId="0" fontId="0" fillId="2" borderId="0" xfId="0" applyFont="1" applyFill="1" applyAlignment="1"/>
    <xf numFmtId="164" fontId="0" fillId="0" borderId="0" xfId="4" applyNumberFormat="1" applyFont="1" applyFill="1" applyBorder="1" applyAlignment="1"/>
    <xf numFmtId="43" fontId="0" fillId="0" borderId="0" xfId="4" applyFont="1" applyAlignment="1"/>
    <xf numFmtId="0" fontId="0" fillId="3" borderId="0" xfId="0" applyFont="1" applyFill="1" applyAlignment="1"/>
    <xf numFmtId="44" fontId="0" fillId="0" borderId="1" xfId="2" applyFont="1" applyFill="1" applyBorder="1" applyAlignment="1"/>
    <xf numFmtId="44" fontId="0" fillId="0" borderId="3" xfId="2" applyFont="1" applyFill="1" applyBorder="1" applyAlignment="1"/>
    <xf numFmtId="0" fontId="0" fillId="0" borderId="0" xfId="0" applyFont="1" applyAlignment="1">
      <alignment horizontal="center"/>
    </xf>
    <xf numFmtId="0" fontId="0" fillId="0" borderId="0" xfId="0" applyFont="1" applyFill="1" applyAlignment="1">
      <alignment horizontal="center"/>
    </xf>
    <xf numFmtId="43" fontId="0" fillId="0" borderId="0" xfId="4" applyFont="1" applyFill="1" applyAlignment="1"/>
    <xf numFmtId="0" fontId="1" fillId="0" borderId="0" xfId="0" applyFont="1" applyFill="1" applyBorder="1" applyAlignment="1"/>
    <xf numFmtId="0" fontId="3" fillId="0" borderId="0" xfId="0" applyFont="1" applyFill="1" applyBorder="1" applyAlignment="1"/>
    <xf numFmtId="0" fontId="1" fillId="0" borderId="4" xfId="0" applyFont="1" applyFill="1" applyBorder="1" applyAlignment="1"/>
    <xf numFmtId="0" fontId="1" fillId="0" borderId="5" xfId="0" applyFont="1" applyFill="1" applyBorder="1" applyAlignment="1"/>
    <xf numFmtId="0" fontId="1" fillId="0" borderId="0" xfId="0" applyFont="1" applyFill="1" applyBorder="1" applyAlignment="1" applyProtection="1"/>
    <xf numFmtId="0" fontId="1" fillId="0" borderId="8" xfId="0" applyFont="1" applyFill="1" applyBorder="1"/>
    <xf numFmtId="0" fontId="1" fillId="0" borderId="10" xfId="0" applyFont="1" applyFill="1" applyBorder="1" applyAlignment="1" applyProtection="1"/>
    <xf numFmtId="0" fontId="3" fillId="3" borderId="11" xfId="0" applyFont="1" applyFill="1" applyBorder="1" applyProtection="1"/>
    <xf numFmtId="0" fontId="1" fillId="3" borderId="11" xfId="0" applyFont="1" applyFill="1" applyBorder="1" applyAlignment="1" applyProtection="1"/>
    <xf numFmtId="0" fontId="4" fillId="3" borderId="11" xfId="0" applyFont="1" applyFill="1" applyBorder="1" applyAlignment="1" applyProtection="1">
      <alignment horizontal="left" wrapText="1"/>
    </xf>
    <xf numFmtId="0" fontId="4" fillId="3" borderId="12" xfId="0" applyFont="1" applyFill="1" applyBorder="1" applyAlignment="1" applyProtection="1">
      <alignment horizontal="left" wrapText="1"/>
    </xf>
    <xf numFmtId="0" fontId="3" fillId="0" borderId="0" xfId="0" applyFont="1" applyFill="1" applyBorder="1" applyAlignment="1" applyProtection="1"/>
    <xf numFmtId="0" fontId="6" fillId="3" borderId="0" xfId="0" applyFont="1" applyFill="1" applyBorder="1" applyProtection="1"/>
    <xf numFmtId="0" fontId="6" fillId="3" borderId="5" xfId="0" applyFont="1" applyFill="1" applyBorder="1" applyProtection="1"/>
    <xf numFmtId="0" fontId="6" fillId="3" borderId="4" xfId="0" applyFont="1" applyFill="1" applyBorder="1" applyProtection="1"/>
    <xf numFmtId="0" fontId="8" fillId="3" borderId="5" xfId="0" applyFont="1" applyFill="1" applyBorder="1" applyAlignment="1" applyProtection="1">
      <alignment horizontal="center"/>
    </xf>
    <xf numFmtId="0" fontId="8" fillId="3" borderId="13" xfId="0" applyFont="1" applyFill="1" applyBorder="1" applyProtection="1"/>
    <xf numFmtId="0" fontId="8" fillId="3" borderId="14" xfId="0" applyNumberFormat="1" applyFont="1" applyFill="1" applyBorder="1" applyProtection="1"/>
    <xf numFmtId="0" fontId="6" fillId="3" borderId="2" xfId="0" applyNumberFormat="1" applyFont="1" applyFill="1" applyBorder="1" applyProtection="1"/>
    <xf numFmtId="0" fontId="10" fillId="3" borderId="5" xfId="0" applyFont="1" applyFill="1" applyBorder="1" applyAlignment="1" applyProtection="1">
      <alignment horizontal="center"/>
    </xf>
    <xf numFmtId="0" fontId="8" fillId="3" borderId="4" xfId="0" applyNumberFormat="1" applyFont="1" applyFill="1" applyBorder="1" applyProtection="1"/>
    <xf numFmtId="0" fontId="6" fillId="3" borderId="0" xfId="0" applyNumberFormat="1" applyFont="1" applyFill="1" applyBorder="1" applyProtection="1"/>
    <xf numFmtId="0" fontId="8" fillId="3" borderId="4" xfId="0" applyFont="1" applyFill="1" applyBorder="1" applyProtection="1"/>
    <xf numFmtId="165" fontId="10" fillId="3" borderId="5" xfId="0" applyNumberFormat="1" applyFont="1" applyFill="1" applyBorder="1" applyAlignment="1" applyProtection="1">
      <alignment horizontal="center"/>
    </xf>
    <xf numFmtId="0" fontId="8" fillId="3" borderId="0" xfId="0" applyFont="1" applyFill="1" applyBorder="1" applyProtection="1"/>
    <xf numFmtId="0" fontId="6" fillId="3" borderId="2" xfId="0" applyFont="1" applyFill="1" applyBorder="1" applyProtection="1"/>
    <xf numFmtId="9" fontId="6" fillId="3" borderId="0" xfId="1" applyFont="1" applyFill="1" applyBorder="1" applyAlignment="1" applyProtection="1">
      <alignment horizontal="center"/>
    </xf>
    <xf numFmtId="164" fontId="6" fillId="3" borderId="0" xfId="4" applyNumberFormat="1" applyFont="1" applyFill="1" applyBorder="1" applyProtection="1"/>
    <xf numFmtId="0" fontId="8" fillId="3" borderId="10" xfId="0" applyFont="1" applyFill="1" applyBorder="1" applyProtection="1"/>
    <xf numFmtId="0" fontId="8" fillId="3" borderId="11" xfId="0" applyFont="1" applyFill="1" applyBorder="1" applyProtection="1"/>
    <xf numFmtId="165" fontId="10" fillId="3" borderId="12" xfId="0" applyNumberFormat="1" applyFont="1" applyFill="1" applyBorder="1" applyAlignment="1" applyProtection="1">
      <alignment horizontal="center"/>
    </xf>
    <xf numFmtId="0" fontId="6" fillId="3" borderId="17" xfId="0" applyFont="1" applyFill="1" applyBorder="1" applyProtection="1"/>
    <xf numFmtId="0" fontId="10" fillId="3" borderId="18" xfId="0" applyFont="1" applyFill="1" applyBorder="1" applyAlignment="1" applyProtection="1">
      <alignment horizontal="center"/>
    </xf>
    <xf numFmtId="0" fontId="6" fillId="3" borderId="1" xfId="0" applyFont="1" applyFill="1" applyBorder="1" applyProtection="1"/>
    <xf numFmtId="9" fontId="6" fillId="3" borderId="21" xfId="1" applyFont="1" applyFill="1" applyBorder="1" applyAlignment="1" applyProtection="1">
      <alignment horizontal="center"/>
    </xf>
    <xf numFmtId="0" fontId="12" fillId="3" borderId="0" xfId="0" applyFont="1" applyFill="1" applyBorder="1" applyProtection="1"/>
    <xf numFmtId="0" fontId="6" fillId="3" borderId="10" xfId="0" applyFont="1" applyFill="1" applyBorder="1" applyProtection="1"/>
    <xf numFmtId="0" fontId="10" fillId="3" borderId="11" xfId="0" applyFont="1" applyFill="1" applyBorder="1" applyAlignment="1" applyProtection="1">
      <alignment horizontal="left"/>
    </xf>
    <xf numFmtId="0" fontId="8" fillId="3" borderId="4" xfId="0" applyFont="1" applyFill="1" applyBorder="1" applyAlignment="1" applyProtection="1"/>
    <xf numFmtId="0" fontId="5" fillId="3" borderId="0" xfId="0" applyFont="1" applyFill="1" applyBorder="1" applyAlignment="1"/>
    <xf numFmtId="0" fontId="6" fillId="3" borderId="23" xfId="0" applyFont="1" applyFill="1" applyBorder="1" applyProtection="1"/>
    <xf numFmtId="165" fontId="10" fillId="0" borderId="5" xfId="0" applyNumberFormat="1" applyFont="1" applyFill="1" applyBorder="1" applyAlignment="1" applyProtection="1">
      <alignment horizontal="center"/>
    </xf>
    <xf numFmtId="0" fontId="8" fillId="3" borderId="24" xfId="0" applyFont="1" applyFill="1" applyBorder="1" applyAlignment="1" applyProtection="1">
      <alignment horizontal="right"/>
    </xf>
    <xf numFmtId="0" fontId="1" fillId="0" borderId="0" xfId="0" applyFont="1" applyFill="1" applyBorder="1" applyAlignment="1">
      <alignment horizontal="right"/>
    </xf>
    <xf numFmtId="164" fontId="3" fillId="3" borderId="11" xfId="2" applyNumberFormat="1" applyFont="1" applyFill="1" applyBorder="1" applyAlignment="1" applyProtection="1">
      <alignment horizontal="right"/>
    </xf>
    <xf numFmtId="0" fontId="1" fillId="0" borderId="0" xfId="0" applyFont="1" applyFill="1" applyBorder="1" applyAlignment="1" applyProtection="1">
      <alignment horizontal="right"/>
    </xf>
    <xf numFmtId="164" fontId="1" fillId="0" borderId="0" xfId="4" applyNumberFormat="1" applyFont="1" applyFill="1" applyBorder="1" applyAlignment="1" applyProtection="1">
      <alignment horizontal="right"/>
    </xf>
    <xf numFmtId="0" fontId="6" fillId="3" borderId="0" xfId="0" applyFont="1" applyFill="1" applyBorder="1" applyAlignment="1" applyProtection="1">
      <alignment horizontal="left"/>
    </xf>
    <xf numFmtId="0" fontId="6" fillId="3" borderId="1" xfId="0" applyFont="1" applyFill="1" applyBorder="1" applyAlignment="1" applyProtection="1">
      <alignment horizontal="left"/>
    </xf>
    <xf numFmtId="0" fontId="6" fillId="0" borderId="1" xfId="0" applyFont="1" applyFill="1" applyBorder="1" applyAlignment="1" applyProtection="1">
      <alignment horizontal="left"/>
    </xf>
    <xf numFmtId="0" fontId="6" fillId="3" borderId="0" xfId="0" applyFont="1" applyFill="1" applyBorder="1" applyAlignment="1" applyProtection="1">
      <alignment horizontal="center"/>
    </xf>
    <xf numFmtId="165" fontId="6" fillId="3" borderId="0" xfId="2" applyNumberFormat="1" applyFont="1" applyFill="1" applyBorder="1" applyAlignment="1" applyProtection="1">
      <alignment horizontal="center"/>
    </xf>
    <xf numFmtId="44" fontId="6" fillId="3" borderId="0" xfId="0" applyNumberFormat="1" applyFont="1" applyFill="1" applyBorder="1" applyAlignment="1" applyProtection="1">
      <alignment horizontal="center"/>
    </xf>
    <xf numFmtId="0" fontId="10" fillId="3" borderId="11" xfId="0" applyFont="1" applyFill="1" applyBorder="1" applyAlignment="1" applyProtection="1">
      <alignment horizontal="center"/>
    </xf>
    <xf numFmtId="0" fontId="12" fillId="3" borderId="0" xfId="0" applyFont="1" applyFill="1" applyBorder="1" applyAlignment="1" applyProtection="1">
      <alignment horizontal="center"/>
    </xf>
    <xf numFmtId="164" fontId="6" fillId="3" borderId="0" xfId="0" applyNumberFormat="1" applyFont="1" applyFill="1" applyBorder="1" applyAlignment="1" applyProtection="1">
      <alignment horizontal="center"/>
    </xf>
    <xf numFmtId="164" fontId="6" fillId="3" borderId="0" xfId="4" applyNumberFormat="1" applyFont="1" applyFill="1" applyBorder="1" applyAlignment="1" applyProtection="1">
      <alignment horizontal="center"/>
    </xf>
    <xf numFmtId="165" fontId="8" fillId="3" borderId="0" xfId="2" applyNumberFormat="1" applyFont="1" applyFill="1" applyBorder="1" applyAlignment="1" applyProtection="1">
      <alignment horizontal="center"/>
    </xf>
    <xf numFmtId="44" fontId="6" fillId="3" borderId="0" xfId="2" applyFont="1" applyFill="1" applyBorder="1" applyAlignment="1" applyProtection="1">
      <alignment horizontal="center"/>
    </xf>
    <xf numFmtId="167" fontId="6" fillId="3" borderId="0" xfId="0" applyNumberFormat="1" applyFont="1" applyFill="1" applyBorder="1" applyAlignment="1" applyProtection="1">
      <alignment horizontal="center"/>
    </xf>
    <xf numFmtId="0" fontId="6" fillId="3" borderId="26" xfId="0" applyFont="1" applyFill="1" applyBorder="1" applyAlignment="1" applyProtection="1">
      <alignment horizontal="center"/>
    </xf>
    <xf numFmtId="0" fontId="6" fillId="3" borderId="11" xfId="0" applyFont="1" applyFill="1" applyBorder="1" applyAlignment="1" applyProtection="1">
      <alignment horizontal="center"/>
    </xf>
    <xf numFmtId="165" fontId="6" fillId="3" borderId="0" xfId="2" applyNumberFormat="1" applyFont="1" applyFill="1" applyBorder="1" applyAlignment="1" applyProtection="1">
      <alignment horizontal="left"/>
    </xf>
    <xf numFmtId="165" fontId="8" fillId="3" borderId="0" xfId="2" applyNumberFormat="1" applyFont="1" applyFill="1" applyBorder="1" applyAlignment="1" applyProtection="1">
      <alignment horizontal="left"/>
    </xf>
    <xf numFmtId="165" fontId="6" fillId="3" borderId="0" xfId="0" applyNumberFormat="1" applyFont="1" applyFill="1" applyBorder="1" applyAlignment="1" applyProtection="1">
      <alignment horizontal="left"/>
    </xf>
    <xf numFmtId="165" fontId="8" fillId="3" borderId="0" xfId="0" applyNumberFormat="1" applyFont="1" applyFill="1" applyBorder="1" applyAlignment="1" applyProtection="1">
      <alignment horizontal="left"/>
    </xf>
    <xf numFmtId="9" fontId="6" fillId="3" borderId="0" xfId="1" applyFont="1" applyFill="1" applyBorder="1" applyAlignment="1" applyProtection="1">
      <alignment horizontal="left"/>
    </xf>
    <xf numFmtId="44" fontId="6" fillId="3" borderId="0" xfId="0" applyNumberFormat="1" applyFont="1" applyFill="1" applyBorder="1" applyAlignment="1" applyProtection="1">
      <alignment horizontal="left"/>
    </xf>
    <xf numFmtId="165" fontId="8" fillId="3" borderId="11" xfId="0" applyNumberFormat="1" applyFont="1" applyFill="1" applyBorder="1" applyAlignment="1" applyProtection="1">
      <alignment horizontal="left"/>
    </xf>
    <xf numFmtId="165" fontId="10" fillId="3" borderId="11" xfId="0" applyNumberFormat="1" applyFont="1" applyFill="1" applyBorder="1" applyAlignment="1" applyProtection="1">
      <alignment horizontal="left"/>
    </xf>
    <xf numFmtId="165" fontId="8" fillId="3" borderId="27" xfId="0" applyNumberFormat="1" applyFont="1" applyFill="1" applyBorder="1" applyAlignment="1" applyProtection="1">
      <alignment horizontal="left"/>
    </xf>
    <xf numFmtId="0" fontId="12" fillId="3" borderId="0" xfId="0" applyFont="1" applyFill="1" applyBorder="1" applyAlignment="1" applyProtection="1">
      <alignment horizontal="left"/>
    </xf>
    <xf numFmtId="164" fontId="6" fillId="3" borderId="0" xfId="0" applyNumberFormat="1" applyFont="1" applyFill="1" applyBorder="1" applyAlignment="1" applyProtection="1">
      <alignment horizontal="left"/>
    </xf>
    <xf numFmtId="164" fontId="6" fillId="3" borderId="0" xfId="4" applyNumberFormat="1" applyFont="1" applyFill="1" applyBorder="1" applyAlignment="1" applyProtection="1">
      <alignment horizontal="left"/>
    </xf>
    <xf numFmtId="9" fontId="6" fillId="3" borderId="0" xfId="1" applyFont="1" applyFill="1" applyBorder="1" applyAlignment="1" applyProtection="1">
      <alignment horizontal="left"/>
      <protection locked="0"/>
    </xf>
    <xf numFmtId="0" fontId="6" fillId="3" borderId="0" xfId="0" applyFont="1" applyFill="1" applyBorder="1" applyAlignment="1" applyProtection="1">
      <alignment horizontal="left"/>
      <protection locked="0"/>
    </xf>
    <xf numFmtId="44" fontId="6" fillId="3" borderId="0" xfId="2" applyFont="1" applyFill="1" applyBorder="1" applyAlignment="1" applyProtection="1">
      <alignment horizontal="left"/>
    </xf>
    <xf numFmtId="44" fontId="6" fillId="3" borderId="0" xfId="2" applyFont="1" applyFill="1" applyBorder="1" applyAlignment="1" applyProtection="1">
      <alignment horizontal="left"/>
      <protection locked="0"/>
    </xf>
    <xf numFmtId="167" fontId="6" fillId="3" borderId="0" xfId="0" applyNumberFormat="1" applyFont="1" applyFill="1" applyBorder="1" applyAlignment="1" applyProtection="1">
      <alignment horizontal="left"/>
    </xf>
    <xf numFmtId="0" fontId="8" fillId="3" borderId="11" xfId="0" applyFont="1" applyFill="1" applyBorder="1" applyAlignment="1" applyProtection="1">
      <alignment horizontal="left"/>
    </xf>
    <xf numFmtId="0" fontId="6" fillId="3" borderId="11" xfId="0" applyFont="1" applyFill="1" applyBorder="1" applyAlignment="1" applyProtection="1">
      <alignment horizontal="left"/>
    </xf>
    <xf numFmtId="0" fontId="15" fillId="0" borderId="0" xfId="0" applyFont="1" applyFill="1" applyAlignment="1">
      <alignment horizontal="center"/>
    </xf>
    <xf numFmtId="166" fontId="6" fillId="3" borderId="0" xfId="1" applyNumberFormat="1" applyFont="1" applyFill="1" applyBorder="1" applyAlignment="1" applyProtection="1">
      <alignment horizontal="center"/>
    </xf>
    <xf numFmtId="166" fontId="6" fillId="3" borderId="27" xfId="1" applyNumberFormat="1" applyFont="1" applyFill="1" applyBorder="1" applyAlignment="1" applyProtection="1">
      <alignment horizontal="center"/>
    </xf>
    <xf numFmtId="43" fontId="0" fillId="0" borderId="0" xfId="4" applyFont="1" applyFill="1" applyAlignment="1">
      <alignment horizontal="right"/>
    </xf>
    <xf numFmtId="43" fontId="0" fillId="0" borderId="28" xfId="4" applyFont="1" applyFill="1" applyBorder="1" applyAlignment="1">
      <alignment horizontal="right"/>
    </xf>
    <xf numFmtId="164" fontId="0" fillId="0" borderId="28" xfId="4" applyNumberFormat="1" applyFont="1" applyFill="1" applyBorder="1" applyAlignment="1">
      <alignment horizontal="right"/>
    </xf>
    <xf numFmtId="5" fontId="0" fillId="0" borderId="28" xfId="2" applyNumberFormat="1" applyFont="1" applyFill="1" applyBorder="1" applyAlignment="1">
      <alignment horizontal="right"/>
    </xf>
    <xf numFmtId="43" fontId="0" fillId="0" borderId="29" xfId="4" applyFont="1" applyFill="1" applyBorder="1" applyAlignment="1">
      <alignment horizontal="right"/>
    </xf>
    <xf numFmtId="43" fontId="0" fillId="0" borderId="0" xfId="4" applyFont="1" applyAlignment="1">
      <alignment horizontal="right"/>
    </xf>
    <xf numFmtId="0" fontId="0" fillId="0" borderId="3" xfId="0" applyFont="1" applyFill="1" applyBorder="1" applyAlignment="1">
      <alignment horizontal="left"/>
    </xf>
    <xf numFmtId="168" fontId="0" fillId="0" borderId="2" xfId="2" applyNumberFormat="1" applyFont="1" applyFill="1" applyBorder="1" applyAlignment="1">
      <alignment horizontal="right"/>
    </xf>
    <xf numFmtId="0" fontId="1" fillId="0" borderId="17" xfId="0" applyFont="1" applyFill="1" applyBorder="1" applyAlignment="1"/>
    <xf numFmtId="0" fontId="3" fillId="0" borderId="13" xfId="0" applyFont="1" applyFill="1" applyBorder="1" applyAlignment="1"/>
    <xf numFmtId="0" fontId="1" fillId="0" borderId="13" xfId="0" applyFont="1" applyFill="1" applyBorder="1" applyAlignment="1"/>
    <xf numFmtId="0" fontId="1" fillId="0" borderId="13" xfId="0" applyFont="1" applyFill="1" applyBorder="1" applyAlignment="1">
      <alignment horizontal="right"/>
    </xf>
    <xf numFmtId="0" fontId="1" fillId="0" borderId="18" xfId="0" applyFont="1" applyFill="1" applyBorder="1" applyAlignment="1"/>
    <xf numFmtId="0" fontId="8" fillId="3" borderId="4" xfId="0" applyNumberFormat="1" applyFont="1" applyFill="1" applyBorder="1" applyAlignment="1" applyProtection="1">
      <alignment horizontal="right"/>
    </xf>
    <xf numFmtId="0" fontId="10" fillId="5" borderId="20" xfId="0" applyFont="1" applyFill="1" applyBorder="1" applyAlignment="1" applyProtection="1">
      <alignment horizontal="center"/>
    </xf>
    <xf numFmtId="0" fontId="10" fillId="5" borderId="5" xfId="0" applyFont="1" applyFill="1" applyBorder="1" applyAlignment="1" applyProtection="1">
      <alignment horizontal="center"/>
    </xf>
    <xf numFmtId="0" fontId="9" fillId="5" borderId="5" xfId="0" applyNumberFormat="1" applyFont="1" applyFill="1" applyBorder="1" applyAlignment="1" applyProtection="1">
      <alignment horizontal="center"/>
    </xf>
    <xf numFmtId="0" fontId="6" fillId="5" borderId="19" xfId="0" applyFont="1" applyFill="1" applyBorder="1" applyAlignment="1" applyProtection="1">
      <alignment horizontal="left"/>
    </xf>
    <xf numFmtId="43" fontId="2" fillId="5" borderId="22" xfId="4" applyFont="1" applyFill="1" applyBorder="1" applyAlignment="1">
      <alignment horizontal="right"/>
    </xf>
    <xf numFmtId="0" fontId="6" fillId="5" borderId="1" xfId="0" applyFont="1" applyFill="1" applyBorder="1" applyAlignment="1" applyProtection="1">
      <alignment horizontal="left"/>
    </xf>
    <xf numFmtId="43" fontId="2" fillId="5" borderId="28" xfId="4" applyFont="1" applyFill="1" applyBorder="1" applyAlignment="1">
      <alignment horizontal="right"/>
    </xf>
    <xf numFmtId="43" fontId="0" fillId="5" borderId="28" xfId="4" applyFont="1" applyFill="1" applyBorder="1" applyAlignment="1">
      <alignment horizontal="right"/>
    </xf>
    <xf numFmtId="0" fontId="13" fillId="5" borderId="1" xfId="0" applyFont="1" applyFill="1" applyBorder="1" applyAlignment="1" applyProtection="1">
      <alignment horizontal="left"/>
    </xf>
    <xf numFmtId="0" fontId="6" fillId="5" borderId="3" xfId="0" applyFont="1" applyFill="1" applyBorder="1" applyAlignment="1" applyProtection="1">
      <alignment horizontal="left"/>
    </xf>
    <xf numFmtId="43" fontId="0" fillId="5" borderId="29" xfId="4" applyFont="1" applyFill="1" applyBorder="1" applyAlignment="1">
      <alignment horizontal="right"/>
    </xf>
    <xf numFmtId="44" fontId="0" fillId="5" borderId="19" xfId="2" applyFont="1" applyFill="1" applyBorder="1" applyAlignment="1"/>
    <xf numFmtId="164" fontId="0" fillId="5" borderId="22" xfId="4" applyNumberFormat="1" applyFont="1" applyFill="1" applyBorder="1" applyAlignment="1">
      <alignment horizontal="right"/>
    </xf>
    <xf numFmtId="44" fontId="0" fillId="5" borderId="1" xfId="2" applyFont="1" applyFill="1" applyBorder="1" applyAlignment="1"/>
    <xf numFmtId="164" fontId="0" fillId="5" borderId="28" xfId="4" applyNumberFormat="1" applyFont="1" applyFill="1" applyBorder="1" applyAlignment="1">
      <alignment horizontal="right"/>
    </xf>
    <xf numFmtId="5" fontId="0" fillId="5" borderId="28" xfId="2" applyNumberFormat="1" applyFont="1" applyFill="1" applyBorder="1" applyAlignment="1">
      <alignment horizontal="right"/>
    </xf>
    <xf numFmtId="43" fontId="0" fillId="5" borderId="28" xfId="4" applyNumberFormat="1" applyFont="1" applyFill="1" applyBorder="1" applyAlignment="1">
      <alignment horizontal="right"/>
    </xf>
    <xf numFmtId="0" fontId="0" fillId="5" borderId="1" xfId="0" applyFont="1" applyFill="1" applyBorder="1" applyAlignment="1">
      <alignment horizontal="left"/>
    </xf>
    <xf numFmtId="168" fontId="0" fillId="5" borderId="0" xfId="2" applyNumberFormat="1" applyFont="1" applyFill="1" applyBorder="1" applyAlignment="1">
      <alignment horizontal="right"/>
    </xf>
    <xf numFmtId="0" fontId="6" fillId="5" borderId="23" xfId="0" applyFont="1" applyFill="1" applyBorder="1" applyAlignment="1" applyProtection="1">
      <alignment horizontal="right"/>
    </xf>
    <xf numFmtId="0" fontId="6" fillId="3" borderId="0" xfId="0" applyFont="1" applyFill="1" applyBorder="1" applyAlignment="1" applyProtection="1">
      <alignment horizontal="right"/>
    </xf>
    <xf numFmtId="0" fontId="6" fillId="5" borderId="0" xfId="0" applyFont="1" applyFill="1" applyBorder="1" applyAlignment="1" applyProtection="1">
      <alignment horizontal="right"/>
    </xf>
    <xf numFmtId="0" fontId="6" fillId="0" borderId="0" xfId="0" applyFont="1" applyFill="1" applyBorder="1" applyAlignment="1" applyProtection="1">
      <alignment horizontal="right"/>
    </xf>
    <xf numFmtId="0" fontId="13" fillId="5" borderId="0" xfId="0" applyFont="1" applyFill="1" applyBorder="1" applyAlignment="1" applyProtection="1">
      <alignment horizontal="right"/>
    </xf>
    <xf numFmtId="0" fontId="6" fillId="5" borderId="2" xfId="0" applyFont="1" applyFill="1" applyBorder="1" applyAlignment="1" applyProtection="1">
      <alignment horizontal="right"/>
    </xf>
    <xf numFmtId="0" fontId="15" fillId="0" borderId="0" xfId="0" applyFont="1" applyFill="1" applyAlignment="1">
      <alignment horizontal="right"/>
    </xf>
    <xf numFmtId="44" fontId="0" fillId="5" borderId="23" xfId="2" applyFont="1" applyFill="1" applyBorder="1" applyAlignment="1">
      <alignment horizontal="right"/>
    </xf>
    <xf numFmtId="44" fontId="0" fillId="0" borderId="0" xfId="2" applyFont="1" applyFill="1" applyBorder="1" applyAlignment="1">
      <alignment horizontal="right"/>
    </xf>
    <xf numFmtId="44" fontId="0" fillId="5" borderId="0" xfId="2" applyFont="1" applyFill="1" applyBorder="1" applyAlignment="1">
      <alignment horizontal="right"/>
    </xf>
    <xf numFmtId="44" fontId="0" fillId="0" borderId="2" xfId="2" applyFont="1" applyFill="1" applyBorder="1" applyAlignment="1">
      <alignment horizontal="right"/>
    </xf>
    <xf numFmtId="168" fontId="0" fillId="5" borderId="28" xfId="4" applyNumberFormat="1" applyFont="1" applyFill="1" applyBorder="1" applyAlignment="1">
      <alignment horizontal="right"/>
    </xf>
    <xf numFmtId="168" fontId="0" fillId="0" borderId="29" xfId="2" applyNumberFormat="1" applyFont="1" applyFill="1" applyBorder="1" applyAlignment="1">
      <alignment horizontal="right"/>
    </xf>
    <xf numFmtId="0" fontId="6" fillId="6" borderId="1" xfId="0" applyFont="1" applyFill="1" applyBorder="1" applyAlignment="1" applyProtection="1">
      <alignment horizontal="left"/>
    </xf>
    <xf numFmtId="0" fontId="6" fillId="6" borderId="0" xfId="0" applyFont="1" applyFill="1" applyBorder="1" applyAlignment="1" applyProtection="1">
      <alignment horizontal="right"/>
    </xf>
    <xf numFmtId="43" fontId="0" fillId="6" borderId="28" xfId="4" applyFont="1" applyFill="1" applyBorder="1" applyAlignment="1">
      <alignment horizontal="right"/>
    </xf>
    <xf numFmtId="0" fontId="13" fillId="0" borderId="0" xfId="0" applyFont="1" applyFill="1" applyAlignment="1">
      <alignment horizontal="center"/>
    </xf>
    <xf numFmtId="0" fontId="8" fillId="3" borderId="23" xfId="0" applyFont="1" applyFill="1" applyBorder="1" applyAlignment="1" applyProtection="1">
      <alignment horizontal="right"/>
    </xf>
    <xf numFmtId="0" fontId="10" fillId="3" borderId="30" xfId="0" applyFont="1" applyFill="1" applyBorder="1" applyAlignment="1" applyProtection="1">
      <alignment horizontal="left"/>
    </xf>
    <xf numFmtId="165" fontId="6" fillId="3" borderId="25" xfId="2" applyNumberFormat="1" applyFont="1" applyFill="1" applyBorder="1" applyAlignment="1" applyProtection="1">
      <alignment horizontal="left"/>
    </xf>
    <xf numFmtId="165" fontId="10" fillId="3" borderId="32" xfId="2" applyNumberFormat="1" applyFont="1" applyFill="1" applyBorder="1" applyAlignment="1" applyProtection="1">
      <alignment horizontal="left"/>
    </xf>
    <xf numFmtId="165" fontId="6" fillId="3" borderId="30" xfId="2" applyNumberFormat="1" applyFont="1" applyFill="1" applyBorder="1" applyAlignment="1" applyProtection="1">
      <alignment horizontal="left"/>
    </xf>
    <xf numFmtId="165" fontId="6" fillId="3" borderId="32" xfId="2" applyNumberFormat="1" applyFont="1" applyFill="1" applyBorder="1" applyAlignment="1" applyProtection="1">
      <alignment horizontal="left"/>
    </xf>
    <xf numFmtId="0" fontId="10" fillId="3" borderId="30" xfId="0" applyFont="1" applyFill="1" applyBorder="1" applyAlignment="1" applyProtection="1">
      <alignment horizontal="center"/>
    </xf>
    <xf numFmtId="165" fontId="6" fillId="3" borderId="32" xfId="2" applyNumberFormat="1" applyFont="1" applyFill="1" applyBorder="1" applyAlignment="1" applyProtection="1">
      <alignment horizontal="center"/>
    </xf>
    <xf numFmtId="165" fontId="10" fillId="3" borderId="32" xfId="2" applyNumberFormat="1" applyFont="1" applyFill="1" applyBorder="1" applyAlignment="1" applyProtection="1">
      <alignment horizontal="center"/>
    </xf>
    <xf numFmtId="166" fontId="6" fillId="3" borderId="30" xfId="1" applyNumberFormat="1" applyFont="1" applyFill="1" applyBorder="1" applyAlignment="1" applyProtection="1">
      <alignment horizontal="center"/>
    </xf>
    <xf numFmtId="9" fontId="6" fillId="3" borderId="30" xfId="1" applyNumberFormat="1" applyFont="1" applyFill="1" applyBorder="1" applyAlignment="1" applyProtection="1">
      <alignment horizontal="center"/>
    </xf>
    <xf numFmtId="9" fontId="6" fillId="3" borderId="32" xfId="1" applyFont="1" applyFill="1" applyBorder="1" applyAlignment="1" applyProtection="1">
      <alignment horizontal="center"/>
    </xf>
    <xf numFmtId="9" fontId="6" fillId="3" borderId="30" xfId="1" applyFont="1" applyFill="1" applyBorder="1" applyAlignment="1" applyProtection="1">
      <alignment horizontal="center"/>
    </xf>
    <xf numFmtId="165" fontId="8" fillId="3" borderId="32" xfId="0" applyNumberFormat="1" applyFont="1" applyFill="1" applyBorder="1" applyAlignment="1" applyProtection="1">
      <alignment horizontal="left"/>
    </xf>
    <xf numFmtId="165" fontId="8" fillId="3" borderId="30" xfId="0" applyNumberFormat="1" applyFont="1" applyFill="1" applyBorder="1" applyAlignment="1" applyProtection="1">
      <alignment horizontal="left"/>
    </xf>
    <xf numFmtId="0" fontId="8" fillId="3" borderId="32" xfId="0" applyFont="1" applyFill="1" applyBorder="1" applyAlignment="1" applyProtection="1">
      <alignment horizontal="left"/>
    </xf>
    <xf numFmtId="5" fontId="6" fillId="3" borderId="32" xfId="2" applyNumberFormat="1" applyFont="1" applyFill="1" applyBorder="1" applyAlignment="1" applyProtection="1">
      <alignment horizontal="left"/>
    </xf>
    <xf numFmtId="165" fontId="6" fillId="6" borderId="25" xfId="2" applyNumberFormat="1" applyFont="1" applyFill="1" applyBorder="1" applyAlignment="1" applyProtection="1">
      <alignment horizontal="left"/>
    </xf>
    <xf numFmtId="165" fontId="6" fillId="6" borderId="30" xfId="2" applyNumberFormat="1" applyFont="1" applyFill="1" applyBorder="1" applyAlignment="1" applyProtection="1">
      <alignment horizontal="center"/>
    </xf>
    <xf numFmtId="165" fontId="6" fillId="6" borderId="30" xfId="0" applyNumberFormat="1" applyFont="1" applyFill="1" applyBorder="1" applyAlignment="1" applyProtection="1">
      <alignment horizontal="left"/>
    </xf>
    <xf numFmtId="0" fontId="6" fillId="3" borderId="13" xfId="0" applyFont="1" applyFill="1" applyBorder="1" applyAlignment="1" applyProtection="1">
      <alignment horizontal="center"/>
    </xf>
    <xf numFmtId="0" fontId="8" fillId="3" borderId="13" xfId="0" applyFont="1" applyFill="1" applyBorder="1" applyAlignment="1" applyProtection="1">
      <alignment horizontal="center"/>
    </xf>
    <xf numFmtId="0" fontId="6" fillId="3" borderId="29" xfId="0" applyNumberFormat="1" applyFont="1" applyFill="1" applyBorder="1" applyProtection="1"/>
    <xf numFmtId="165" fontId="6" fillId="3" borderId="27" xfId="0" applyNumberFormat="1" applyFont="1" applyFill="1" applyBorder="1" applyAlignment="1" applyProtection="1">
      <alignment horizontal="left"/>
    </xf>
    <xf numFmtId="166" fontId="6" fillId="3" borderId="25" xfId="1" applyNumberFormat="1" applyFont="1" applyFill="1" applyBorder="1" applyAlignment="1" applyProtection="1">
      <alignment horizontal="center"/>
    </xf>
    <xf numFmtId="0" fontId="8" fillId="3" borderId="0" xfId="0" applyNumberFormat="1" applyFont="1" applyFill="1" applyBorder="1" applyAlignment="1" applyProtection="1">
      <alignment horizontal="right"/>
    </xf>
    <xf numFmtId="44" fontId="6" fillId="3" borderId="30" xfId="0" applyNumberFormat="1" applyFont="1" applyFill="1" applyBorder="1" applyAlignment="1" applyProtection="1">
      <alignment horizontal="left"/>
    </xf>
    <xf numFmtId="44" fontId="6" fillId="3" borderId="32" xfId="0" applyNumberFormat="1" applyFont="1" applyFill="1" applyBorder="1" applyAlignment="1" applyProtection="1">
      <alignment horizontal="left"/>
    </xf>
    <xf numFmtId="5" fontId="6" fillId="3" borderId="30" xfId="0" applyNumberFormat="1" applyFont="1" applyFill="1" applyBorder="1" applyAlignment="1" applyProtection="1">
      <alignment horizontal="left"/>
    </xf>
    <xf numFmtId="5" fontId="6" fillId="3" borderId="32" xfId="0" applyNumberFormat="1" applyFont="1" applyFill="1" applyBorder="1" applyAlignment="1" applyProtection="1">
      <alignment horizontal="left"/>
    </xf>
    <xf numFmtId="165" fontId="13" fillId="0" borderId="30" xfId="2" applyNumberFormat="1" applyFont="1" applyBorder="1"/>
    <xf numFmtId="165" fontId="13" fillId="0" borderId="0" xfId="2" applyNumberFormat="1" applyFont="1"/>
    <xf numFmtId="0" fontId="6" fillId="3" borderId="32" xfId="2" applyNumberFormat="1" applyFont="1" applyFill="1" applyBorder="1" applyAlignment="1" applyProtection="1">
      <alignment horizontal="right" vertical="center"/>
    </xf>
    <xf numFmtId="0" fontId="18" fillId="3" borderId="12" xfId="0" applyFont="1" applyFill="1" applyBorder="1" applyAlignment="1" applyProtection="1">
      <alignment horizontal="right"/>
    </xf>
    <xf numFmtId="165" fontId="13" fillId="0" borderId="28" xfId="2" applyNumberFormat="1" applyFont="1" applyBorder="1"/>
    <xf numFmtId="0" fontId="8" fillId="3" borderId="30" xfId="0" applyFont="1" applyFill="1" applyBorder="1" applyAlignment="1" applyProtection="1">
      <alignment horizontal="right" wrapText="1"/>
    </xf>
    <xf numFmtId="0" fontId="8" fillId="3" borderId="30" xfId="0" applyFont="1" applyFill="1" applyBorder="1" applyAlignment="1">
      <alignment horizontal="right" wrapText="1"/>
    </xf>
    <xf numFmtId="0" fontId="8" fillId="3" borderId="30" xfId="0" applyFont="1" applyFill="1" applyBorder="1" applyAlignment="1" applyProtection="1">
      <alignment horizontal="right"/>
    </xf>
    <xf numFmtId="0" fontId="6" fillId="3" borderId="0" xfId="0" applyFont="1" applyFill="1" applyBorder="1" applyAlignment="1" applyProtection="1">
      <alignment vertical="center"/>
    </xf>
    <xf numFmtId="0" fontId="8" fillId="3" borderId="4" xfId="0" applyNumberFormat="1" applyFont="1" applyFill="1" applyBorder="1" applyAlignment="1" applyProtection="1">
      <alignment horizontal="right"/>
    </xf>
    <xf numFmtId="0" fontId="8" fillId="3" borderId="0" xfId="0" applyNumberFormat="1" applyFont="1" applyFill="1" applyBorder="1" applyAlignment="1" applyProtection="1">
      <alignment horizontal="right"/>
    </xf>
    <xf numFmtId="0" fontId="7" fillId="3" borderId="4" xfId="0" applyFont="1" applyFill="1" applyBorder="1" applyAlignment="1" applyProtection="1">
      <alignment horizontal="center"/>
    </xf>
    <xf numFmtId="0" fontId="11" fillId="3" borderId="0" xfId="0" applyFont="1" applyFill="1" applyBorder="1" applyAlignment="1" applyProtection="1">
      <alignment horizontal="center"/>
    </xf>
    <xf numFmtId="0" fontId="6" fillId="3" borderId="30" xfId="2" applyNumberFormat="1" applyFont="1" applyFill="1" applyBorder="1" applyAlignment="1" applyProtection="1">
      <alignment horizontal="right" vertical="center"/>
    </xf>
    <xf numFmtId="0" fontId="21" fillId="7" borderId="4" xfId="0" applyFont="1" applyFill="1" applyBorder="1" applyAlignment="1">
      <alignment horizontal="center"/>
    </xf>
    <xf numFmtId="0" fontId="21" fillId="7" borderId="0" xfId="0" applyFont="1" applyFill="1" applyBorder="1" applyAlignment="1">
      <alignment horizontal="center"/>
    </xf>
    <xf numFmtId="0" fontId="21" fillId="7" borderId="5" xfId="0" applyFont="1" applyFill="1" applyBorder="1" applyAlignment="1">
      <alignment horizontal="center"/>
    </xf>
    <xf numFmtId="0" fontId="22" fillId="0" borderId="4" xfId="0" applyFont="1" applyFill="1" applyBorder="1" applyAlignment="1"/>
    <xf numFmtId="0" fontId="21" fillId="0" borderId="0" xfId="0" applyFont="1" applyFill="1" applyBorder="1" applyAlignment="1"/>
    <xf numFmtId="0" fontId="22" fillId="0" borderId="0" xfId="0" applyFont="1" applyFill="1" applyBorder="1" applyAlignment="1"/>
    <xf numFmtId="0" fontId="22" fillId="0" borderId="0" xfId="0" applyFont="1" applyFill="1" applyBorder="1" applyAlignment="1">
      <alignment horizontal="right"/>
    </xf>
    <xf numFmtId="0" fontId="22" fillId="0" borderId="5" xfId="0" applyFont="1" applyFill="1" applyBorder="1" applyAlignment="1"/>
    <xf numFmtId="0" fontId="23" fillId="8" borderId="6" xfId="0" applyFont="1" applyFill="1" applyBorder="1" applyAlignment="1">
      <alignment vertical="center"/>
    </xf>
    <xf numFmtId="0" fontId="24" fillId="8" borderId="7" xfId="0" applyFont="1" applyFill="1" applyBorder="1" applyAlignment="1"/>
    <xf numFmtId="0" fontId="21" fillId="7" borderId="9" xfId="0" applyFont="1" applyFill="1" applyBorder="1" applyAlignment="1" applyProtection="1">
      <alignment horizontal="center" vertical="center"/>
      <protection locked="0"/>
    </xf>
    <xf numFmtId="0" fontId="21" fillId="7" borderId="7" xfId="0" applyFont="1" applyFill="1" applyBorder="1" applyAlignment="1" applyProtection="1">
      <alignment horizontal="center" vertical="center"/>
      <protection locked="0"/>
    </xf>
    <xf numFmtId="0" fontId="22" fillId="0" borderId="0" xfId="0" applyFont="1" applyFill="1" applyBorder="1" applyAlignment="1" applyProtection="1"/>
    <xf numFmtId="0" fontId="22" fillId="0" borderId="5" xfId="0" applyFont="1" applyFill="1" applyBorder="1" applyAlignment="1" applyProtection="1"/>
    <xf numFmtId="0" fontId="25" fillId="7" borderId="6" xfId="0" applyFont="1" applyFill="1" applyBorder="1" applyAlignment="1" applyProtection="1">
      <alignment horizontal="center" vertical="center"/>
      <protection locked="0"/>
    </xf>
    <xf numFmtId="0" fontId="25" fillId="7" borderId="9" xfId="0" applyFont="1" applyFill="1" applyBorder="1" applyAlignment="1" applyProtection="1">
      <alignment horizontal="center" vertical="center"/>
      <protection locked="0"/>
    </xf>
    <xf numFmtId="0" fontId="25" fillId="7" borderId="7" xfId="0" applyFont="1" applyFill="1" applyBorder="1" applyAlignment="1" applyProtection="1">
      <alignment horizontal="center" vertical="center"/>
      <protection locked="0"/>
    </xf>
    <xf numFmtId="0" fontId="26" fillId="7" borderId="6" xfId="0" applyFont="1" applyFill="1" applyBorder="1" applyAlignment="1" applyProtection="1">
      <alignment horizontal="center" vertical="center"/>
      <protection locked="0"/>
    </xf>
    <xf numFmtId="0" fontId="26" fillId="7" borderId="9" xfId="0" applyFont="1" applyFill="1" applyBorder="1" applyAlignment="1" applyProtection="1">
      <alignment horizontal="center" vertical="center"/>
      <protection locked="0"/>
    </xf>
    <xf numFmtId="0" fontId="26" fillId="7" borderId="7" xfId="0" applyFont="1" applyFill="1" applyBorder="1" applyAlignment="1" applyProtection="1">
      <alignment horizontal="center" vertical="center"/>
      <protection locked="0"/>
    </xf>
    <xf numFmtId="0" fontId="21" fillId="3" borderId="3" xfId="0" applyFont="1" applyFill="1" applyBorder="1" applyAlignment="1" applyProtection="1"/>
    <xf numFmtId="0" fontId="22" fillId="3" borderId="2" xfId="0" applyFont="1" applyFill="1" applyBorder="1" applyAlignment="1" applyProtection="1"/>
    <xf numFmtId="0" fontId="21" fillId="3" borderId="9" xfId="0" applyFont="1" applyFill="1" applyBorder="1" applyAlignment="1" applyProtection="1">
      <alignment horizontal="center"/>
    </xf>
    <xf numFmtId="0" fontId="21" fillId="3" borderId="7" xfId="0" applyFont="1" applyFill="1" applyBorder="1" applyAlignment="1" applyProtection="1">
      <alignment horizontal="center"/>
    </xf>
    <xf numFmtId="15" fontId="21" fillId="0" borderId="1" xfId="0" applyNumberFormat="1" applyFont="1" applyFill="1" applyBorder="1" applyAlignment="1" applyProtection="1">
      <alignment horizontal="left"/>
    </xf>
    <xf numFmtId="15" fontId="21" fillId="0" borderId="5" xfId="0" applyNumberFormat="1" applyFont="1" applyFill="1" applyBorder="1" applyAlignment="1" applyProtection="1">
      <alignment horizontal="left"/>
    </xf>
    <xf numFmtId="0" fontId="23" fillId="8" borderId="30" xfId="0" applyFont="1" applyFill="1" applyBorder="1" applyAlignment="1" applyProtection="1">
      <alignment horizontal="left"/>
    </xf>
    <xf numFmtId="0" fontId="23" fillId="8" borderId="25" xfId="0" applyFont="1" applyFill="1" applyBorder="1" applyAlignment="1" applyProtection="1">
      <alignment horizontal="left"/>
    </xf>
    <xf numFmtId="0" fontId="23" fillId="8" borderId="25" xfId="0" applyFont="1" applyFill="1" applyBorder="1" applyAlignment="1" applyProtection="1">
      <alignment horizontal="right"/>
      <protection locked="0"/>
    </xf>
    <xf numFmtId="164" fontId="27" fillId="8" borderId="0" xfId="4" applyNumberFormat="1" applyFont="1" applyFill="1" applyBorder="1" applyAlignment="1" applyProtection="1"/>
    <xf numFmtId="0" fontId="21" fillId="3" borderId="6" xfId="0" applyFont="1" applyFill="1" applyBorder="1" applyAlignment="1" applyProtection="1">
      <alignment horizontal="left"/>
    </xf>
    <xf numFmtId="0" fontId="22" fillId="3" borderId="9" xfId="0" applyFont="1" applyFill="1" applyBorder="1" applyAlignment="1" applyProtection="1"/>
    <xf numFmtId="0" fontId="22" fillId="0" borderId="9" xfId="0" applyFont="1" applyFill="1" applyBorder="1" applyAlignment="1" applyProtection="1"/>
    <xf numFmtId="164" fontId="22" fillId="7" borderId="6" xfId="4" applyNumberFormat="1" applyFont="1" applyFill="1" applyBorder="1" applyAlignment="1" applyProtection="1">
      <alignment horizontal="right"/>
    </xf>
    <xf numFmtId="5" fontId="22" fillId="7" borderId="8" xfId="2" applyNumberFormat="1" applyFont="1" applyFill="1" applyBorder="1" applyAlignment="1" applyProtection="1">
      <alignment horizontal="center"/>
    </xf>
    <xf numFmtId="9" fontId="22" fillId="7" borderId="7" xfId="1" applyFont="1" applyFill="1" applyBorder="1" applyAlignment="1" applyProtection="1">
      <alignment horizontal="right"/>
    </xf>
    <xf numFmtId="0" fontId="22" fillId="3" borderId="7" xfId="0" applyFont="1" applyFill="1" applyBorder="1" applyAlignment="1" applyProtection="1"/>
    <xf numFmtId="9" fontId="22" fillId="7" borderId="22" xfId="1" applyFont="1" applyFill="1" applyBorder="1" applyAlignment="1" applyProtection="1">
      <alignment horizontal="right"/>
    </xf>
    <xf numFmtId="0" fontId="21" fillId="3" borderId="1" xfId="0" applyFont="1" applyFill="1" applyBorder="1" applyAlignment="1" applyProtection="1">
      <alignment horizontal="left"/>
    </xf>
    <xf numFmtId="0" fontId="22" fillId="3" borderId="0" xfId="0" applyFont="1" applyFill="1" applyBorder="1" applyAlignment="1" applyProtection="1"/>
    <xf numFmtId="0" fontId="23" fillId="8" borderId="8" xfId="0" applyFont="1" applyFill="1" applyBorder="1" applyAlignment="1" applyProtection="1">
      <alignment horizontal="right"/>
      <protection locked="0"/>
    </xf>
    <xf numFmtId="164" fontId="22" fillId="0" borderId="0" xfId="4" applyNumberFormat="1" applyFont="1" applyFill="1" applyBorder="1" applyAlignment="1" applyProtection="1"/>
    <xf numFmtId="164" fontId="22" fillId="4" borderId="6" xfId="4" applyNumberFormat="1" applyFont="1" applyFill="1" applyBorder="1" applyAlignment="1" applyProtection="1">
      <alignment horizontal="right"/>
    </xf>
    <xf numFmtId="164" fontId="28" fillId="0" borderId="1" xfId="4" applyNumberFormat="1" applyFont="1" applyFill="1" applyBorder="1" applyAlignment="1" applyProtection="1">
      <alignment horizontal="left"/>
    </xf>
    <xf numFmtId="9" fontId="22" fillId="4" borderId="7" xfId="1" applyFont="1" applyFill="1" applyBorder="1" applyAlignment="1" applyProtection="1">
      <alignment horizontal="right"/>
    </xf>
    <xf numFmtId="9" fontId="22" fillId="4" borderId="22" xfId="1" applyFont="1" applyFill="1" applyBorder="1" applyAlignment="1" applyProtection="1">
      <alignment horizontal="right"/>
    </xf>
    <xf numFmtId="164" fontId="28" fillId="0" borderId="0" xfId="4" applyNumberFormat="1" applyFont="1" applyFill="1" applyBorder="1" applyAlignment="1" applyProtection="1">
      <alignment horizontal="left"/>
    </xf>
    <xf numFmtId="0" fontId="21" fillId="9" borderId="6" xfId="0" applyFont="1" applyFill="1" applyBorder="1" applyAlignment="1" applyProtection="1">
      <alignment horizontal="left"/>
    </xf>
    <xf numFmtId="0" fontId="22" fillId="9" borderId="9" xfId="0" applyFont="1" applyFill="1" applyBorder="1" applyAlignment="1" applyProtection="1"/>
    <xf numFmtId="0" fontId="22" fillId="9" borderId="7" xfId="0" applyFont="1" applyFill="1" applyBorder="1" applyAlignment="1" applyProtection="1"/>
    <xf numFmtId="9" fontId="22" fillId="7" borderId="22" xfId="1" applyFont="1" applyFill="1" applyBorder="1" applyAlignment="1" applyProtection="1">
      <alignment horizontal="center"/>
    </xf>
    <xf numFmtId="0" fontId="21" fillId="9" borderId="6" xfId="0" applyFont="1" applyFill="1" applyBorder="1" applyAlignment="1" applyProtection="1"/>
    <xf numFmtId="164" fontId="22" fillId="7" borderId="8" xfId="4" applyNumberFormat="1" applyFont="1" applyFill="1" applyBorder="1" applyAlignment="1" applyProtection="1">
      <alignment horizontal="right"/>
    </xf>
    <xf numFmtId="168" fontId="22" fillId="7" borderId="6" xfId="0" applyNumberFormat="1" applyFont="1" applyFill="1" applyBorder="1" applyAlignment="1" applyProtection="1">
      <alignment horizontal="right"/>
    </xf>
    <xf numFmtId="168" fontId="22" fillId="7" borderId="8" xfId="0" applyNumberFormat="1" applyFont="1" applyFill="1" applyBorder="1" applyAlignment="1" applyProtection="1">
      <alignment horizontal="right"/>
    </xf>
    <xf numFmtId="0" fontId="21" fillId="5" borderId="6" xfId="0" applyFont="1" applyFill="1" applyBorder="1" applyAlignment="1" applyProtection="1">
      <alignment horizontal="left"/>
    </xf>
    <xf numFmtId="0" fontId="22" fillId="5" borderId="9" xfId="0" applyFont="1" applyFill="1" applyBorder="1" applyAlignment="1" applyProtection="1"/>
    <xf numFmtId="0" fontId="22" fillId="5" borderId="7" xfId="0" applyFont="1" applyFill="1" applyBorder="1" applyAlignment="1" applyProtection="1"/>
    <xf numFmtId="9" fontId="22" fillId="7" borderId="8" xfId="1" applyFont="1" applyFill="1" applyBorder="1" applyAlignment="1" applyProtection="1">
      <alignment horizontal="right"/>
    </xf>
    <xf numFmtId="0" fontId="21" fillId="3" borderId="6" xfId="0" applyFont="1" applyFill="1" applyBorder="1" applyAlignment="1" applyProtection="1"/>
    <xf numFmtId="0" fontId="21" fillId="0" borderId="6" xfId="0" applyFont="1" applyFill="1" applyBorder="1" applyAlignment="1" applyProtection="1">
      <alignment horizontal="left"/>
    </xf>
    <xf numFmtId="0" fontId="21" fillId="0" borderId="9" xfId="0" applyFont="1" applyFill="1" applyBorder="1" applyAlignment="1" applyProtection="1">
      <alignment horizontal="left"/>
    </xf>
    <xf numFmtId="9" fontId="22" fillId="0" borderId="0" xfId="1" applyFont="1" applyFill="1" applyBorder="1" applyAlignment="1" applyProtection="1"/>
    <xf numFmtId="164" fontId="22" fillId="0" borderId="5" xfId="4" applyNumberFormat="1" applyFont="1" applyFill="1" applyBorder="1" applyAlignment="1" applyProtection="1"/>
    <xf numFmtId="0" fontId="23" fillId="8" borderId="8" xfId="0" applyFont="1" applyFill="1" applyBorder="1" applyAlignment="1" applyProtection="1">
      <alignment horizontal="left"/>
    </xf>
    <xf numFmtId="0" fontId="23" fillId="8" borderId="22" xfId="0" applyFont="1" applyFill="1" applyBorder="1" applyAlignment="1" applyProtection="1">
      <alignment horizontal="right"/>
    </xf>
    <xf numFmtId="0" fontId="21" fillId="0" borderId="5" xfId="0" applyFont="1" applyFill="1" applyBorder="1" applyAlignment="1" applyProtection="1"/>
    <xf numFmtId="0" fontId="21" fillId="3" borderId="8" xfId="0" applyFont="1" applyFill="1" applyBorder="1" applyAlignment="1" applyProtection="1">
      <alignment horizontal="left"/>
    </xf>
    <xf numFmtId="169" fontId="22" fillId="7" borderId="8" xfId="4" applyNumberFormat="1" applyFont="1" applyFill="1" applyBorder="1" applyAlignment="1" applyProtection="1">
      <alignment horizontal="center"/>
    </xf>
    <xf numFmtId="0" fontId="20" fillId="8" borderId="31" xfId="0" applyFont="1" applyFill="1" applyBorder="1" applyAlignment="1" applyProtection="1">
      <alignment horizontal="center" vertical="center"/>
    </xf>
    <xf numFmtId="0" fontId="20" fillId="8" borderId="15" xfId="0" applyFont="1" applyFill="1" applyBorder="1" applyAlignment="1" applyProtection="1">
      <alignment horizontal="center" vertical="center"/>
    </xf>
    <xf numFmtId="0" fontId="20" fillId="8" borderId="16" xfId="0" applyFont="1" applyFill="1" applyBorder="1" applyAlignment="1" applyProtection="1">
      <alignment horizontal="center" vertical="center"/>
    </xf>
    <xf numFmtId="0" fontId="8" fillId="7" borderId="30" xfId="0" applyFont="1" applyFill="1" applyBorder="1" applyAlignment="1" applyProtection="1">
      <alignment horizontal="right" wrapText="1"/>
    </xf>
    <xf numFmtId="0" fontId="9" fillId="7" borderId="30" xfId="0" applyNumberFormat="1" applyFont="1" applyFill="1" applyBorder="1" applyAlignment="1" applyProtection="1">
      <alignment horizontal="left"/>
    </xf>
    <xf numFmtId="165" fontId="8" fillId="7" borderId="32" xfId="2" applyNumberFormat="1" applyFont="1" applyFill="1" applyBorder="1" applyAlignment="1" applyProtection="1">
      <alignment horizontal="left"/>
    </xf>
    <xf numFmtId="165" fontId="8" fillId="7" borderId="30" xfId="2" applyNumberFormat="1" applyFont="1" applyFill="1" applyBorder="1" applyAlignment="1" applyProtection="1">
      <alignment horizontal="left"/>
    </xf>
    <xf numFmtId="165" fontId="8" fillId="7" borderId="25" xfId="0" applyNumberFormat="1" applyFont="1" applyFill="1" applyBorder="1" applyAlignment="1" applyProtection="1">
      <alignment horizontal="left"/>
    </xf>
    <xf numFmtId="0" fontId="6" fillId="7" borderId="30" xfId="0" applyFont="1" applyFill="1" applyBorder="1" applyAlignment="1" applyProtection="1">
      <alignment horizontal="left"/>
    </xf>
    <xf numFmtId="0" fontId="6" fillId="7" borderId="32" xfId="0" applyFont="1" applyFill="1" applyBorder="1" applyAlignment="1" applyProtection="1">
      <alignment horizontal="left"/>
    </xf>
    <xf numFmtId="165" fontId="8" fillId="7" borderId="28" xfId="2" applyNumberFormat="1" applyFont="1" applyFill="1" applyBorder="1" applyAlignment="1" applyProtection="1">
      <alignment horizontal="left"/>
    </xf>
    <xf numFmtId="165" fontId="8" fillId="7" borderId="25" xfId="2" applyNumberFormat="1" applyFont="1" applyFill="1" applyBorder="1" applyAlignment="1" applyProtection="1">
      <alignment horizontal="left"/>
    </xf>
    <xf numFmtId="165" fontId="10" fillId="7" borderId="32" xfId="0" applyNumberFormat="1" applyFont="1" applyFill="1" applyBorder="1" applyAlignment="1" applyProtection="1">
      <alignment horizontal="left"/>
    </xf>
    <xf numFmtId="42" fontId="6" fillId="9" borderId="25" xfId="1" applyNumberFormat="1" applyFont="1" applyFill="1" applyBorder="1" applyAlignment="1" applyProtection="1">
      <alignment horizontal="center" vertical="center"/>
    </xf>
    <xf numFmtId="42" fontId="6" fillId="9" borderId="22" xfId="1" applyNumberFormat="1" applyFont="1" applyFill="1" applyBorder="1" applyAlignment="1" applyProtection="1">
      <alignment horizontal="center" vertical="center"/>
    </xf>
    <xf numFmtId="42" fontId="6" fillId="9" borderId="30" xfId="1" applyNumberFormat="1" applyFont="1" applyFill="1" applyBorder="1" applyAlignment="1" applyProtection="1">
      <alignment horizontal="center" vertical="center"/>
    </xf>
    <xf numFmtId="42" fontId="6" fillId="9" borderId="28" xfId="1" applyNumberFormat="1" applyFont="1" applyFill="1" applyBorder="1" applyAlignment="1" applyProtection="1">
      <alignment horizontal="center" vertical="center"/>
    </xf>
    <xf numFmtId="42" fontId="6" fillId="9" borderId="32" xfId="1" applyNumberFormat="1" applyFont="1" applyFill="1" applyBorder="1" applyAlignment="1" applyProtection="1">
      <alignment horizontal="center" vertical="center"/>
    </xf>
    <xf numFmtId="42" fontId="6" fillId="9" borderId="29" xfId="1" applyNumberFormat="1" applyFont="1" applyFill="1" applyBorder="1" applyAlignment="1" applyProtection="1">
      <alignment horizontal="center" vertical="center"/>
    </xf>
    <xf numFmtId="0" fontId="9" fillId="9" borderId="4" xfId="0" applyNumberFormat="1" applyFont="1" applyFill="1" applyBorder="1" applyAlignment="1" applyProtection="1">
      <alignment horizontal="center"/>
    </xf>
    <xf numFmtId="0" fontId="9" fillId="9" borderId="0" xfId="0" applyNumberFormat="1" applyFont="1" applyFill="1" applyBorder="1" applyAlignment="1" applyProtection="1">
      <alignment horizontal="center"/>
    </xf>
    <xf numFmtId="0" fontId="9" fillId="9" borderId="30" xfId="0" applyNumberFormat="1" applyFont="1" applyFill="1" applyBorder="1" applyAlignment="1" applyProtection="1">
      <alignment horizontal="left"/>
    </xf>
    <xf numFmtId="0" fontId="9" fillId="9" borderId="30" xfId="0" applyNumberFormat="1" applyFont="1" applyFill="1" applyBorder="1" applyAlignment="1" applyProtection="1">
      <alignment horizontal="center"/>
    </xf>
    <xf numFmtId="0" fontId="8" fillId="7" borderId="13" xfId="0" applyFont="1" applyFill="1" applyBorder="1" applyAlignment="1" applyProtection="1">
      <alignment horizontal="right"/>
    </xf>
    <xf numFmtId="165" fontId="8" fillId="7" borderId="23" xfId="0" applyNumberFormat="1" applyFont="1" applyFill="1" applyBorder="1" applyAlignment="1" applyProtection="1">
      <alignment horizontal="left"/>
    </xf>
    <xf numFmtId="165" fontId="8" fillId="7" borderId="0" xfId="0" applyNumberFormat="1" applyFont="1" applyFill="1" applyBorder="1" applyAlignment="1" applyProtection="1">
      <alignment horizontal="left"/>
    </xf>
    <xf numFmtId="165" fontId="19" fillId="7" borderId="27" xfId="0" applyNumberFormat="1" applyFont="1" applyFill="1" applyBorder="1" applyAlignment="1" applyProtection="1">
      <alignment horizontal="left"/>
    </xf>
    <xf numFmtId="0" fontId="6" fillId="9" borderId="19" xfId="0" applyFont="1" applyFill="1" applyBorder="1" applyProtection="1"/>
    <xf numFmtId="165" fontId="6" fillId="9" borderId="23" xfId="0" applyNumberFormat="1" applyFont="1" applyFill="1" applyBorder="1" applyAlignment="1" applyProtection="1">
      <alignment horizontal="left"/>
    </xf>
    <xf numFmtId="9" fontId="6" fillId="9" borderId="0" xfId="1" applyFont="1" applyFill="1" applyBorder="1" applyAlignment="1" applyProtection="1">
      <alignment horizontal="center"/>
    </xf>
    <xf numFmtId="165" fontId="8" fillId="9" borderId="23" xfId="0" applyNumberFormat="1" applyFont="1" applyFill="1" applyBorder="1" applyAlignment="1" applyProtection="1">
      <alignment horizontal="left"/>
    </xf>
    <xf numFmtId="0" fontId="6" fillId="9" borderId="1" xfId="0" applyFont="1" applyFill="1" applyBorder="1" applyProtection="1"/>
    <xf numFmtId="165" fontId="6" fillId="9" borderId="0" xfId="0" applyNumberFormat="1" applyFont="1" applyFill="1" applyBorder="1" applyAlignment="1" applyProtection="1">
      <alignment horizontal="left"/>
    </xf>
    <xf numFmtId="165" fontId="8" fillId="9" borderId="0" xfId="0" applyNumberFormat="1" applyFont="1" applyFill="1" applyBorder="1" applyAlignment="1" applyProtection="1">
      <alignment horizontal="left"/>
    </xf>
    <xf numFmtId="9" fontId="6" fillId="9" borderId="30" xfId="1" applyNumberFormat="1" applyFont="1" applyFill="1" applyBorder="1" applyAlignment="1" applyProtection="1">
      <alignment horizontal="center"/>
    </xf>
    <xf numFmtId="165" fontId="13" fillId="9" borderId="30" xfId="2" applyNumberFormat="1" applyFont="1" applyFill="1" applyBorder="1" applyAlignment="1">
      <alignment horizontal="center"/>
    </xf>
    <xf numFmtId="0" fontId="0" fillId="9" borderId="6" xfId="0" applyFont="1" applyFill="1" applyBorder="1" applyAlignment="1">
      <alignment horizontal="left"/>
    </xf>
    <xf numFmtId="0" fontId="0" fillId="9" borderId="9" xfId="0" applyFont="1" applyFill="1" applyBorder="1" applyAlignment="1">
      <alignment horizontal="right"/>
    </xf>
    <xf numFmtId="43" fontId="0" fillId="9" borderId="7" xfId="4" applyFont="1" applyFill="1" applyBorder="1" applyAlignment="1">
      <alignment horizontal="right"/>
    </xf>
    <xf numFmtId="44" fontId="0" fillId="9" borderId="6" xfId="2" applyFont="1" applyFill="1" applyBorder="1" applyAlignment="1"/>
    <xf numFmtId="44" fontId="0" fillId="9" borderId="9" xfId="2" applyFont="1" applyFill="1" applyBorder="1" applyAlignment="1">
      <alignment horizontal="right"/>
    </xf>
    <xf numFmtId="164" fontId="0" fillId="9" borderId="7" xfId="4" applyNumberFormat="1" applyFont="1" applyFill="1" applyBorder="1" applyAlignment="1">
      <alignment horizontal="right"/>
    </xf>
    <xf numFmtId="43" fontId="0" fillId="9" borderId="9" xfId="4" applyFont="1" applyFill="1" applyBorder="1" applyAlignment="1">
      <alignment horizontal="right"/>
    </xf>
    <xf numFmtId="9" fontId="29" fillId="7" borderId="8" xfId="1" applyFont="1" applyFill="1" applyBorder="1"/>
    <xf numFmtId="43" fontId="29" fillId="7" borderId="8" xfId="4" applyNumberFormat="1" applyFont="1" applyFill="1" applyBorder="1"/>
    <xf numFmtId="164" fontId="29" fillId="7" borderId="8" xfId="4" applyNumberFormat="1" applyFont="1" applyFill="1" applyBorder="1"/>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xr:uid="{00000000-0005-0000-0000-000004000000}"/>
    <cellStyle name="Normal" xfId="0" builtinId="0"/>
    <cellStyle name="Percent" xfId="1" xr:uid="{00000000-0005-0000-0000-000006000000}"/>
  </cellStyles>
  <dxfs count="0"/>
  <tableStyles count="0" defaultTableStyle="TableStyleMedium2" defaultPivotStyle="PivotStyleLight16"/>
  <colors>
    <mruColors>
      <color rgb="FFD0CCD6"/>
      <color rgb="FFFDE1AB"/>
      <color rgb="FF4BBFB2"/>
      <color rgb="FFFAC457"/>
      <color rgb="FFFFBE24"/>
      <color rgb="FF2E8478"/>
      <color rgb="FFE4CFCF"/>
      <color rgb="FFFADD09"/>
      <color rgb="FFF9F5F5"/>
      <color rgb="FFB39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alculations!$D$3" lockText="1" noThreeD="1"/>
</file>

<file path=xl/ctrlProps/ctrlProp10.xml><?xml version="1.0" encoding="utf-8"?>
<formControlPr xmlns="http://schemas.microsoft.com/office/spreadsheetml/2009/9/main" objectType="CheckBox" fmlaLink="Calculations!$D$16" lockText="1" noThreeD="1"/>
</file>

<file path=xl/ctrlProps/ctrlProp11.xml><?xml version="1.0" encoding="utf-8"?>
<formControlPr xmlns="http://schemas.microsoft.com/office/spreadsheetml/2009/9/main" objectType="CheckBox" fmlaLink="Calculations!$D$17" lockText="1" noThreeD="1"/>
</file>

<file path=xl/ctrlProps/ctrlProp12.xml><?xml version="1.0" encoding="utf-8"?>
<formControlPr xmlns="http://schemas.microsoft.com/office/spreadsheetml/2009/9/main" objectType="CheckBox" fmlaLink="Calculations!$D$18" lockText="1" noThreeD="1"/>
</file>

<file path=xl/ctrlProps/ctrlProp13.xml><?xml version="1.0" encoding="utf-8"?>
<formControlPr xmlns="http://schemas.microsoft.com/office/spreadsheetml/2009/9/main" objectType="CheckBox" fmlaLink="Calculations!$D$9" lockText="1" noThreeD="1"/>
</file>

<file path=xl/ctrlProps/ctrlProp14.xml><?xml version="1.0" encoding="utf-8"?>
<formControlPr xmlns="http://schemas.microsoft.com/office/spreadsheetml/2009/9/main" objectType="CheckBox" fmlaLink="Calculations!$D$11" lockText="1" noThreeD="1"/>
</file>

<file path=xl/ctrlProps/ctrlProp15.xml><?xml version="1.0" encoding="utf-8"?>
<formControlPr xmlns="http://schemas.microsoft.com/office/spreadsheetml/2009/9/main" objectType="CheckBox" fmlaLink="Calculations!$D$10" lockText="1" noThreeD="1"/>
</file>

<file path=xl/ctrlProps/ctrlProp2.xml><?xml version="1.0" encoding="utf-8"?>
<formControlPr xmlns="http://schemas.microsoft.com/office/spreadsheetml/2009/9/main" objectType="CheckBox" fmlaLink="Calculations!$D$4" lockText="1" noThreeD="1"/>
</file>

<file path=xl/ctrlProps/ctrlProp3.xml><?xml version="1.0" encoding="utf-8"?>
<formControlPr xmlns="http://schemas.microsoft.com/office/spreadsheetml/2009/9/main" objectType="CheckBox" fmlaLink="Calculations!$D$7" lockText="1" noThreeD="1"/>
</file>

<file path=xl/ctrlProps/ctrlProp4.xml><?xml version="1.0" encoding="utf-8"?>
<formControlPr xmlns="http://schemas.microsoft.com/office/spreadsheetml/2009/9/main" objectType="CheckBox" fmlaLink="Calculations!$D$8" lockText="1" noThreeD="1"/>
</file>

<file path=xl/ctrlProps/ctrlProp5.xml><?xml version="1.0" encoding="utf-8"?>
<formControlPr xmlns="http://schemas.microsoft.com/office/spreadsheetml/2009/9/main" objectType="CheckBox" fmlaLink="Calculations!$D$5" lockText="1" noThreeD="1"/>
</file>

<file path=xl/ctrlProps/ctrlProp6.xml><?xml version="1.0" encoding="utf-8"?>
<formControlPr xmlns="http://schemas.microsoft.com/office/spreadsheetml/2009/9/main" objectType="CheckBox" fmlaLink="Calculations!$D$6" lockText="1" noThreeD="1"/>
</file>

<file path=xl/ctrlProps/ctrlProp7.xml><?xml version="1.0" encoding="utf-8"?>
<formControlPr xmlns="http://schemas.microsoft.com/office/spreadsheetml/2009/9/main" objectType="CheckBox" fmlaLink="Calculations!$D$14" lockText="1" noThreeD="1"/>
</file>

<file path=xl/ctrlProps/ctrlProp8.xml><?xml version="1.0" encoding="utf-8"?>
<formControlPr xmlns="http://schemas.microsoft.com/office/spreadsheetml/2009/9/main" objectType="CheckBox" fmlaLink="Calculations!$D$13" lockText="1" noThreeD="1"/>
</file>

<file path=xl/ctrlProps/ctrlProp9.xml><?xml version="1.0" encoding="utf-8"?>
<formControlPr xmlns="http://schemas.microsoft.com/office/spreadsheetml/2009/9/main" objectType="CheckBox" fmlaLink="Calculations!$D$1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http://jucy.tw/DBD9C91590F04DE6882E2F417A69210114ky"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206</xdr:row>
      <xdr:rowOff>0</xdr:rowOff>
    </xdr:from>
    <xdr:to>
      <xdr:col>0</xdr:col>
      <xdr:colOff>9525</xdr:colOff>
      <xdr:row>206</xdr:row>
      <xdr:rowOff>9525</xdr:rowOff>
    </xdr:to>
    <xdr:pic>
      <xdr:nvPicPr>
        <xdr:cNvPr id="1062" name="Picture 33" hidden="1">
          <a:extLst>
            <a:ext uri="{FF2B5EF4-FFF2-40B4-BE49-F238E27FC236}">
              <a16:creationId xmlns:a16="http://schemas.microsoft.com/office/drawing/2014/main" id="{00000000-0008-0000-0000-000026040000}"/>
            </a:ext>
          </a:extLst>
        </xdr:cNvPr>
        <xdr:cNvPicPr>
          <a:picLocks noChangeAspect="1"/>
        </xdr:cNvPicPr>
      </xdr:nvPicPr>
      <xdr:blipFill>
        <a:blip xmlns:r="http://schemas.openxmlformats.org/officeDocument/2006/relationships" r:link="rId1"/>
        <a:stretch>
          <a:fillRect/>
        </a:stretch>
      </xdr:blipFill>
      <xdr:spPr>
        <a:prstGeom prst="rect">
          <a:avLst/>
        </a:prstGeom>
        <a:noFill/>
        <a:ln w="9525" cmpd="sng">
          <a:noFill/>
        </a:ln>
      </xdr:spPr>
    </xdr:pic>
    <xdr:clientData/>
  </xdr:twoCellAnchor>
  <xdr:twoCellAnchor editAs="oneCell">
    <xdr:from>
      <xdr:col>6</xdr:col>
      <xdr:colOff>2028825</xdr:colOff>
      <xdr:row>9</xdr:row>
      <xdr:rowOff>19050</xdr:rowOff>
    </xdr:from>
    <xdr:to>
      <xdr:col>7</xdr:col>
      <xdr:colOff>834390</xdr:colOff>
      <xdr:row>9</xdr:row>
      <xdr:rowOff>228600</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2028825</xdr:colOff>
      <xdr:row>10</xdr:row>
      <xdr:rowOff>19050</xdr:rowOff>
    </xdr:from>
    <xdr:to>
      <xdr:col>7</xdr:col>
      <xdr:colOff>834390</xdr:colOff>
      <xdr:row>10</xdr:row>
      <xdr:rowOff>228600</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2028825</xdr:colOff>
      <xdr:row>13</xdr:row>
      <xdr:rowOff>19050</xdr:rowOff>
    </xdr:from>
    <xdr:to>
      <xdr:col>7</xdr:col>
      <xdr:colOff>834390</xdr:colOff>
      <xdr:row>13</xdr:row>
      <xdr:rowOff>228600</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2028825</xdr:colOff>
      <xdr:row>14</xdr:row>
      <xdr:rowOff>9525</xdr:rowOff>
    </xdr:from>
    <xdr:to>
      <xdr:col>7</xdr:col>
      <xdr:colOff>834390</xdr:colOff>
      <xdr:row>14</xdr:row>
      <xdr:rowOff>219075</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2028825</xdr:colOff>
      <xdr:row>11</xdr:row>
      <xdr:rowOff>19050</xdr:rowOff>
    </xdr:from>
    <xdr:to>
      <xdr:col>7</xdr:col>
      <xdr:colOff>834390</xdr:colOff>
      <xdr:row>11</xdr:row>
      <xdr:rowOff>228600</xdr:rowOff>
    </xdr:to>
    <xdr:sp macro="" textlink="">
      <xdr:nvSpPr>
        <xdr:cNvPr id="1050" name="Check Box 26" hidden="1">
          <a:extLst>
            <a:ext uri="{63B3BB69-23CF-44E3-9099-C40C66FF867C}">
              <a14:compatExt xmlns:a14="http://schemas.microsoft.com/office/drawing/2010/main" spid="_x0000_s1050"/>
            </a:ext>
            <a:ext uri="{FF2B5EF4-FFF2-40B4-BE49-F238E27FC236}">
              <a16:creationId xmlns:a16="http://schemas.microsoft.com/office/drawing/2014/main" id="{00000000-0008-0000-0000-00001A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2028825</xdr:colOff>
      <xdr:row>12</xdr:row>
      <xdr:rowOff>19050</xdr:rowOff>
    </xdr:from>
    <xdr:to>
      <xdr:col>7</xdr:col>
      <xdr:colOff>834390</xdr:colOff>
      <xdr:row>12</xdr:row>
      <xdr:rowOff>228600</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20</xdr:row>
      <xdr:rowOff>0</xdr:rowOff>
    </xdr:from>
    <xdr:to>
      <xdr:col>7</xdr:col>
      <xdr:colOff>832485</xdr:colOff>
      <xdr:row>20</xdr:row>
      <xdr:rowOff>209550</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19</xdr:row>
      <xdr:rowOff>0</xdr:rowOff>
    </xdr:from>
    <xdr:to>
      <xdr:col>7</xdr:col>
      <xdr:colOff>832485</xdr:colOff>
      <xdr:row>19</xdr:row>
      <xdr:rowOff>209550</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19</xdr:row>
      <xdr:rowOff>9525</xdr:rowOff>
    </xdr:from>
    <xdr:to>
      <xdr:col>7</xdr:col>
      <xdr:colOff>832485</xdr:colOff>
      <xdr:row>19</xdr:row>
      <xdr:rowOff>219075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21</xdr:row>
      <xdr:rowOff>9525</xdr:rowOff>
    </xdr:from>
    <xdr:to>
      <xdr:col>7</xdr:col>
      <xdr:colOff>832485</xdr:colOff>
      <xdr:row>21</xdr:row>
      <xdr:rowOff>219075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22</xdr:row>
      <xdr:rowOff>9525</xdr:rowOff>
    </xdr:from>
    <xdr:to>
      <xdr:col>7</xdr:col>
      <xdr:colOff>832485</xdr:colOff>
      <xdr:row>22</xdr:row>
      <xdr:rowOff>219075</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23</xdr:row>
      <xdr:rowOff>9525</xdr:rowOff>
    </xdr:from>
    <xdr:to>
      <xdr:col>7</xdr:col>
      <xdr:colOff>832485</xdr:colOff>
      <xdr:row>23</xdr:row>
      <xdr:rowOff>219075</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24</xdr:row>
      <xdr:rowOff>0</xdr:rowOff>
    </xdr:from>
    <xdr:to>
      <xdr:col>7</xdr:col>
      <xdr:colOff>832485</xdr:colOff>
      <xdr:row>24</xdr:row>
      <xdr:rowOff>209550</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25</xdr:row>
      <xdr:rowOff>0</xdr:rowOff>
    </xdr:from>
    <xdr:to>
      <xdr:col>7</xdr:col>
      <xdr:colOff>832485</xdr:colOff>
      <xdr:row>25</xdr:row>
      <xdr:rowOff>209550</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15</xdr:row>
      <xdr:rowOff>0</xdr:rowOff>
    </xdr:from>
    <xdr:to>
      <xdr:col>7</xdr:col>
      <xdr:colOff>832485</xdr:colOff>
      <xdr:row>15</xdr:row>
      <xdr:rowOff>209550</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xdr:twoCellAnchor editAs="oneCell">
    <xdr:from>
      <xdr:col>6</xdr:col>
      <xdr:colOff>2019300</xdr:colOff>
      <xdr:row>17</xdr:row>
      <xdr:rowOff>9525</xdr:rowOff>
    </xdr:from>
    <xdr:to>
      <xdr:col>7</xdr:col>
      <xdr:colOff>832485</xdr:colOff>
      <xdr:row>17</xdr:row>
      <xdr:rowOff>219075</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endParaRPr lang="en-US"/>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9</xdr:row>
          <xdr:rowOff>9525</xdr:rowOff>
        </xdr:from>
        <xdr:to>
          <xdr:col>7</xdr:col>
          <xdr:colOff>1018442</xdr:colOff>
          <xdr:row>9</xdr:row>
          <xdr:rowOff>228600</xdr:rowOff>
        </xdr:to>
        <xdr:sp macro="" textlink="">
          <xdr:nvSpPr>
            <xdr:cNvPr id="2" name="Check Box 21" hidden="1">
              <a:extLst>
                <a:ext uri="{63B3BB69-23CF-44E3-9099-C40C66FF867C}">
                  <a14:compatExt spid="_x0000_s104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9525</xdr:rowOff>
        </xdr:from>
        <xdr:to>
          <xdr:col>7</xdr:col>
          <xdr:colOff>1018442</xdr:colOff>
          <xdr:row>10</xdr:row>
          <xdr:rowOff>228600</xdr:rowOff>
        </xdr:to>
        <xdr:sp macro="" textlink="">
          <xdr:nvSpPr>
            <xdr:cNvPr id="3" name="Check Box 22" hidden="1">
              <a:extLst>
                <a:ext uri="{63B3BB69-23CF-44E3-9099-C40C66FF867C}">
                  <a14:compatExt spid="_x0000_s104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9525</xdr:rowOff>
        </xdr:from>
        <xdr:to>
          <xdr:col>7</xdr:col>
          <xdr:colOff>1018442</xdr:colOff>
          <xdr:row>13</xdr:row>
          <xdr:rowOff>228600</xdr:rowOff>
        </xdr:to>
        <xdr:sp macro="" textlink="">
          <xdr:nvSpPr>
            <xdr:cNvPr id="4" name="Check Box 23" hidden="1">
              <a:extLst>
                <a:ext uri="{63B3BB69-23CF-44E3-9099-C40C66FF867C}">
                  <a14:compatExt spid="_x0000_s1047"/>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9525</xdr:rowOff>
        </xdr:from>
        <xdr:to>
          <xdr:col>7</xdr:col>
          <xdr:colOff>1018442</xdr:colOff>
          <xdr:row>14</xdr:row>
          <xdr:rowOff>228600</xdr:rowOff>
        </xdr:to>
        <xdr:sp macro="" textlink="">
          <xdr:nvSpPr>
            <xdr:cNvPr id="5" name="Check Box 24" hidden="1">
              <a:extLst>
                <a:ext uri="{63B3BB69-23CF-44E3-9099-C40C66FF867C}">
                  <a14:compatExt spid="_x0000_s1048"/>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9525</xdr:rowOff>
        </xdr:from>
        <xdr:to>
          <xdr:col>7</xdr:col>
          <xdr:colOff>1018442</xdr:colOff>
          <xdr:row>11</xdr:row>
          <xdr:rowOff>228600</xdr:rowOff>
        </xdr:to>
        <xdr:sp macro="" textlink="">
          <xdr:nvSpPr>
            <xdr:cNvPr id="6" name="Check Box 26" hidden="1">
              <a:extLst>
                <a:ext uri="{63B3BB69-23CF-44E3-9099-C40C66FF867C}">
                  <a14:compatExt spid="_x0000_s1050"/>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xdr:rowOff>
        </xdr:from>
        <xdr:to>
          <xdr:col>7</xdr:col>
          <xdr:colOff>1018442</xdr:colOff>
          <xdr:row>12</xdr:row>
          <xdr:rowOff>228600</xdr:rowOff>
        </xdr:to>
        <xdr:sp macro="" textlink="">
          <xdr:nvSpPr>
            <xdr:cNvPr id="7" name="Check Box 27" hidden="1">
              <a:extLst>
                <a:ext uri="{63B3BB69-23CF-44E3-9099-C40C66FF867C}">
                  <a14:compatExt spid="_x0000_s1051"/>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9525</xdr:rowOff>
        </xdr:from>
        <xdr:to>
          <xdr:col>7</xdr:col>
          <xdr:colOff>1009650</xdr:colOff>
          <xdr:row>20</xdr:row>
          <xdr:rowOff>228600</xdr:rowOff>
        </xdr:to>
        <xdr:sp macro="" textlink="">
          <xdr:nvSpPr>
            <xdr:cNvPr id="8" name="Check Box 28" hidden="1">
              <a:extLst>
                <a:ext uri="{63B3BB69-23CF-44E3-9099-C40C66FF867C}">
                  <a14:compatExt spid="_x0000_s1052"/>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9525</xdr:rowOff>
        </xdr:from>
        <xdr:to>
          <xdr:col>7</xdr:col>
          <xdr:colOff>1009650</xdr:colOff>
          <xdr:row>19</xdr:row>
          <xdr:rowOff>228600</xdr:rowOff>
        </xdr:to>
        <xdr:sp macro="" textlink="">
          <xdr:nvSpPr>
            <xdr:cNvPr id="9" name="Check Box 30" hidden="1">
              <a:extLst>
                <a:ext uri="{63B3BB69-23CF-44E3-9099-C40C66FF867C}">
                  <a14:compatExt spid="_x0000_s1054"/>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9525</xdr:rowOff>
        </xdr:from>
        <xdr:to>
          <xdr:col>7</xdr:col>
          <xdr:colOff>1009650</xdr:colOff>
          <xdr:row>21</xdr:row>
          <xdr:rowOff>228600</xdr:rowOff>
        </xdr:to>
        <xdr:sp macro="" textlink="">
          <xdr:nvSpPr>
            <xdr:cNvPr id="10" name="Check Box 31" hidden="1">
              <a:extLst>
                <a:ext uri="{63B3BB69-23CF-44E3-9099-C40C66FF867C}">
                  <a14:compatExt spid="_x0000_s1055"/>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9525</xdr:rowOff>
        </xdr:from>
        <xdr:to>
          <xdr:col>7</xdr:col>
          <xdr:colOff>1009650</xdr:colOff>
          <xdr:row>22</xdr:row>
          <xdr:rowOff>228600</xdr:rowOff>
        </xdr:to>
        <xdr:sp macro="" textlink="">
          <xdr:nvSpPr>
            <xdr:cNvPr id="11" name="Check Box 32" hidden="1">
              <a:extLst>
                <a:ext uri="{63B3BB69-23CF-44E3-9099-C40C66FF867C}">
                  <a14:compatExt spid="_x0000_s1056"/>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9525</xdr:rowOff>
        </xdr:from>
        <xdr:to>
          <xdr:col>7</xdr:col>
          <xdr:colOff>1009650</xdr:colOff>
          <xdr:row>23</xdr:row>
          <xdr:rowOff>228600</xdr:rowOff>
        </xdr:to>
        <xdr:sp macro="" textlink="">
          <xdr:nvSpPr>
            <xdr:cNvPr id="12" name="Check Box 33" hidden="1">
              <a:extLst>
                <a:ext uri="{63B3BB69-23CF-44E3-9099-C40C66FF867C}">
                  <a14:compatExt spid="_x0000_s1057"/>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9525</xdr:rowOff>
        </xdr:from>
        <xdr:to>
          <xdr:col>7</xdr:col>
          <xdr:colOff>1009650</xdr:colOff>
          <xdr:row>24</xdr:row>
          <xdr:rowOff>228600</xdr:rowOff>
        </xdr:to>
        <xdr:sp macro="" textlink="">
          <xdr:nvSpPr>
            <xdr:cNvPr id="13" name="Check Box 34" hidden="1">
              <a:extLst>
                <a:ext uri="{63B3BB69-23CF-44E3-9099-C40C66FF867C}">
                  <a14:compatExt spid="_x0000_s1058"/>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9525</xdr:rowOff>
        </xdr:from>
        <xdr:to>
          <xdr:col>7</xdr:col>
          <xdr:colOff>1018442</xdr:colOff>
          <xdr:row>15</xdr:row>
          <xdr:rowOff>228600</xdr:rowOff>
        </xdr:to>
        <xdr:sp macro="" textlink="">
          <xdr:nvSpPr>
            <xdr:cNvPr id="14" name="Check Box 36" hidden="1">
              <a:extLst>
                <a:ext uri="{63B3BB69-23CF-44E3-9099-C40C66FF867C}">
                  <a14:compatExt spid="_x0000_s1060"/>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7</xdr:col>
          <xdr:colOff>1018442</xdr:colOff>
          <xdr:row>17</xdr:row>
          <xdr:rowOff>228600</xdr:rowOff>
        </xdr:to>
        <xdr:sp macro="" textlink="">
          <xdr:nvSpPr>
            <xdr:cNvPr id="15" name="Check Box 37" hidden="1">
              <a:extLst>
                <a:ext uri="{63B3BB69-23CF-44E3-9099-C40C66FF867C}">
                  <a14:compatExt spid="_x0000_s1061"/>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9525</xdr:rowOff>
        </xdr:from>
        <xdr:to>
          <xdr:col>7</xdr:col>
          <xdr:colOff>1018442</xdr:colOff>
          <xdr:row>16</xdr:row>
          <xdr:rowOff>228600</xdr:rowOff>
        </xdr:to>
        <xdr:sp macro="" textlink="">
          <xdr:nvSpPr>
            <xdr:cNvPr id="16" name="Check Box 38" hidden="1">
              <a:extLst>
                <a:ext uri="{63B3BB69-23CF-44E3-9099-C40C66FF867C}">
                  <a14:compatExt spid="_x0000_s1062"/>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solidFill>
              <a:srgbClr val="FDE1AB"/>
            </a:solidFill>
            <a:ln w="9525" cap="flat" cmpd="sng">
              <a:solidFill>
                <a:srgbClr val="000000"/>
              </a:solidFill>
              <a:prstDash val="solid"/>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Yes</a:t>
              </a:r>
            </a:p>
          </xdr:txBody>
        </xdr:sp>
        <xdr:clientData/>
      </xdr:twoCellAnchor>
    </mc:Choice>
    <mc:Fallback/>
  </mc:AlternateContent>
  <xdr:twoCellAnchor editAs="oneCell">
    <xdr:from>
      <xdr:col>1</xdr:col>
      <xdr:colOff>161925</xdr:colOff>
      <xdr:row>0</xdr:row>
      <xdr:rowOff>76200</xdr:rowOff>
    </xdr:from>
    <xdr:to>
      <xdr:col>2</xdr:col>
      <xdr:colOff>1990725</xdr:colOff>
      <xdr:row>1</xdr:row>
      <xdr:rowOff>35983</xdr:rowOff>
    </xdr:to>
    <xdr:pic>
      <xdr:nvPicPr>
        <xdr:cNvPr id="18" name="Picture 17">
          <a:extLst>
            <a:ext uri="{FF2B5EF4-FFF2-40B4-BE49-F238E27FC236}">
              <a16:creationId xmlns:a16="http://schemas.microsoft.com/office/drawing/2014/main" id="{DA2373C2-3FBE-41A6-8C76-0BAF56C825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8625" y="76200"/>
          <a:ext cx="2019300" cy="550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1</xdr:col>
      <xdr:colOff>1924050</xdr:colOff>
      <xdr:row>0</xdr:row>
      <xdr:rowOff>607483</xdr:rowOff>
    </xdr:to>
    <xdr:pic>
      <xdr:nvPicPr>
        <xdr:cNvPr id="4" name="Picture 3">
          <a:extLst>
            <a:ext uri="{FF2B5EF4-FFF2-40B4-BE49-F238E27FC236}">
              <a16:creationId xmlns:a16="http://schemas.microsoft.com/office/drawing/2014/main" id="{6DC8DAFE-DBE0-4297-8505-0A349BA907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57150"/>
          <a:ext cx="2019300" cy="550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UU206"/>
  <sheetViews>
    <sheetView showGridLines="0" tabSelected="1" zoomScaleNormal="100" workbookViewId="0">
      <selection activeCell="I6" sqref="I6"/>
    </sheetView>
  </sheetViews>
  <sheetFormatPr defaultColWidth="10.85546875" defaultRowHeight="17.45" customHeight="1"/>
  <cols>
    <col min="1" max="1" width="4" style="13" customWidth="1"/>
    <col min="2" max="2" width="2.85546875" style="13" customWidth="1"/>
    <col min="3" max="3" width="35" style="14" customWidth="1"/>
    <col min="4" max="4" width="12.85546875" style="13" customWidth="1"/>
    <col min="5" max="5" width="8.85546875" style="13" customWidth="1"/>
    <col min="6" max="6" width="6.85546875" style="13" customWidth="1"/>
    <col min="7" max="7" width="29.28515625" style="13" customWidth="1"/>
    <col min="8" max="8" width="15.28515625" style="56" customWidth="1"/>
    <col min="9" max="9" width="17.5703125" style="13" customWidth="1"/>
    <col min="10" max="10" width="3.5703125" style="13" customWidth="1"/>
    <col min="11" max="11" width="23.140625" style="13" customWidth="1"/>
    <col min="12" max="12" width="10.85546875" style="13" customWidth="1"/>
    <col min="13" max="13" width="27.85546875" style="13" hidden="1" customWidth="1"/>
    <col min="14" max="14" width="10.85546875" style="13" hidden="1" customWidth="1"/>
    <col min="15" max="228" width="10.85546875" style="13" customWidth="1"/>
    <col min="229" max="229" width="4" style="13" customWidth="1"/>
    <col min="230" max="230" width="2.85546875" style="13" customWidth="1"/>
    <col min="231" max="231" width="35" style="13" customWidth="1"/>
    <col min="232" max="232" width="12.85546875" style="13" customWidth="1"/>
    <col min="233" max="233" width="8.85546875" style="13" customWidth="1"/>
    <col min="234" max="234" width="6.85546875" style="13" customWidth="1"/>
    <col min="235" max="235" width="17.85546875" style="13" customWidth="1"/>
    <col min="236" max="236" width="17.140625" style="13" customWidth="1"/>
    <col min="237" max="237" width="8" style="13" customWidth="1"/>
    <col min="238" max="238" width="10" style="13" customWidth="1"/>
    <col min="239" max="239" width="23.140625" style="13" customWidth="1"/>
    <col min="240" max="243" width="10.85546875" style="13" hidden="1" customWidth="1"/>
    <col min="244" max="484" width="10.85546875" style="13" customWidth="1"/>
    <col min="485" max="485" width="4" style="13" customWidth="1"/>
    <col min="486" max="486" width="2.85546875" style="13" customWidth="1"/>
    <col min="487" max="487" width="35" style="13" customWidth="1"/>
    <col min="488" max="488" width="12.85546875" style="13" customWidth="1"/>
    <col min="489" max="489" width="8.85546875" style="13" customWidth="1"/>
    <col min="490" max="490" width="6.85546875" style="13" customWidth="1"/>
    <col min="491" max="491" width="17.85546875" style="13" customWidth="1"/>
    <col min="492" max="492" width="17.140625" style="13" customWidth="1"/>
    <col min="493" max="493" width="8" style="13" customWidth="1"/>
    <col min="494" max="494" width="10" style="13" customWidth="1"/>
    <col min="495" max="495" width="23.140625" style="13" customWidth="1"/>
    <col min="496" max="499" width="10.85546875" style="13" hidden="1" customWidth="1"/>
    <col min="500" max="740" width="10.85546875" style="13" customWidth="1"/>
    <col min="741" max="741" width="4" style="13" customWidth="1"/>
    <col min="742" max="742" width="2.85546875" style="13" customWidth="1"/>
    <col min="743" max="743" width="35" style="13" customWidth="1"/>
    <col min="744" max="744" width="12.85546875" style="13" customWidth="1"/>
    <col min="745" max="745" width="8.85546875" style="13" customWidth="1"/>
    <col min="746" max="746" width="6.85546875" style="13" customWidth="1"/>
    <col min="747" max="747" width="17.85546875" style="13" customWidth="1"/>
    <col min="748" max="748" width="17.140625" style="13" customWidth="1"/>
    <col min="749" max="749" width="8" style="13" customWidth="1"/>
    <col min="750" max="750" width="10" style="13" customWidth="1"/>
    <col min="751" max="751" width="23.140625" style="13" customWidth="1"/>
    <col min="752" max="755" width="10.85546875" style="13" hidden="1" customWidth="1"/>
    <col min="756" max="996" width="10.85546875" style="13" customWidth="1"/>
    <col min="997" max="997" width="4" style="13" customWidth="1"/>
    <col min="998" max="998" width="2.85546875" style="13" customWidth="1"/>
    <col min="999" max="999" width="35" style="13" customWidth="1"/>
    <col min="1000" max="1000" width="12.85546875" style="13" customWidth="1"/>
    <col min="1001" max="1001" width="8.85546875" style="13" customWidth="1"/>
    <col min="1002" max="1002" width="6.85546875" style="13" customWidth="1"/>
    <col min="1003" max="1003" width="17.85546875" style="13" customWidth="1"/>
    <col min="1004" max="1004" width="17.140625" style="13" customWidth="1"/>
    <col min="1005" max="1005" width="8" style="13" customWidth="1"/>
    <col min="1006" max="1006" width="10" style="13" customWidth="1"/>
    <col min="1007" max="1007" width="23.140625" style="13" customWidth="1"/>
    <col min="1008" max="1011" width="10.85546875" style="13" hidden="1" customWidth="1"/>
    <col min="1012" max="1252" width="10.85546875" style="13" customWidth="1"/>
    <col min="1253" max="1253" width="4" style="13" customWidth="1"/>
    <col min="1254" max="1254" width="2.85546875" style="13" customWidth="1"/>
    <col min="1255" max="1255" width="35" style="13" customWidth="1"/>
    <col min="1256" max="1256" width="12.85546875" style="13" customWidth="1"/>
    <col min="1257" max="1257" width="8.85546875" style="13" customWidth="1"/>
    <col min="1258" max="1258" width="6.85546875" style="13" customWidth="1"/>
    <col min="1259" max="1259" width="17.85546875" style="13" customWidth="1"/>
    <col min="1260" max="1260" width="17.140625" style="13" customWidth="1"/>
    <col min="1261" max="1261" width="8" style="13" customWidth="1"/>
    <col min="1262" max="1262" width="10" style="13" customWidth="1"/>
    <col min="1263" max="1263" width="23.140625" style="13" customWidth="1"/>
    <col min="1264" max="1267" width="10.85546875" style="13" hidden="1" customWidth="1"/>
    <col min="1268" max="1508" width="10.85546875" style="13" customWidth="1"/>
    <col min="1509" max="1509" width="4" style="13" customWidth="1"/>
    <col min="1510" max="1510" width="2.85546875" style="13" customWidth="1"/>
    <col min="1511" max="1511" width="35" style="13" customWidth="1"/>
    <col min="1512" max="1512" width="12.85546875" style="13" customWidth="1"/>
    <col min="1513" max="1513" width="8.85546875" style="13" customWidth="1"/>
    <col min="1514" max="1514" width="6.85546875" style="13" customWidth="1"/>
    <col min="1515" max="1515" width="17.85546875" style="13" customWidth="1"/>
    <col min="1516" max="1516" width="17.140625" style="13" customWidth="1"/>
    <col min="1517" max="1517" width="8" style="13" customWidth="1"/>
    <col min="1518" max="1518" width="10" style="13" customWidth="1"/>
    <col min="1519" max="1519" width="23.140625" style="13" customWidth="1"/>
    <col min="1520" max="1523" width="10.85546875" style="13" hidden="1" customWidth="1"/>
    <col min="1524" max="1764" width="10.85546875" style="13" customWidth="1"/>
    <col min="1765" max="1765" width="4" style="13" customWidth="1"/>
    <col min="1766" max="1766" width="2.85546875" style="13" customWidth="1"/>
    <col min="1767" max="1767" width="35" style="13" customWidth="1"/>
    <col min="1768" max="1768" width="12.85546875" style="13" customWidth="1"/>
    <col min="1769" max="1769" width="8.85546875" style="13" customWidth="1"/>
    <col min="1770" max="1770" width="6.85546875" style="13" customWidth="1"/>
    <col min="1771" max="1771" width="17.85546875" style="13" customWidth="1"/>
    <col min="1772" max="1772" width="17.140625" style="13" customWidth="1"/>
    <col min="1773" max="1773" width="8" style="13" customWidth="1"/>
    <col min="1774" max="1774" width="10" style="13" customWidth="1"/>
    <col min="1775" max="1775" width="23.140625" style="13" customWidth="1"/>
    <col min="1776" max="1779" width="10.85546875" style="13" hidden="1" customWidth="1"/>
    <col min="1780" max="2020" width="10.85546875" style="13" customWidth="1"/>
    <col min="2021" max="2021" width="4" style="13" customWidth="1"/>
    <col min="2022" max="2022" width="2.85546875" style="13" customWidth="1"/>
    <col min="2023" max="2023" width="35" style="13" customWidth="1"/>
    <col min="2024" max="2024" width="12.85546875" style="13" customWidth="1"/>
    <col min="2025" max="2025" width="8.85546875" style="13" customWidth="1"/>
    <col min="2026" max="2026" width="6.85546875" style="13" customWidth="1"/>
    <col min="2027" max="2027" width="17.85546875" style="13" customWidth="1"/>
    <col min="2028" max="2028" width="17.140625" style="13" customWidth="1"/>
    <col min="2029" max="2029" width="8" style="13" customWidth="1"/>
    <col min="2030" max="2030" width="10" style="13" customWidth="1"/>
    <col min="2031" max="2031" width="23.140625" style="13" customWidth="1"/>
    <col min="2032" max="2035" width="10.85546875" style="13" hidden="1" customWidth="1"/>
    <col min="2036" max="2276" width="10.85546875" style="13" customWidth="1"/>
    <col min="2277" max="2277" width="4" style="13" customWidth="1"/>
    <col min="2278" max="2278" width="2.85546875" style="13" customWidth="1"/>
    <col min="2279" max="2279" width="35" style="13" customWidth="1"/>
    <col min="2280" max="2280" width="12.85546875" style="13" customWidth="1"/>
    <col min="2281" max="2281" width="8.85546875" style="13" customWidth="1"/>
    <col min="2282" max="2282" width="6.85546875" style="13" customWidth="1"/>
    <col min="2283" max="2283" width="17.85546875" style="13" customWidth="1"/>
    <col min="2284" max="2284" width="17.140625" style="13" customWidth="1"/>
    <col min="2285" max="2285" width="8" style="13" customWidth="1"/>
    <col min="2286" max="2286" width="10" style="13" customWidth="1"/>
    <col min="2287" max="2287" width="23.140625" style="13" customWidth="1"/>
    <col min="2288" max="2291" width="10.85546875" style="13" hidden="1" customWidth="1"/>
    <col min="2292" max="2532" width="10.85546875" style="13" customWidth="1"/>
    <col min="2533" max="2533" width="4" style="13" customWidth="1"/>
    <col min="2534" max="2534" width="2.85546875" style="13" customWidth="1"/>
    <col min="2535" max="2535" width="35" style="13" customWidth="1"/>
    <col min="2536" max="2536" width="12.85546875" style="13" customWidth="1"/>
    <col min="2537" max="2537" width="8.85546875" style="13" customWidth="1"/>
    <col min="2538" max="2538" width="6.85546875" style="13" customWidth="1"/>
    <col min="2539" max="2539" width="17.85546875" style="13" customWidth="1"/>
    <col min="2540" max="2540" width="17.140625" style="13" customWidth="1"/>
    <col min="2541" max="2541" width="8" style="13" customWidth="1"/>
    <col min="2542" max="2542" width="10" style="13" customWidth="1"/>
    <col min="2543" max="2543" width="23.140625" style="13" customWidth="1"/>
    <col min="2544" max="2547" width="10.85546875" style="13" hidden="1" customWidth="1"/>
    <col min="2548" max="2788" width="10.85546875" style="13" customWidth="1"/>
    <col min="2789" max="2789" width="4" style="13" customWidth="1"/>
    <col min="2790" max="2790" width="2.85546875" style="13" customWidth="1"/>
    <col min="2791" max="2791" width="35" style="13" customWidth="1"/>
    <col min="2792" max="2792" width="12.85546875" style="13" customWidth="1"/>
    <col min="2793" max="2793" width="8.85546875" style="13" customWidth="1"/>
    <col min="2794" max="2794" width="6.85546875" style="13" customWidth="1"/>
    <col min="2795" max="2795" width="17.85546875" style="13" customWidth="1"/>
    <col min="2796" max="2796" width="17.140625" style="13" customWidth="1"/>
    <col min="2797" max="2797" width="8" style="13" customWidth="1"/>
    <col min="2798" max="2798" width="10" style="13" customWidth="1"/>
    <col min="2799" max="2799" width="23.140625" style="13" customWidth="1"/>
    <col min="2800" max="2803" width="10.85546875" style="13" hidden="1" customWidth="1"/>
    <col min="2804" max="3044" width="10.85546875" style="13" customWidth="1"/>
    <col min="3045" max="3045" width="4" style="13" customWidth="1"/>
    <col min="3046" max="3046" width="2.85546875" style="13" customWidth="1"/>
    <col min="3047" max="3047" width="35" style="13" customWidth="1"/>
    <col min="3048" max="3048" width="12.85546875" style="13" customWidth="1"/>
    <col min="3049" max="3049" width="8.85546875" style="13" customWidth="1"/>
    <col min="3050" max="3050" width="6.85546875" style="13" customWidth="1"/>
    <col min="3051" max="3051" width="17.85546875" style="13" customWidth="1"/>
    <col min="3052" max="3052" width="17.140625" style="13" customWidth="1"/>
    <col min="3053" max="3053" width="8" style="13" customWidth="1"/>
    <col min="3054" max="3054" width="10" style="13" customWidth="1"/>
    <col min="3055" max="3055" width="23.140625" style="13" customWidth="1"/>
    <col min="3056" max="3059" width="10.85546875" style="13" hidden="1" customWidth="1"/>
    <col min="3060" max="3300" width="10.85546875" style="13" customWidth="1"/>
    <col min="3301" max="3301" width="4" style="13" customWidth="1"/>
    <col min="3302" max="3302" width="2.85546875" style="13" customWidth="1"/>
    <col min="3303" max="3303" width="35" style="13" customWidth="1"/>
    <col min="3304" max="3304" width="12.85546875" style="13" customWidth="1"/>
    <col min="3305" max="3305" width="8.85546875" style="13" customWidth="1"/>
    <col min="3306" max="3306" width="6.85546875" style="13" customWidth="1"/>
    <col min="3307" max="3307" width="17.85546875" style="13" customWidth="1"/>
    <col min="3308" max="3308" width="17.140625" style="13" customWidth="1"/>
    <col min="3309" max="3309" width="8" style="13" customWidth="1"/>
    <col min="3310" max="3310" width="10" style="13" customWidth="1"/>
    <col min="3311" max="3311" width="23.140625" style="13" customWidth="1"/>
    <col min="3312" max="3315" width="10.85546875" style="13" hidden="1" customWidth="1"/>
    <col min="3316" max="3556" width="10.85546875" style="13" customWidth="1"/>
    <col min="3557" max="3557" width="4" style="13" customWidth="1"/>
    <col min="3558" max="3558" width="2.85546875" style="13" customWidth="1"/>
    <col min="3559" max="3559" width="35" style="13" customWidth="1"/>
    <col min="3560" max="3560" width="12.85546875" style="13" customWidth="1"/>
    <col min="3561" max="3561" width="8.85546875" style="13" customWidth="1"/>
    <col min="3562" max="3562" width="6.85546875" style="13" customWidth="1"/>
    <col min="3563" max="3563" width="17.85546875" style="13" customWidth="1"/>
    <col min="3564" max="3564" width="17.140625" style="13" customWidth="1"/>
    <col min="3565" max="3565" width="8" style="13" customWidth="1"/>
    <col min="3566" max="3566" width="10" style="13" customWidth="1"/>
    <col min="3567" max="3567" width="23.140625" style="13" customWidth="1"/>
    <col min="3568" max="3571" width="10.85546875" style="13" hidden="1" customWidth="1"/>
    <col min="3572" max="3812" width="10.85546875" style="13" customWidth="1"/>
    <col min="3813" max="3813" width="4" style="13" customWidth="1"/>
    <col min="3814" max="3814" width="2.85546875" style="13" customWidth="1"/>
    <col min="3815" max="3815" width="35" style="13" customWidth="1"/>
    <col min="3816" max="3816" width="12.85546875" style="13" customWidth="1"/>
    <col min="3817" max="3817" width="8.85546875" style="13" customWidth="1"/>
    <col min="3818" max="3818" width="6.85546875" style="13" customWidth="1"/>
    <col min="3819" max="3819" width="17.85546875" style="13" customWidth="1"/>
    <col min="3820" max="3820" width="17.140625" style="13" customWidth="1"/>
    <col min="3821" max="3821" width="8" style="13" customWidth="1"/>
    <col min="3822" max="3822" width="10" style="13" customWidth="1"/>
    <col min="3823" max="3823" width="23.140625" style="13" customWidth="1"/>
    <col min="3824" max="3827" width="10.85546875" style="13" hidden="1" customWidth="1"/>
    <col min="3828" max="4068" width="10.85546875" style="13" customWidth="1"/>
    <col min="4069" max="4069" width="4" style="13" customWidth="1"/>
    <col min="4070" max="4070" width="2.85546875" style="13" customWidth="1"/>
    <col min="4071" max="4071" width="35" style="13" customWidth="1"/>
    <col min="4072" max="4072" width="12.85546875" style="13" customWidth="1"/>
    <col min="4073" max="4073" width="8.85546875" style="13" customWidth="1"/>
    <col min="4074" max="4074" width="6.85546875" style="13" customWidth="1"/>
    <col min="4075" max="4075" width="17.85546875" style="13" customWidth="1"/>
    <col min="4076" max="4076" width="17.140625" style="13" customWidth="1"/>
    <col min="4077" max="4077" width="8" style="13" customWidth="1"/>
    <col min="4078" max="4078" width="10" style="13" customWidth="1"/>
    <col min="4079" max="4079" width="23.140625" style="13" customWidth="1"/>
    <col min="4080" max="4083" width="10.85546875" style="13" hidden="1" customWidth="1"/>
    <col min="4084" max="4324" width="10.85546875" style="13" customWidth="1"/>
    <col min="4325" max="4325" width="4" style="13" customWidth="1"/>
    <col min="4326" max="4326" width="2.85546875" style="13" customWidth="1"/>
    <col min="4327" max="4327" width="35" style="13" customWidth="1"/>
    <col min="4328" max="4328" width="12.85546875" style="13" customWidth="1"/>
    <col min="4329" max="4329" width="8.85546875" style="13" customWidth="1"/>
    <col min="4330" max="4330" width="6.85546875" style="13" customWidth="1"/>
    <col min="4331" max="4331" width="17.85546875" style="13" customWidth="1"/>
    <col min="4332" max="4332" width="17.140625" style="13" customWidth="1"/>
    <col min="4333" max="4333" width="8" style="13" customWidth="1"/>
    <col min="4334" max="4334" width="10" style="13" customWidth="1"/>
    <col min="4335" max="4335" width="23.140625" style="13" customWidth="1"/>
    <col min="4336" max="4339" width="10.85546875" style="13" hidden="1" customWidth="1"/>
    <col min="4340" max="4580" width="10.85546875" style="13" customWidth="1"/>
    <col min="4581" max="4581" width="4" style="13" customWidth="1"/>
    <col min="4582" max="4582" width="2.85546875" style="13" customWidth="1"/>
    <col min="4583" max="4583" width="35" style="13" customWidth="1"/>
    <col min="4584" max="4584" width="12.85546875" style="13" customWidth="1"/>
    <col min="4585" max="4585" width="8.85546875" style="13" customWidth="1"/>
    <col min="4586" max="4586" width="6.85546875" style="13" customWidth="1"/>
    <col min="4587" max="4587" width="17.85546875" style="13" customWidth="1"/>
    <col min="4588" max="4588" width="17.140625" style="13" customWidth="1"/>
    <col min="4589" max="4589" width="8" style="13" customWidth="1"/>
    <col min="4590" max="4590" width="10" style="13" customWidth="1"/>
    <col min="4591" max="4591" width="23.140625" style="13" customWidth="1"/>
    <col min="4592" max="4595" width="10.85546875" style="13" hidden="1" customWidth="1"/>
    <col min="4596" max="4836" width="10.85546875" style="13" customWidth="1"/>
    <col min="4837" max="4837" width="4" style="13" customWidth="1"/>
    <col min="4838" max="4838" width="2.85546875" style="13" customWidth="1"/>
    <col min="4839" max="4839" width="35" style="13" customWidth="1"/>
    <col min="4840" max="4840" width="12.85546875" style="13" customWidth="1"/>
    <col min="4841" max="4841" width="8.85546875" style="13" customWidth="1"/>
    <col min="4842" max="4842" width="6.85546875" style="13" customWidth="1"/>
    <col min="4843" max="4843" width="17.85546875" style="13" customWidth="1"/>
    <col min="4844" max="4844" width="17.140625" style="13" customWidth="1"/>
    <col min="4845" max="4845" width="8" style="13" customWidth="1"/>
    <col min="4846" max="4846" width="10" style="13" customWidth="1"/>
    <col min="4847" max="4847" width="23.140625" style="13" customWidth="1"/>
    <col min="4848" max="4851" width="10.85546875" style="13" hidden="1" customWidth="1"/>
    <col min="4852" max="5092" width="10.85546875" style="13" customWidth="1"/>
    <col min="5093" max="5093" width="4" style="13" customWidth="1"/>
    <col min="5094" max="5094" width="2.85546875" style="13" customWidth="1"/>
    <col min="5095" max="5095" width="35" style="13" customWidth="1"/>
    <col min="5096" max="5096" width="12.85546875" style="13" customWidth="1"/>
    <col min="5097" max="5097" width="8.85546875" style="13" customWidth="1"/>
    <col min="5098" max="5098" width="6.85546875" style="13" customWidth="1"/>
    <col min="5099" max="5099" width="17.85546875" style="13" customWidth="1"/>
    <col min="5100" max="5100" width="17.140625" style="13" customWidth="1"/>
    <col min="5101" max="5101" width="8" style="13" customWidth="1"/>
    <col min="5102" max="5102" width="10" style="13" customWidth="1"/>
    <col min="5103" max="5103" width="23.140625" style="13" customWidth="1"/>
    <col min="5104" max="5107" width="10.85546875" style="13" hidden="1" customWidth="1"/>
    <col min="5108" max="5348" width="10.85546875" style="13" customWidth="1"/>
    <col min="5349" max="5349" width="4" style="13" customWidth="1"/>
    <col min="5350" max="5350" width="2.85546875" style="13" customWidth="1"/>
    <col min="5351" max="5351" width="35" style="13" customWidth="1"/>
    <col min="5352" max="5352" width="12.85546875" style="13" customWidth="1"/>
    <col min="5353" max="5353" width="8.85546875" style="13" customWidth="1"/>
    <col min="5354" max="5354" width="6.85546875" style="13" customWidth="1"/>
    <col min="5355" max="5355" width="17.85546875" style="13" customWidth="1"/>
    <col min="5356" max="5356" width="17.140625" style="13" customWidth="1"/>
    <col min="5357" max="5357" width="8" style="13" customWidth="1"/>
    <col min="5358" max="5358" width="10" style="13" customWidth="1"/>
    <col min="5359" max="5359" width="23.140625" style="13" customWidth="1"/>
    <col min="5360" max="5363" width="10.85546875" style="13" hidden="1" customWidth="1"/>
    <col min="5364" max="5604" width="10.85546875" style="13" customWidth="1"/>
    <col min="5605" max="5605" width="4" style="13" customWidth="1"/>
    <col min="5606" max="5606" width="2.85546875" style="13" customWidth="1"/>
    <col min="5607" max="5607" width="35" style="13" customWidth="1"/>
    <col min="5608" max="5608" width="12.85546875" style="13" customWidth="1"/>
    <col min="5609" max="5609" width="8.85546875" style="13" customWidth="1"/>
    <col min="5610" max="5610" width="6.85546875" style="13" customWidth="1"/>
    <col min="5611" max="5611" width="17.85546875" style="13" customWidth="1"/>
    <col min="5612" max="5612" width="17.140625" style="13" customWidth="1"/>
    <col min="5613" max="5613" width="8" style="13" customWidth="1"/>
    <col min="5614" max="5614" width="10" style="13" customWidth="1"/>
    <col min="5615" max="5615" width="23.140625" style="13" customWidth="1"/>
    <col min="5616" max="5619" width="10.85546875" style="13" hidden="1" customWidth="1"/>
    <col min="5620" max="5860" width="10.85546875" style="13" customWidth="1"/>
    <col min="5861" max="5861" width="4" style="13" customWidth="1"/>
    <col min="5862" max="5862" width="2.85546875" style="13" customWidth="1"/>
    <col min="5863" max="5863" width="35" style="13" customWidth="1"/>
    <col min="5864" max="5864" width="12.85546875" style="13" customWidth="1"/>
    <col min="5865" max="5865" width="8.85546875" style="13" customWidth="1"/>
    <col min="5866" max="5866" width="6.85546875" style="13" customWidth="1"/>
    <col min="5867" max="5867" width="17.85546875" style="13" customWidth="1"/>
    <col min="5868" max="5868" width="17.140625" style="13" customWidth="1"/>
    <col min="5869" max="5869" width="8" style="13" customWidth="1"/>
    <col min="5870" max="5870" width="10" style="13" customWidth="1"/>
    <col min="5871" max="5871" width="23.140625" style="13" customWidth="1"/>
    <col min="5872" max="5875" width="10.85546875" style="13" hidden="1" customWidth="1"/>
    <col min="5876" max="6116" width="10.85546875" style="13" customWidth="1"/>
    <col min="6117" max="6117" width="4" style="13" customWidth="1"/>
    <col min="6118" max="6118" width="2.85546875" style="13" customWidth="1"/>
    <col min="6119" max="6119" width="35" style="13" customWidth="1"/>
    <col min="6120" max="6120" width="12.85546875" style="13" customWidth="1"/>
    <col min="6121" max="6121" width="8.85546875" style="13" customWidth="1"/>
    <col min="6122" max="6122" width="6.85546875" style="13" customWidth="1"/>
    <col min="6123" max="6123" width="17.85546875" style="13" customWidth="1"/>
    <col min="6124" max="6124" width="17.140625" style="13" customWidth="1"/>
    <col min="6125" max="6125" width="8" style="13" customWidth="1"/>
    <col min="6126" max="6126" width="10" style="13" customWidth="1"/>
    <col min="6127" max="6127" width="23.140625" style="13" customWidth="1"/>
    <col min="6128" max="6131" width="10.85546875" style="13" hidden="1" customWidth="1"/>
    <col min="6132" max="6372" width="10.85546875" style="13" customWidth="1"/>
    <col min="6373" max="6373" width="4" style="13" customWidth="1"/>
    <col min="6374" max="6374" width="2.85546875" style="13" customWidth="1"/>
    <col min="6375" max="6375" width="35" style="13" customWidth="1"/>
    <col min="6376" max="6376" width="12.85546875" style="13" customWidth="1"/>
    <col min="6377" max="6377" width="8.85546875" style="13" customWidth="1"/>
    <col min="6378" max="6378" width="6.85546875" style="13" customWidth="1"/>
    <col min="6379" max="6379" width="17.85546875" style="13" customWidth="1"/>
    <col min="6380" max="6380" width="17.140625" style="13" customWidth="1"/>
    <col min="6381" max="6381" width="8" style="13" customWidth="1"/>
    <col min="6382" max="6382" width="10" style="13" customWidth="1"/>
    <col min="6383" max="6383" width="23.140625" style="13" customWidth="1"/>
    <col min="6384" max="6387" width="10.85546875" style="13" hidden="1" customWidth="1"/>
    <col min="6388" max="6628" width="10.85546875" style="13" customWidth="1"/>
    <col min="6629" max="6629" width="4" style="13" customWidth="1"/>
    <col min="6630" max="6630" width="2.85546875" style="13" customWidth="1"/>
    <col min="6631" max="6631" width="35" style="13" customWidth="1"/>
    <col min="6632" max="6632" width="12.85546875" style="13" customWidth="1"/>
    <col min="6633" max="6633" width="8.85546875" style="13" customWidth="1"/>
    <col min="6634" max="6634" width="6.85546875" style="13" customWidth="1"/>
    <col min="6635" max="6635" width="17.85546875" style="13" customWidth="1"/>
    <col min="6636" max="6636" width="17.140625" style="13" customWidth="1"/>
    <col min="6637" max="6637" width="8" style="13" customWidth="1"/>
    <col min="6638" max="6638" width="10" style="13" customWidth="1"/>
    <col min="6639" max="6639" width="23.140625" style="13" customWidth="1"/>
    <col min="6640" max="6643" width="10.85546875" style="13" hidden="1" customWidth="1"/>
    <col min="6644" max="6884" width="10.85546875" style="13" customWidth="1"/>
    <col min="6885" max="6885" width="4" style="13" customWidth="1"/>
    <col min="6886" max="6886" width="2.85546875" style="13" customWidth="1"/>
    <col min="6887" max="6887" width="35" style="13" customWidth="1"/>
    <col min="6888" max="6888" width="12.85546875" style="13" customWidth="1"/>
    <col min="6889" max="6889" width="8.85546875" style="13" customWidth="1"/>
    <col min="6890" max="6890" width="6.85546875" style="13" customWidth="1"/>
    <col min="6891" max="6891" width="17.85546875" style="13" customWidth="1"/>
    <col min="6892" max="6892" width="17.140625" style="13" customWidth="1"/>
    <col min="6893" max="6893" width="8" style="13" customWidth="1"/>
    <col min="6894" max="6894" width="10" style="13" customWidth="1"/>
    <col min="6895" max="6895" width="23.140625" style="13" customWidth="1"/>
    <col min="6896" max="6899" width="10.85546875" style="13" hidden="1" customWidth="1"/>
    <col min="6900" max="7140" width="10.85546875" style="13" customWidth="1"/>
    <col min="7141" max="7141" width="4" style="13" customWidth="1"/>
    <col min="7142" max="7142" width="2.85546875" style="13" customWidth="1"/>
    <col min="7143" max="7143" width="35" style="13" customWidth="1"/>
    <col min="7144" max="7144" width="12.85546875" style="13" customWidth="1"/>
    <col min="7145" max="7145" width="8.85546875" style="13" customWidth="1"/>
    <col min="7146" max="7146" width="6.85546875" style="13" customWidth="1"/>
    <col min="7147" max="7147" width="17.85546875" style="13" customWidth="1"/>
    <col min="7148" max="7148" width="17.140625" style="13" customWidth="1"/>
    <col min="7149" max="7149" width="8" style="13" customWidth="1"/>
    <col min="7150" max="7150" width="10" style="13" customWidth="1"/>
    <col min="7151" max="7151" width="23.140625" style="13" customWidth="1"/>
    <col min="7152" max="7155" width="10.85546875" style="13" hidden="1" customWidth="1"/>
    <col min="7156" max="7396" width="10.85546875" style="13" customWidth="1"/>
    <col min="7397" max="7397" width="4" style="13" customWidth="1"/>
    <col min="7398" max="7398" width="2.85546875" style="13" customWidth="1"/>
    <col min="7399" max="7399" width="35" style="13" customWidth="1"/>
    <col min="7400" max="7400" width="12.85546875" style="13" customWidth="1"/>
    <col min="7401" max="7401" width="8.85546875" style="13" customWidth="1"/>
    <col min="7402" max="7402" width="6.85546875" style="13" customWidth="1"/>
    <col min="7403" max="7403" width="17.85546875" style="13" customWidth="1"/>
    <col min="7404" max="7404" width="17.140625" style="13" customWidth="1"/>
    <col min="7405" max="7405" width="8" style="13" customWidth="1"/>
    <col min="7406" max="7406" width="10" style="13" customWidth="1"/>
    <col min="7407" max="7407" width="23.140625" style="13" customWidth="1"/>
    <col min="7408" max="7411" width="10.85546875" style="13" hidden="1" customWidth="1"/>
    <col min="7412" max="7652" width="10.85546875" style="13" customWidth="1"/>
    <col min="7653" max="7653" width="4" style="13" customWidth="1"/>
    <col min="7654" max="7654" width="2.85546875" style="13" customWidth="1"/>
    <col min="7655" max="7655" width="35" style="13" customWidth="1"/>
    <col min="7656" max="7656" width="12.85546875" style="13" customWidth="1"/>
    <col min="7657" max="7657" width="8.85546875" style="13" customWidth="1"/>
    <col min="7658" max="7658" width="6.85546875" style="13" customWidth="1"/>
    <col min="7659" max="7659" width="17.85546875" style="13" customWidth="1"/>
    <col min="7660" max="7660" width="17.140625" style="13" customWidth="1"/>
    <col min="7661" max="7661" width="8" style="13" customWidth="1"/>
    <col min="7662" max="7662" width="10" style="13" customWidth="1"/>
    <col min="7663" max="7663" width="23.140625" style="13" customWidth="1"/>
    <col min="7664" max="7667" width="10.85546875" style="13" hidden="1" customWidth="1"/>
    <col min="7668" max="7908" width="10.85546875" style="13" customWidth="1"/>
    <col min="7909" max="7909" width="4" style="13" customWidth="1"/>
    <col min="7910" max="7910" width="2.85546875" style="13" customWidth="1"/>
    <col min="7911" max="7911" width="35" style="13" customWidth="1"/>
    <col min="7912" max="7912" width="12.85546875" style="13" customWidth="1"/>
    <col min="7913" max="7913" width="8.85546875" style="13" customWidth="1"/>
    <col min="7914" max="7914" width="6.85546875" style="13" customWidth="1"/>
    <col min="7915" max="7915" width="17.85546875" style="13" customWidth="1"/>
    <col min="7916" max="7916" width="17.140625" style="13" customWidth="1"/>
    <col min="7917" max="7917" width="8" style="13" customWidth="1"/>
    <col min="7918" max="7918" width="10" style="13" customWidth="1"/>
    <col min="7919" max="7919" width="23.140625" style="13" customWidth="1"/>
    <col min="7920" max="7923" width="10.85546875" style="13" hidden="1" customWidth="1"/>
    <col min="7924" max="8164" width="10.85546875" style="13" customWidth="1"/>
    <col min="8165" max="8165" width="4" style="13" customWidth="1"/>
    <col min="8166" max="8166" width="2.85546875" style="13" customWidth="1"/>
    <col min="8167" max="8167" width="35" style="13" customWidth="1"/>
    <col min="8168" max="8168" width="12.85546875" style="13" customWidth="1"/>
    <col min="8169" max="8169" width="8.85546875" style="13" customWidth="1"/>
    <col min="8170" max="8170" width="6.85546875" style="13" customWidth="1"/>
    <col min="8171" max="8171" width="17.85546875" style="13" customWidth="1"/>
    <col min="8172" max="8172" width="17.140625" style="13" customWidth="1"/>
    <col min="8173" max="8173" width="8" style="13" customWidth="1"/>
    <col min="8174" max="8174" width="10" style="13" customWidth="1"/>
    <col min="8175" max="8175" width="23.140625" style="13" customWidth="1"/>
    <col min="8176" max="8179" width="10.85546875" style="13" hidden="1" customWidth="1"/>
    <col min="8180" max="8420" width="10.85546875" style="13" customWidth="1"/>
    <col min="8421" max="8421" width="4" style="13" customWidth="1"/>
    <col min="8422" max="8422" width="2.85546875" style="13" customWidth="1"/>
    <col min="8423" max="8423" width="35" style="13" customWidth="1"/>
    <col min="8424" max="8424" width="12.85546875" style="13" customWidth="1"/>
    <col min="8425" max="8425" width="8.85546875" style="13" customWidth="1"/>
    <col min="8426" max="8426" width="6.85546875" style="13" customWidth="1"/>
    <col min="8427" max="8427" width="17.85546875" style="13" customWidth="1"/>
    <col min="8428" max="8428" width="17.140625" style="13" customWidth="1"/>
    <col min="8429" max="8429" width="8" style="13" customWidth="1"/>
    <col min="8430" max="8430" width="10" style="13" customWidth="1"/>
    <col min="8431" max="8431" width="23.140625" style="13" customWidth="1"/>
    <col min="8432" max="8435" width="10.85546875" style="13" hidden="1" customWidth="1"/>
    <col min="8436" max="8676" width="10.85546875" style="13" customWidth="1"/>
    <col min="8677" max="8677" width="4" style="13" customWidth="1"/>
    <col min="8678" max="8678" width="2.85546875" style="13" customWidth="1"/>
    <col min="8679" max="8679" width="35" style="13" customWidth="1"/>
    <col min="8680" max="8680" width="12.85546875" style="13" customWidth="1"/>
    <col min="8681" max="8681" width="8.85546875" style="13" customWidth="1"/>
    <col min="8682" max="8682" width="6.85546875" style="13" customWidth="1"/>
    <col min="8683" max="8683" width="17.85546875" style="13" customWidth="1"/>
    <col min="8684" max="8684" width="17.140625" style="13" customWidth="1"/>
    <col min="8685" max="8685" width="8" style="13" customWidth="1"/>
    <col min="8686" max="8686" width="10" style="13" customWidth="1"/>
    <col min="8687" max="8687" width="23.140625" style="13" customWidth="1"/>
    <col min="8688" max="8691" width="10.85546875" style="13" hidden="1" customWidth="1"/>
    <col min="8692" max="8932" width="10.85546875" style="13" customWidth="1"/>
    <col min="8933" max="8933" width="4" style="13" customWidth="1"/>
    <col min="8934" max="8934" width="2.85546875" style="13" customWidth="1"/>
    <col min="8935" max="8935" width="35" style="13" customWidth="1"/>
    <col min="8936" max="8936" width="12.85546875" style="13" customWidth="1"/>
    <col min="8937" max="8937" width="8.85546875" style="13" customWidth="1"/>
    <col min="8938" max="8938" width="6.85546875" style="13" customWidth="1"/>
    <col min="8939" max="8939" width="17.85546875" style="13" customWidth="1"/>
    <col min="8940" max="8940" width="17.140625" style="13" customWidth="1"/>
    <col min="8941" max="8941" width="8" style="13" customWidth="1"/>
    <col min="8942" max="8942" width="10" style="13" customWidth="1"/>
    <col min="8943" max="8943" width="23.140625" style="13" customWidth="1"/>
    <col min="8944" max="8947" width="10.85546875" style="13" hidden="1" customWidth="1"/>
    <col min="8948" max="9188" width="10.85546875" style="13" customWidth="1"/>
    <col min="9189" max="9189" width="4" style="13" customWidth="1"/>
    <col min="9190" max="9190" width="2.85546875" style="13" customWidth="1"/>
    <col min="9191" max="9191" width="35" style="13" customWidth="1"/>
    <col min="9192" max="9192" width="12.85546875" style="13" customWidth="1"/>
    <col min="9193" max="9193" width="8.85546875" style="13" customWidth="1"/>
    <col min="9194" max="9194" width="6.85546875" style="13" customWidth="1"/>
    <col min="9195" max="9195" width="17.85546875" style="13" customWidth="1"/>
    <col min="9196" max="9196" width="17.140625" style="13" customWidth="1"/>
    <col min="9197" max="9197" width="8" style="13" customWidth="1"/>
    <col min="9198" max="9198" width="10" style="13" customWidth="1"/>
    <col min="9199" max="9199" width="23.140625" style="13" customWidth="1"/>
    <col min="9200" max="9203" width="10.85546875" style="13" hidden="1" customWidth="1"/>
    <col min="9204" max="9444" width="10.85546875" style="13" customWidth="1"/>
    <col min="9445" max="9445" width="4" style="13" customWidth="1"/>
    <col min="9446" max="9446" width="2.85546875" style="13" customWidth="1"/>
    <col min="9447" max="9447" width="35" style="13" customWidth="1"/>
    <col min="9448" max="9448" width="12.85546875" style="13" customWidth="1"/>
    <col min="9449" max="9449" width="8.85546875" style="13" customWidth="1"/>
    <col min="9450" max="9450" width="6.85546875" style="13" customWidth="1"/>
    <col min="9451" max="9451" width="17.85546875" style="13" customWidth="1"/>
    <col min="9452" max="9452" width="17.140625" style="13" customWidth="1"/>
    <col min="9453" max="9453" width="8" style="13" customWidth="1"/>
    <col min="9454" max="9454" width="10" style="13" customWidth="1"/>
    <col min="9455" max="9455" width="23.140625" style="13" customWidth="1"/>
    <col min="9456" max="9459" width="10.85546875" style="13" hidden="1" customWidth="1"/>
    <col min="9460" max="9700" width="10.85546875" style="13" customWidth="1"/>
    <col min="9701" max="9701" width="4" style="13" customWidth="1"/>
    <col min="9702" max="9702" width="2.85546875" style="13" customWidth="1"/>
    <col min="9703" max="9703" width="35" style="13" customWidth="1"/>
    <col min="9704" max="9704" width="12.85546875" style="13" customWidth="1"/>
    <col min="9705" max="9705" width="8.85546875" style="13" customWidth="1"/>
    <col min="9706" max="9706" width="6.85546875" style="13" customWidth="1"/>
    <col min="9707" max="9707" width="17.85546875" style="13" customWidth="1"/>
    <col min="9708" max="9708" width="17.140625" style="13" customWidth="1"/>
    <col min="9709" max="9709" width="8" style="13" customWidth="1"/>
    <col min="9710" max="9710" width="10" style="13" customWidth="1"/>
    <col min="9711" max="9711" width="23.140625" style="13" customWidth="1"/>
    <col min="9712" max="9715" width="10.85546875" style="13" hidden="1" customWidth="1"/>
    <col min="9716" max="9956" width="10.85546875" style="13" customWidth="1"/>
    <col min="9957" max="9957" width="4" style="13" customWidth="1"/>
    <col min="9958" max="9958" width="2.85546875" style="13" customWidth="1"/>
    <col min="9959" max="9959" width="35" style="13" customWidth="1"/>
    <col min="9960" max="9960" width="12.85546875" style="13" customWidth="1"/>
    <col min="9961" max="9961" width="8.85546875" style="13" customWidth="1"/>
    <col min="9962" max="9962" width="6.85546875" style="13" customWidth="1"/>
    <col min="9963" max="9963" width="17.85546875" style="13" customWidth="1"/>
    <col min="9964" max="9964" width="17.140625" style="13" customWidth="1"/>
    <col min="9965" max="9965" width="8" style="13" customWidth="1"/>
    <col min="9966" max="9966" width="10" style="13" customWidth="1"/>
    <col min="9967" max="9967" width="23.140625" style="13" customWidth="1"/>
    <col min="9968" max="9971" width="10.85546875" style="13" hidden="1" customWidth="1"/>
    <col min="9972" max="10212" width="10.85546875" style="13" customWidth="1"/>
    <col min="10213" max="10213" width="4" style="13" customWidth="1"/>
    <col min="10214" max="10214" width="2.85546875" style="13" customWidth="1"/>
    <col min="10215" max="10215" width="35" style="13" customWidth="1"/>
    <col min="10216" max="10216" width="12.85546875" style="13" customWidth="1"/>
    <col min="10217" max="10217" width="8.85546875" style="13" customWidth="1"/>
    <col min="10218" max="10218" width="6.85546875" style="13" customWidth="1"/>
    <col min="10219" max="10219" width="17.85546875" style="13" customWidth="1"/>
    <col min="10220" max="10220" width="17.140625" style="13" customWidth="1"/>
    <col min="10221" max="10221" width="8" style="13" customWidth="1"/>
    <col min="10222" max="10222" width="10" style="13" customWidth="1"/>
    <col min="10223" max="10223" width="23.140625" style="13" customWidth="1"/>
    <col min="10224" max="10227" width="10.85546875" style="13" hidden="1" customWidth="1"/>
    <col min="10228" max="10468" width="10.85546875" style="13" customWidth="1"/>
    <col min="10469" max="10469" width="4" style="13" customWidth="1"/>
    <col min="10470" max="10470" width="2.85546875" style="13" customWidth="1"/>
    <col min="10471" max="10471" width="35" style="13" customWidth="1"/>
    <col min="10472" max="10472" width="12.85546875" style="13" customWidth="1"/>
    <col min="10473" max="10473" width="8.85546875" style="13" customWidth="1"/>
    <col min="10474" max="10474" width="6.85546875" style="13" customWidth="1"/>
    <col min="10475" max="10475" width="17.85546875" style="13" customWidth="1"/>
    <col min="10476" max="10476" width="17.140625" style="13" customWidth="1"/>
    <col min="10477" max="10477" width="8" style="13" customWidth="1"/>
    <col min="10478" max="10478" width="10" style="13" customWidth="1"/>
    <col min="10479" max="10479" width="23.140625" style="13" customWidth="1"/>
    <col min="10480" max="10483" width="10.85546875" style="13" hidden="1" customWidth="1"/>
    <col min="10484" max="10724" width="10.85546875" style="13" customWidth="1"/>
    <col min="10725" max="10725" width="4" style="13" customWidth="1"/>
    <col min="10726" max="10726" width="2.85546875" style="13" customWidth="1"/>
    <col min="10727" max="10727" width="35" style="13" customWidth="1"/>
    <col min="10728" max="10728" width="12.85546875" style="13" customWidth="1"/>
    <col min="10729" max="10729" width="8.85546875" style="13" customWidth="1"/>
    <col min="10730" max="10730" width="6.85546875" style="13" customWidth="1"/>
    <col min="10731" max="10731" width="17.85546875" style="13" customWidth="1"/>
    <col min="10732" max="10732" width="17.140625" style="13" customWidth="1"/>
    <col min="10733" max="10733" width="8" style="13" customWidth="1"/>
    <col min="10734" max="10734" width="10" style="13" customWidth="1"/>
    <col min="10735" max="10735" width="23.140625" style="13" customWidth="1"/>
    <col min="10736" max="10739" width="10.85546875" style="13" hidden="1" customWidth="1"/>
    <col min="10740" max="10980" width="10.85546875" style="13" customWidth="1"/>
    <col min="10981" max="10981" width="4" style="13" customWidth="1"/>
    <col min="10982" max="10982" width="2.85546875" style="13" customWidth="1"/>
    <col min="10983" max="10983" width="35" style="13" customWidth="1"/>
    <col min="10984" max="10984" width="12.85546875" style="13" customWidth="1"/>
    <col min="10985" max="10985" width="8.85546875" style="13" customWidth="1"/>
    <col min="10986" max="10986" width="6.85546875" style="13" customWidth="1"/>
    <col min="10987" max="10987" width="17.85546875" style="13" customWidth="1"/>
    <col min="10988" max="10988" width="17.140625" style="13" customWidth="1"/>
    <col min="10989" max="10989" width="8" style="13" customWidth="1"/>
    <col min="10990" max="10990" width="10" style="13" customWidth="1"/>
    <col min="10991" max="10991" width="23.140625" style="13" customWidth="1"/>
    <col min="10992" max="10995" width="10.85546875" style="13" hidden="1" customWidth="1"/>
    <col min="10996" max="11236" width="10.85546875" style="13" customWidth="1"/>
    <col min="11237" max="11237" width="4" style="13" customWidth="1"/>
    <col min="11238" max="11238" width="2.85546875" style="13" customWidth="1"/>
    <col min="11239" max="11239" width="35" style="13" customWidth="1"/>
    <col min="11240" max="11240" width="12.85546875" style="13" customWidth="1"/>
    <col min="11241" max="11241" width="8.85546875" style="13" customWidth="1"/>
    <col min="11242" max="11242" width="6.85546875" style="13" customWidth="1"/>
    <col min="11243" max="11243" width="17.85546875" style="13" customWidth="1"/>
    <col min="11244" max="11244" width="17.140625" style="13" customWidth="1"/>
    <col min="11245" max="11245" width="8" style="13" customWidth="1"/>
    <col min="11246" max="11246" width="10" style="13" customWidth="1"/>
    <col min="11247" max="11247" width="23.140625" style="13" customWidth="1"/>
    <col min="11248" max="11251" width="10.85546875" style="13" hidden="1" customWidth="1"/>
    <col min="11252" max="11492" width="10.85546875" style="13" customWidth="1"/>
    <col min="11493" max="11493" width="4" style="13" customWidth="1"/>
    <col min="11494" max="11494" width="2.85546875" style="13" customWidth="1"/>
    <col min="11495" max="11495" width="35" style="13" customWidth="1"/>
    <col min="11496" max="11496" width="12.85546875" style="13" customWidth="1"/>
    <col min="11497" max="11497" width="8.85546875" style="13" customWidth="1"/>
    <col min="11498" max="11498" width="6.85546875" style="13" customWidth="1"/>
    <col min="11499" max="11499" width="17.85546875" style="13" customWidth="1"/>
    <col min="11500" max="11500" width="17.140625" style="13" customWidth="1"/>
    <col min="11501" max="11501" width="8" style="13" customWidth="1"/>
    <col min="11502" max="11502" width="10" style="13" customWidth="1"/>
    <col min="11503" max="11503" width="23.140625" style="13" customWidth="1"/>
    <col min="11504" max="11507" width="10.85546875" style="13" hidden="1" customWidth="1"/>
    <col min="11508" max="11748" width="10.85546875" style="13" customWidth="1"/>
    <col min="11749" max="11749" width="4" style="13" customWidth="1"/>
    <col min="11750" max="11750" width="2.85546875" style="13" customWidth="1"/>
    <col min="11751" max="11751" width="35" style="13" customWidth="1"/>
    <col min="11752" max="11752" width="12.85546875" style="13" customWidth="1"/>
    <col min="11753" max="11753" width="8.85546875" style="13" customWidth="1"/>
    <col min="11754" max="11754" width="6.85546875" style="13" customWidth="1"/>
    <col min="11755" max="11755" width="17.85546875" style="13" customWidth="1"/>
    <col min="11756" max="11756" width="17.140625" style="13" customWidth="1"/>
    <col min="11757" max="11757" width="8" style="13" customWidth="1"/>
    <col min="11758" max="11758" width="10" style="13" customWidth="1"/>
    <col min="11759" max="11759" width="23.140625" style="13" customWidth="1"/>
    <col min="11760" max="11763" width="10.85546875" style="13" hidden="1" customWidth="1"/>
    <col min="11764" max="12004" width="10.85546875" style="13" customWidth="1"/>
    <col min="12005" max="12005" width="4" style="13" customWidth="1"/>
    <col min="12006" max="12006" width="2.85546875" style="13" customWidth="1"/>
    <col min="12007" max="12007" width="35" style="13" customWidth="1"/>
    <col min="12008" max="12008" width="12.85546875" style="13" customWidth="1"/>
    <col min="12009" max="12009" width="8.85546875" style="13" customWidth="1"/>
    <col min="12010" max="12010" width="6.85546875" style="13" customWidth="1"/>
    <col min="12011" max="12011" width="17.85546875" style="13" customWidth="1"/>
    <col min="12012" max="12012" width="17.140625" style="13" customWidth="1"/>
    <col min="12013" max="12013" width="8" style="13" customWidth="1"/>
    <col min="12014" max="12014" width="10" style="13" customWidth="1"/>
    <col min="12015" max="12015" width="23.140625" style="13" customWidth="1"/>
    <col min="12016" max="12019" width="10.85546875" style="13" hidden="1" customWidth="1"/>
    <col min="12020" max="12260" width="10.85546875" style="13" customWidth="1"/>
    <col min="12261" max="12261" width="4" style="13" customWidth="1"/>
    <col min="12262" max="12262" width="2.85546875" style="13" customWidth="1"/>
    <col min="12263" max="12263" width="35" style="13" customWidth="1"/>
    <col min="12264" max="12264" width="12.85546875" style="13" customWidth="1"/>
    <col min="12265" max="12265" width="8.85546875" style="13" customWidth="1"/>
    <col min="12266" max="12266" width="6.85546875" style="13" customWidth="1"/>
    <col min="12267" max="12267" width="17.85546875" style="13" customWidth="1"/>
    <col min="12268" max="12268" width="17.140625" style="13" customWidth="1"/>
    <col min="12269" max="12269" width="8" style="13" customWidth="1"/>
    <col min="12270" max="12270" width="10" style="13" customWidth="1"/>
    <col min="12271" max="12271" width="23.140625" style="13" customWidth="1"/>
    <col min="12272" max="12275" width="10.85546875" style="13" hidden="1" customWidth="1"/>
    <col min="12276" max="12516" width="10.85546875" style="13" customWidth="1"/>
    <col min="12517" max="12517" width="4" style="13" customWidth="1"/>
    <col min="12518" max="12518" width="2.85546875" style="13" customWidth="1"/>
    <col min="12519" max="12519" width="35" style="13" customWidth="1"/>
    <col min="12520" max="12520" width="12.85546875" style="13" customWidth="1"/>
    <col min="12521" max="12521" width="8.85546875" style="13" customWidth="1"/>
    <col min="12522" max="12522" width="6.85546875" style="13" customWidth="1"/>
    <col min="12523" max="12523" width="17.85546875" style="13" customWidth="1"/>
    <col min="12524" max="12524" width="17.140625" style="13" customWidth="1"/>
    <col min="12525" max="12525" width="8" style="13" customWidth="1"/>
    <col min="12526" max="12526" width="10" style="13" customWidth="1"/>
    <col min="12527" max="12527" width="23.140625" style="13" customWidth="1"/>
    <col min="12528" max="12531" width="10.85546875" style="13" hidden="1" customWidth="1"/>
    <col min="12532" max="12772" width="10.85546875" style="13" customWidth="1"/>
    <col min="12773" max="12773" width="4" style="13" customWidth="1"/>
    <col min="12774" max="12774" width="2.85546875" style="13" customWidth="1"/>
    <col min="12775" max="12775" width="35" style="13" customWidth="1"/>
    <col min="12776" max="12776" width="12.85546875" style="13" customWidth="1"/>
    <col min="12777" max="12777" width="8.85546875" style="13" customWidth="1"/>
    <col min="12778" max="12778" width="6.85546875" style="13" customWidth="1"/>
    <col min="12779" max="12779" width="17.85546875" style="13" customWidth="1"/>
    <col min="12780" max="12780" width="17.140625" style="13" customWidth="1"/>
    <col min="12781" max="12781" width="8" style="13" customWidth="1"/>
    <col min="12782" max="12782" width="10" style="13" customWidth="1"/>
    <col min="12783" max="12783" width="23.140625" style="13" customWidth="1"/>
    <col min="12784" max="12787" width="10.85546875" style="13" hidden="1" customWidth="1"/>
    <col min="12788" max="13028" width="10.85546875" style="13" customWidth="1"/>
    <col min="13029" max="13029" width="4" style="13" customWidth="1"/>
    <col min="13030" max="13030" width="2.85546875" style="13" customWidth="1"/>
    <col min="13031" max="13031" width="35" style="13" customWidth="1"/>
    <col min="13032" max="13032" width="12.85546875" style="13" customWidth="1"/>
    <col min="13033" max="13033" width="8.85546875" style="13" customWidth="1"/>
    <col min="13034" max="13034" width="6.85546875" style="13" customWidth="1"/>
    <col min="13035" max="13035" width="17.85546875" style="13" customWidth="1"/>
    <col min="13036" max="13036" width="17.140625" style="13" customWidth="1"/>
    <col min="13037" max="13037" width="8" style="13" customWidth="1"/>
    <col min="13038" max="13038" width="10" style="13" customWidth="1"/>
    <col min="13039" max="13039" width="23.140625" style="13" customWidth="1"/>
    <col min="13040" max="13043" width="10.85546875" style="13" hidden="1" customWidth="1"/>
    <col min="13044" max="13284" width="10.85546875" style="13" customWidth="1"/>
    <col min="13285" max="13285" width="4" style="13" customWidth="1"/>
    <col min="13286" max="13286" width="2.85546875" style="13" customWidth="1"/>
    <col min="13287" max="13287" width="35" style="13" customWidth="1"/>
    <col min="13288" max="13288" width="12.85546875" style="13" customWidth="1"/>
    <col min="13289" max="13289" width="8.85546875" style="13" customWidth="1"/>
    <col min="13290" max="13290" width="6.85546875" style="13" customWidth="1"/>
    <col min="13291" max="13291" width="17.85546875" style="13" customWidth="1"/>
    <col min="13292" max="13292" width="17.140625" style="13" customWidth="1"/>
    <col min="13293" max="13293" width="8" style="13" customWidth="1"/>
    <col min="13294" max="13294" width="10" style="13" customWidth="1"/>
    <col min="13295" max="13295" width="23.140625" style="13" customWidth="1"/>
    <col min="13296" max="13299" width="10.85546875" style="13" hidden="1" customWidth="1"/>
    <col min="13300" max="13540" width="10.85546875" style="13" customWidth="1"/>
    <col min="13541" max="13541" width="4" style="13" customWidth="1"/>
    <col min="13542" max="13542" width="2.85546875" style="13" customWidth="1"/>
    <col min="13543" max="13543" width="35" style="13" customWidth="1"/>
    <col min="13544" max="13544" width="12.85546875" style="13" customWidth="1"/>
    <col min="13545" max="13545" width="8.85546875" style="13" customWidth="1"/>
    <col min="13546" max="13546" width="6.85546875" style="13" customWidth="1"/>
    <col min="13547" max="13547" width="17.85546875" style="13" customWidth="1"/>
    <col min="13548" max="13548" width="17.140625" style="13" customWidth="1"/>
    <col min="13549" max="13549" width="8" style="13" customWidth="1"/>
    <col min="13550" max="13550" width="10" style="13" customWidth="1"/>
    <col min="13551" max="13551" width="23.140625" style="13" customWidth="1"/>
    <col min="13552" max="13555" width="10.85546875" style="13" hidden="1" customWidth="1"/>
    <col min="13556" max="13796" width="10.85546875" style="13" customWidth="1"/>
    <col min="13797" max="13797" width="4" style="13" customWidth="1"/>
    <col min="13798" max="13798" width="2.85546875" style="13" customWidth="1"/>
    <col min="13799" max="13799" width="35" style="13" customWidth="1"/>
    <col min="13800" max="13800" width="12.85546875" style="13" customWidth="1"/>
    <col min="13801" max="13801" width="8.85546875" style="13" customWidth="1"/>
    <col min="13802" max="13802" width="6.85546875" style="13" customWidth="1"/>
    <col min="13803" max="13803" width="17.85546875" style="13" customWidth="1"/>
    <col min="13804" max="13804" width="17.140625" style="13" customWidth="1"/>
    <col min="13805" max="13805" width="8" style="13" customWidth="1"/>
    <col min="13806" max="13806" width="10" style="13" customWidth="1"/>
    <col min="13807" max="13807" width="23.140625" style="13" customWidth="1"/>
    <col min="13808" max="13811" width="10.85546875" style="13" hidden="1" customWidth="1"/>
    <col min="13812" max="14052" width="10.85546875" style="13" customWidth="1"/>
    <col min="14053" max="14053" width="4" style="13" customWidth="1"/>
    <col min="14054" max="14054" width="2.85546875" style="13" customWidth="1"/>
    <col min="14055" max="14055" width="35" style="13" customWidth="1"/>
    <col min="14056" max="14056" width="12.85546875" style="13" customWidth="1"/>
    <col min="14057" max="14057" width="8.85546875" style="13" customWidth="1"/>
    <col min="14058" max="14058" width="6.85546875" style="13" customWidth="1"/>
    <col min="14059" max="14059" width="17.85546875" style="13" customWidth="1"/>
    <col min="14060" max="14060" width="17.140625" style="13" customWidth="1"/>
    <col min="14061" max="14061" width="8" style="13" customWidth="1"/>
    <col min="14062" max="14062" width="10" style="13" customWidth="1"/>
    <col min="14063" max="14063" width="23.140625" style="13" customWidth="1"/>
    <col min="14064" max="14067" width="10.85546875" style="13" hidden="1" customWidth="1"/>
    <col min="14068" max="14308" width="10.85546875" style="13" customWidth="1"/>
    <col min="14309" max="14309" width="4" style="13" customWidth="1"/>
    <col min="14310" max="14310" width="2.85546875" style="13" customWidth="1"/>
    <col min="14311" max="14311" width="35" style="13" customWidth="1"/>
    <col min="14312" max="14312" width="12.85546875" style="13" customWidth="1"/>
    <col min="14313" max="14313" width="8.85546875" style="13" customWidth="1"/>
    <col min="14314" max="14314" width="6.85546875" style="13" customWidth="1"/>
    <col min="14315" max="14315" width="17.85546875" style="13" customWidth="1"/>
    <col min="14316" max="14316" width="17.140625" style="13" customWidth="1"/>
    <col min="14317" max="14317" width="8" style="13" customWidth="1"/>
    <col min="14318" max="14318" width="10" style="13" customWidth="1"/>
    <col min="14319" max="14319" width="23.140625" style="13" customWidth="1"/>
    <col min="14320" max="14323" width="10.85546875" style="13" hidden="1" customWidth="1"/>
    <col min="14324" max="14564" width="10.85546875" style="13" customWidth="1"/>
    <col min="14565" max="14565" width="4" style="13" customWidth="1"/>
    <col min="14566" max="14566" width="2.85546875" style="13" customWidth="1"/>
    <col min="14567" max="14567" width="35" style="13" customWidth="1"/>
    <col min="14568" max="14568" width="12.85546875" style="13" customWidth="1"/>
    <col min="14569" max="14569" width="8.85546875" style="13" customWidth="1"/>
    <col min="14570" max="14570" width="6.85546875" style="13" customWidth="1"/>
    <col min="14571" max="14571" width="17.85546875" style="13" customWidth="1"/>
    <col min="14572" max="14572" width="17.140625" style="13" customWidth="1"/>
    <col min="14573" max="14573" width="8" style="13" customWidth="1"/>
    <col min="14574" max="14574" width="10" style="13" customWidth="1"/>
    <col min="14575" max="14575" width="23.140625" style="13" customWidth="1"/>
    <col min="14576" max="14579" width="10.85546875" style="13" hidden="1" customWidth="1"/>
    <col min="14580" max="14820" width="10.85546875" style="13" customWidth="1"/>
    <col min="14821" max="14821" width="4" style="13" customWidth="1"/>
    <col min="14822" max="14822" width="2.85546875" style="13" customWidth="1"/>
    <col min="14823" max="14823" width="35" style="13" customWidth="1"/>
    <col min="14824" max="14824" width="12.85546875" style="13" customWidth="1"/>
    <col min="14825" max="14825" width="8.85546875" style="13" customWidth="1"/>
    <col min="14826" max="14826" width="6.85546875" style="13" customWidth="1"/>
    <col min="14827" max="14827" width="17.85546875" style="13" customWidth="1"/>
    <col min="14828" max="14828" width="17.140625" style="13" customWidth="1"/>
    <col min="14829" max="14829" width="8" style="13" customWidth="1"/>
    <col min="14830" max="14830" width="10" style="13" customWidth="1"/>
    <col min="14831" max="14831" width="23.140625" style="13" customWidth="1"/>
    <col min="14832" max="14835" width="10.85546875" style="13" hidden="1" customWidth="1"/>
    <col min="14836" max="15076" width="10.85546875" style="13" customWidth="1"/>
    <col min="15077" max="15077" width="4" style="13" customWidth="1"/>
    <col min="15078" max="15078" width="2.85546875" style="13" customWidth="1"/>
    <col min="15079" max="15079" width="35" style="13" customWidth="1"/>
    <col min="15080" max="15080" width="12.85546875" style="13" customWidth="1"/>
    <col min="15081" max="15081" width="8.85546875" style="13" customWidth="1"/>
    <col min="15082" max="15082" width="6.85546875" style="13" customWidth="1"/>
    <col min="15083" max="15083" width="17.85546875" style="13" customWidth="1"/>
    <col min="15084" max="15084" width="17.140625" style="13" customWidth="1"/>
    <col min="15085" max="15085" width="8" style="13" customWidth="1"/>
    <col min="15086" max="15086" width="10" style="13" customWidth="1"/>
    <col min="15087" max="15087" width="23.140625" style="13" customWidth="1"/>
    <col min="15088" max="15091" width="10.85546875" style="13" hidden="1" customWidth="1"/>
    <col min="15092" max="15332" width="10.85546875" style="13" customWidth="1"/>
    <col min="15333" max="15333" width="4" style="13" customWidth="1"/>
    <col min="15334" max="15334" width="2.85546875" style="13" customWidth="1"/>
    <col min="15335" max="15335" width="35" style="13" customWidth="1"/>
    <col min="15336" max="15336" width="12.85546875" style="13" customWidth="1"/>
    <col min="15337" max="15337" width="8.85546875" style="13" customWidth="1"/>
    <col min="15338" max="15338" width="6.85546875" style="13" customWidth="1"/>
    <col min="15339" max="15339" width="17.85546875" style="13" customWidth="1"/>
    <col min="15340" max="15340" width="17.140625" style="13" customWidth="1"/>
    <col min="15341" max="15341" width="8" style="13" customWidth="1"/>
    <col min="15342" max="15342" width="10" style="13" customWidth="1"/>
    <col min="15343" max="15343" width="23.140625" style="13" customWidth="1"/>
    <col min="15344" max="15347" width="10.85546875" style="13" hidden="1" customWidth="1"/>
    <col min="15348" max="15588" width="10.85546875" style="13" customWidth="1"/>
    <col min="15589" max="15589" width="4" style="13" customWidth="1"/>
    <col min="15590" max="15590" width="2.85546875" style="13" customWidth="1"/>
    <col min="15591" max="15591" width="35" style="13" customWidth="1"/>
    <col min="15592" max="15592" width="12.85546875" style="13" customWidth="1"/>
    <col min="15593" max="15593" width="8.85546875" style="13" customWidth="1"/>
    <col min="15594" max="15594" width="6.85546875" style="13" customWidth="1"/>
    <col min="15595" max="15595" width="17.85546875" style="13" customWidth="1"/>
    <col min="15596" max="15596" width="17.140625" style="13" customWidth="1"/>
    <col min="15597" max="15597" width="8" style="13" customWidth="1"/>
    <col min="15598" max="15598" width="10" style="13" customWidth="1"/>
    <col min="15599" max="15599" width="23.140625" style="13" customWidth="1"/>
    <col min="15600" max="15603" width="10.85546875" style="13" hidden="1" customWidth="1"/>
    <col min="15604" max="15844" width="10.85546875" style="13" customWidth="1"/>
    <col min="15845" max="15845" width="4" style="13" customWidth="1"/>
    <col min="15846" max="15846" width="2.85546875" style="13" customWidth="1"/>
    <col min="15847" max="15847" width="35" style="13" customWidth="1"/>
    <col min="15848" max="15848" width="12.85546875" style="13" customWidth="1"/>
    <col min="15849" max="15849" width="8.85546875" style="13" customWidth="1"/>
    <col min="15850" max="15850" width="6.85546875" style="13" customWidth="1"/>
    <col min="15851" max="15851" width="17.85546875" style="13" customWidth="1"/>
    <col min="15852" max="15852" width="17.140625" style="13" customWidth="1"/>
    <col min="15853" max="15853" width="8" style="13" customWidth="1"/>
    <col min="15854" max="15854" width="10" style="13" customWidth="1"/>
    <col min="15855" max="15855" width="23.140625" style="13" customWidth="1"/>
    <col min="15856" max="15859" width="10.85546875" style="13" hidden="1" customWidth="1"/>
    <col min="15860" max="16100" width="10.85546875" style="13" customWidth="1"/>
    <col min="16101" max="16101" width="4" style="13" customWidth="1"/>
    <col min="16102" max="16102" width="2.85546875" style="13" customWidth="1"/>
    <col min="16103" max="16103" width="35" style="13" customWidth="1"/>
    <col min="16104" max="16104" width="12.85546875" style="13" customWidth="1"/>
    <col min="16105" max="16105" width="8.85546875" style="13" customWidth="1"/>
    <col min="16106" max="16106" width="6.85546875" style="13" customWidth="1"/>
    <col min="16107" max="16107" width="17.85546875" style="13" customWidth="1"/>
    <col min="16108" max="16108" width="17.140625" style="13" customWidth="1"/>
    <col min="16109" max="16109" width="8" style="13" customWidth="1"/>
    <col min="16110" max="16110" width="10" style="13" customWidth="1"/>
    <col min="16111" max="16111" width="23.140625" style="13" customWidth="1"/>
    <col min="16112" max="16115" width="10.85546875" style="13" hidden="1" customWidth="1"/>
    <col min="16116" max="16384" width="10.85546875" style="13" customWidth="1"/>
  </cols>
  <sheetData>
    <row r="1" spans="2:14" ht="46.5" customHeight="1">
      <c r="B1" s="105"/>
      <c r="C1" s="106"/>
      <c r="D1" s="107"/>
      <c r="E1" s="107"/>
      <c r="F1" s="107"/>
      <c r="G1" s="107"/>
      <c r="H1" s="108"/>
      <c r="I1" s="107"/>
      <c r="J1" s="109"/>
    </row>
    <row r="2" spans="2:14" ht="17.45" customHeight="1">
      <c r="B2" s="15"/>
      <c r="J2" s="16"/>
    </row>
    <row r="3" spans="2:14" ht="17.45" customHeight="1">
      <c r="B3" s="191" t="s">
        <v>67</v>
      </c>
      <c r="C3" s="192"/>
      <c r="D3" s="192"/>
      <c r="E3" s="192"/>
      <c r="F3" s="192"/>
      <c r="G3" s="192"/>
      <c r="H3" s="192"/>
      <c r="I3" s="192"/>
      <c r="J3" s="193"/>
      <c r="M3" s="18" t="s">
        <v>57</v>
      </c>
      <c r="N3" s="18">
        <v>6</v>
      </c>
    </row>
    <row r="4" spans="2:14" ht="17.45" customHeight="1">
      <c r="B4" s="194"/>
      <c r="C4" s="195"/>
      <c r="D4" s="196"/>
      <c r="E4" s="196"/>
      <c r="F4" s="196"/>
      <c r="G4" s="196"/>
      <c r="H4" s="197"/>
      <c r="I4" s="196"/>
      <c r="J4" s="198"/>
      <c r="M4" s="18" t="s">
        <v>57</v>
      </c>
      <c r="N4" s="18">
        <v>3.5</v>
      </c>
    </row>
    <row r="5" spans="2:14" ht="57.75" customHeight="1">
      <c r="B5" s="194"/>
      <c r="C5" s="199" t="s">
        <v>25</v>
      </c>
      <c r="D5" s="200"/>
      <c r="E5" s="201"/>
      <c r="F5" s="201"/>
      <c r="G5" s="201"/>
      <c r="H5" s="202"/>
      <c r="I5" s="203"/>
      <c r="J5" s="204"/>
      <c r="M5" s="18" t="s">
        <v>23</v>
      </c>
      <c r="N5" s="18">
        <v>1.5</v>
      </c>
    </row>
    <row r="6" spans="2:14" ht="57.75" customHeight="1">
      <c r="B6" s="194"/>
      <c r="C6" s="199" t="s">
        <v>121</v>
      </c>
      <c r="D6" s="200"/>
      <c r="E6" s="205"/>
      <c r="F6" s="206"/>
      <c r="G6" s="206"/>
      <c r="H6" s="207"/>
      <c r="I6" s="203"/>
      <c r="J6" s="204"/>
      <c r="M6" s="18"/>
      <c r="N6" s="18"/>
    </row>
    <row r="7" spans="2:14" ht="15">
      <c r="B7" s="194"/>
      <c r="C7" s="199" t="s">
        <v>33</v>
      </c>
      <c r="D7" s="200"/>
      <c r="E7" s="208"/>
      <c r="F7" s="209"/>
      <c r="G7" s="209"/>
      <c r="H7" s="210"/>
      <c r="I7" s="203"/>
      <c r="J7" s="204"/>
      <c r="M7" s="18" t="s">
        <v>31</v>
      </c>
      <c r="N7" s="18">
        <v>3</v>
      </c>
    </row>
    <row r="8" spans="2:14" ht="17.45" customHeight="1">
      <c r="B8" s="194"/>
      <c r="C8" s="211" t="s">
        <v>72</v>
      </c>
      <c r="D8" s="212"/>
      <c r="E8" s="213"/>
      <c r="F8" s="213"/>
      <c r="G8" s="214"/>
      <c r="H8" s="259"/>
      <c r="I8" s="215"/>
      <c r="J8" s="216"/>
      <c r="M8" s="18" t="s">
        <v>5</v>
      </c>
      <c r="N8" s="18">
        <v>0.85</v>
      </c>
    </row>
    <row r="9" spans="2:14" ht="17.25" customHeight="1">
      <c r="B9" s="194"/>
      <c r="C9" s="217" t="s">
        <v>70</v>
      </c>
      <c r="D9" s="217"/>
      <c r="E9" s="217"/>
      <c r="F9" s="217"/>
      <c r="G9" s="218"/>
      <c r="H9" s="219"/>
      <c r="I9" s="220" t="s">
        <v>59</v>
      </c>
      <c r="J9" s="204"/>
    </row>
    <row r="10" spans="2:14" ht="18.75" customHeight="1">
      <c r="B10" s="194"/>
      <c r="C10" s="221" t="s">
        <v>7</v>
      </c>
      <c r="D10" s="222"/>
      <c r="E10" s="222"/>
      <c r="F10" s="223"/>
      <c r="G10" s="222"/>
      <c r="H10" s="224"/>
      <c r="I10" s="225"/>
      <c r="J10" s="204"/>
    </row>
    <row r="11" spans="2:14" ht="18.75" customHeight="1">
      <c r="B11" s="194"/>
      <c r="C11" s="221" t="s">
        <v>48</v>
      </c>
      <c r="D11" s="222"/>
      <c r="E11" s="222"/>
      <c r="F11" s="223"/>
      <c r="G11" s="222"/>
      <c r="H11" s="224"/>
      <c r="I11" s="225"/>
      <c r="J11" s="204"/>
    </row>
    <row r="12" spans="2:14" ht="18.75" customHeight="1">
      <c r="B12" s="194"/>
      <c r="C12" s="221" t="s">
        <v>69</v>
      </c>
      <c r="D12" s="222"/>
      <c r="E12" s="222"/>
      <c r="F12" s="223"/>
      <c r="G12" s="222"/>
      <c r="H12" s="224"/>
      <c r="I12" s="225"/>
      <c r="J12" s="204"/>
    </row>
    <row r="13" spans="2:14" ht="18.75" customHeight="1">
      <c r="B13" s="194"/>
      <c r="C13" s="221" t="s">
        <v>10</v>
      </c>
      <c r="D13" s="222"/>
      <c r="E13" s="222"/>
      <c r="F13" s="223"/>
      <c r="G13" s="222"/>
      <c r="H13" s="224"/>
      <c r="I13" s="225"/>
      <c r="J13" s="204"/>
    </row>
    <row r="14" spans="2:14" ht="18.75" customHeight="1">
      <c r="B14" s="194"/>
      <c r="C14" s="221" t="s">
        <v>30</v>
      </c>
      <c r="D14" s="222"/>
      <c r="E14" s="222"/>
      <c r="F14" s="223"/>
      <c r="G14" s="222"/>
      <c r="H14" s="224"/>
      <c r="I14" s="225"/>
      <c r="J14" s="204"/>
    </row>
    <row r="15" spans="2:14" ht="18.75" customHeight="1">
      <c r="B15" s="194"/>
      <c r="C15" s="221" t="s">
        <v>74</v>
      </c>
      <c r="D15" s="222"/>
      <c r="E15" s="222"/>
      <c r="F15" s="223"/>
      <c r="G15" s="222"/>
      <c r="H15" s="224"/>
      <c r="I15" s="225"/>
      <c r="J15" s="204"/>
    </row>
    <row r="16" spans="2:14" ht="18.75" customHeight="1">
      <c r="B16" s="194"/>
      <c r="C16" s="221" t="s">
        <v>75</v>
      </c>
      <c r="D16" s="222"/>
      <c r="E16" s="222"/>
      <c r="F16" s="223"/>
      <c r="G16" s="222"/>
      <c r="H16" s="226"/>
      <c r="I16" s="225"/>
      <c r="J16" s="204"/>
    </row>
    <row r="17" spans="2:10" ht="18.75" customHeight="1">
      <c r="B17" s="194"/>
      <c r="C17" s="221" t="s">
        <v>76</v>
      </c>
      <c r="D17" s="222"/>
      <c r="E17" s="222"/>
      <c r="F17" s="223"/>
      <c r="G17" s="227"/>
      <c r="H17" s="228"/>
      <c r="I17" s="225"/>
      <c r="J17" s="204"/>
    </row>
    <row r="18" spans="2:10" ht="18.75" customHeight="1">
      <c r="B18" s="194"/>
      <c r="C18" s="229" t="s">
        <v>77</v>
      </c>
      <c r="D18" s="230"/>
      <c r="E18" s="230"/>
      <c r="F18" s="203"/>
      <c r="G18" s="230"/>
      <c r="H18" s="228"/>
      <c r="I18" s="225"/>
      <c r="J18" s="204"/>
    </row>
    <row r="19" spans="2:10" ht="17.25" customHeight="1">
      <c r="B19" s="194"/>
      <c r="C19" s="217" t="s">
        <v>73</v>
      </c>
      <c r="D19" s="217"/>
      <c r="E19" s="217"/>
      <c r="F19" s="217"/>
      <c r="G19" s="218"/>
      <c r="H19" s="231"/>
      <c r="I19" s="232"/>
      <c r="J19" s="204"/>
    </row>
    <row r="20" spans="2:10" ht="18.75" customHeight="1">
      <c r="B20" s="194"/>
      <c r="C20" s="221" t="s">
        <v>16</v>
      </c>
      <c r="D20" s="222"/>
      <c r="E20" s="222"/>
      <c r="F20" s="223"/>
      <c r="G20" s="222"/>
      <c r="H20" s="233"/>
      <c r="I20" s="234"/>
      <c r="J20" s="204"/>
    </row>
    <row r="21" spans="2:10" ht="18.75" customHeight="1">
      <c r="B21" s="194"/>
      <c r="C21" s="221" t="s">
        <v>53</v>
      </c>
      <c r="D21" s="222"/>
      <c r="E21" s="222"/>
      <c r="F21" s="223"/>
      <c r="G21" s="222"/>
      <c r="H21" s="233"/>
      <c r="I21" s="234"/>
      <c r="J21" s="204"/>
    </row>
    <row r="22" spans="2:10" ht="18.75" customHeight="1">
      <c r="B22" s="194"/>
      <c r="C22" s="221" t="s">
        <v>24</v>
      </c>
      <c r="D22" s="222"/>
      <c r="E22" s="222"/>
      <c r="F22" s="223"/>
      <c r="G22" s="227"/>
      <c r="H22" s="235"/>
      <c r="I22" s="234"/>
      <c r="J22" s="204"/>
    </row>
    <row r="23" spans="2:10" ht="18.75" customHeight="1">
      <c r="B23" s="194"/>
      <c r="C23" s="221" t="s">
        <v>61</v>
      </c>
      <c r="D23" s="222"/>
      <c r="E23" s="222"/>
      <c r="F23" s="223"/>
      <c r="G23" s="227"/>
      <c r="H23" s="235"/>
      <c r="I23" s="234"/>
      <c r="J23" s="204"/>
    </row>
    <row r="24" spans="2:10" ht="18.75" customHeight="1">
      <c r="B24" s="194"/>
      <c r="C24" s="221" t="s">
        <v>124</v>
      </c>
      <c r="D24" s="222"/>
      <c r="E24" s="222"/>
      <c r="F24" s="223"/>
      <c r="G24" s="227"/>
      <c r="H24" s="236"/>
      <c r="I24" s="237"/>
      <c r="J24" s="204"/>
    </row>
    <row r="25" spans="2:10" ht="18.75" customHeight="1">
      <c r="B25" s="194"/>
      <c r="C25" s="221" t="s">
        <v>115</v>
      </c>
      <c r="D25" s="222"/>
      <c r="E25" s="222"/>
      <c r="F25" s="223"/>
      <c r="G25" s="227"/>
      <c r="H25" s="236"/>
      <c r="I25" s="237"/>
      <c r="J25" s="204"/>
    </row>
    <row r="26" spans="2:10" ht="18.75" customHeight="1">
      <c r="B26" s="194"/>
      <c r="C26" s="238" t="s">
        <v>112</v>
      </c>
      <c r="D26" s="239"/>
      <c r="E26" s="239"/>
      <c r="F26" s="239"/>
      <c r="G26" s="240"/>
      <c r="H26" s="241"/>
      <c r="I26" s="237"/>
      <c r="J26" s="204"/>
    </row>
    <row r="27" spans="2:10" ht="18.75" customHeight="1">
      <c r="B27" s="194"/>
      <c r="C27" s="242" t="s">
        <v>113</v>
      </c>
      <c r="D27" s="239"/>
      <c r="E27" s="239"/>
      <c r="F27" s="239"/>
      <c r="G27" s="240"/>
      <c r="H27" s="241"/>
      <c r="I27" s="237"/>
      <c r="J27" s="204"/>
    </row>
    <row r="28" spans="2:10" ht="18.75" customHeight="1">
      <c r="B28" s="194"/>
      <c r="C28" s="238" t="s">
        <v>114</v>
      </c>
      <c r="D28" s="239"/>
      <c r="E28" s="239"/>
      <c r="F28" s="239"/>
      <c r="G28" s="240"/>
      <c r="H28" s="241"/>
      <c r="I28" s="237"/>
      <c r="J28" s="204"/>
    </row>
    <row r="29" spans="2:10" ht="17.25" customHeight="1">
      <c r="B29" s="194"/>
      <c r="C29" s="217" t="s">
        <v>52</v>
      </c>
      <c r="D29" s="217"/>
      <c r="E29" s="217"/>
      <c r="F29" s="217"/>
      <c r="G29" s="217"/>
      <c r="H29" s="219"/>
      <c r="I29" s="232"/>
      <c r="J29" s="204"/>
    </row>
    <row r="30" spans="2:10" ht="17.45" customHeight="1">
      <c r="B30" s="194"/>
      <c r="C30" s="221" t="s">
        <v>2</v>
      </c>
      <c r="D30" s="222"/>
      <c r="E30" s="222"/>
      <c r="F30" s="223"/>
      <c r="G30" s="222"/>
      <c r="H30" s="224"/>
      <c r="I30" s="234"/>
      <c r="J30" s="204"/>
    </row>
    <row r="31" spans="2:10" ht="17.45" customHeight="1">
      <c r="B31" s="194"/>
      <c r="C31" s="221" t="s">
        <v>32</v>
      </c>
      <c r="D31" s="222"/>
      <c r="E31" s="222"/>
      <c r="F31" s="223"/>
      <c r="G31" s="222"/>
      <c r="H31" s="243"/>
      <c r="I31" s="234"/>
      <c r="J31" s="204"/>
    </row>
    <row r="32" spans="2:10" ht="17.45" customHeight="1">
      <c r="B32" s="194"/>
      <c r="C32" s="221" t="s">
        <v>54</v>
      </c>
      <c r="D32" s="222"/>
      <c r="E32" s="222"/>
      <c r="F32" s="223"/>
      <c r="G32" s="222"/>
      <c r="H32" s="244"/>
      <c r="I32" s="234"/>
      <c r="J32" s="204"/>
    </row>
    <row r="33" spans="2:10" ht="17.45" customHeight="1">
      <c r="B33" s="194"/>
      <c r="C33" s="221" t="s">
        <v>18</v>
      </c>
      <c r="D33" s="222"/>
      <c r="E33" s="222"/>
      <c r="F33" s="223"/>
      <c r="G33" s="222"/>
      <c r="H33" s="224">
        <f>H30*0.2</f>
        <v>0</v>
      </c>
      <c r="I33" s="234"/>
      <c r="J33" s="204"/>
    </row>
    <row r="34" spans="2:10" ht="17.45" customHeight="1">
      <c r="B34" s="194"/>
      <c r="C34" s="221" t="s">
        <v>22</v>
      </c>
      <c r="D34" s="222"/>
      <c r="E34" s="222"/>
      <c r="F34" s="223"/>
      <c r="G34" s="222"/>
      <c r="H34" s="224">
        <f>H30*0.2</f>
        <v>0</v>
      </c>
      <c r="I34" s="234"/>
      <c r="J34" s="204"/>
    </row>
    <row r="35" spans="2:10" ht="17.45" customHeight="1">
      <c r="B35" s="194"/>
      <c r="C35" s="221" t="s">
        <v>9</v>
      </c>
      <c r="D35" s="222"/>
      <c r="E35" s="222"/>
      <c r="F35" s="223"/>
      <c r="G35" s="222"/>
      <c r="H35" s="224">
        <f>H30*0.55</f>
        <v>0</v>
      </c>
      <c r="I35" s="234"/>
      <c r="J35" s="204"/>
    </row>
    <row r="36" spans="2:10" ht="17.45" customHeight="1">
      <c r="B36" s="194"/>
      <c r="C36" s="221" t="s">
        <v>63</v>
      </c>
      <c r="D36" s="222"/>
      <c r="E36" s="222"/>
      <c r="F36" s="223"/>
      <c r="G36" s="222"/>
      <c r="H36" s="224">
        <f>H30*0.05</f>
        <v>0</v>
      </c>
      <c r="I36" s="234"/>
      <c r="J36" s="204"/>
    </row>
    <row r="37" spans="2:10" ht="17.45" customHeight="1">
      <c r="B37" s="194"/>
      <c r="C37" s="221" t="s">
        <v>64</v>
      </c>
      <c r="D37" s="222"/>
      <c r="E37" s="222"/>
      <c r="F37" s="223"/>
      <c r="G37" s="222"/>
      <c r="H37" s="243"/>
      <c r="I37" s="234"/>
      <c r="J37" s="204"/>
    </row>
    <row r="38" spans="2:10" ht="17.45" customHeight="1">
      <c r="B38" s="194"/>
      <c r="C38" s="221" t="s">
        <v>34</v>
      </c>
      <c r="D38" s="222"/>
      <c r="E38" s="222"/>
      <c r="F38" s="223"/>
      <c r="G38" s="222"/>
      <c r="H38" s="243"/>
      <c r="I38" s="234"/>
      <c r="J38" s="204"/>
    </row>
    <row r="39" spans="2:10" ht="17.45" customHeight="1">
      <c r="B39" s="194"/>
      <c r="C39" s="221" t="s">
        <v>43</v>
      </c>
      <c r="D39" s="222"/>
      <c r="E39" s="222"/>
      <c r="F39" s="223"/>
      <c r="G39" s="222"/>
      <c r="H39" s="243"/>
      <c r="I39" s="234"/>
      <c r="J39" s="204"/>
    </row>
    <row r="40" spans="2:10" ht="17.45" customHeight="1">
      <c r="B40" s="194"/>
      <c r="C40" s="221" t="s">
        <v>29</v>
      </c>
      <c r="D40" s="222"/>
      <c r="E40" s="222"/>
      <c r="F40" s="223"/>
      <c r="G40" s="222"/>
      <c r="H40" s="244"/>
      <c r="I40" s="234"/>
      <c r="J40" s="204"/>
    </row>
    <row r="41" spans="2:10" ht="17.45" customHeight="1">
      <c r="B41" s="194"/>
      <c r="C41" s="221" t="s">
        <v>15</v>
      </c>
      <c r="D41" s="222"/>
      <c r="E41" s="222"/>
      <c r="F41" s="223"/>
      <c r="G41" s="222"/>
      <c r="H41" s="244"/>
      <c r="I41" s="234"/>
      <c r="J41" s="204"/>
    </row>
    <row r="42" spans="2:10" ht="17.45" customHeight="1">
      <c r="B42" s="194"/>
      <c r="C42" s="221" t="s">
        <v>27</v>
      </c>
      <c r="D42" s="222"/>
      <c r="E42" s="222"/>
      <c r="F42" s="223"/>
      <c r="G42" s="222"/>
      <c r="H42" s="244"/>
      <c r="I42" s="234"/>
      <c r="J42" s="204"/>
    </row>
    <row r="43" spans="2:10" ht="17.45" customHeight="1">
      <c r="B43" s="194"/>
      <c r="C43" s="221" t="s">
        <v>17</v>
      </c>
      <c r="D43" s="222"/>
      <c r="E43" s="222"/>
      <c r="F43" s="223"/>
      <c r="G43" s="222"/>
      <c r="H43" s="244"/>
      <c r="I43" s="234"/>
      <c r="J43" s="204"/>
    </row>
    <row r="44" spans="2:10" ht="17.45" customHeight="1">
      <c r="B44" s="194"/>
      <c r="C44" s="221" t="s">
        <v>79</v>
      </c>
      <c r="D44" s="222"/>
      <c r="E44" s="222"/>
      <c r="F44" s="223"/>
      <c r="G44" s="222"/>
      <c r="H44" s="245"/>
      <c r="I44" s="237"/>
      <c r="J44" s="204"/>
    </row>
    <row r="45" spans="2:10" ht="17.45" customHeight="1">
      <c r="B45" s="194"/>
      <c r="C45" s="221" t="s">
        <v>80</v>
      </c>
      <c r="D45" s="222"/>
      <c r="E45" s="222"/>
      <c r="F45" s="223"/>
      <c r="G45" s="227"/>
      <c r="H45" s="303"/>
      <c r="I45" s="237"/>
      <c r="J45" s="204"/>
    </row>
    <row r="46" spans="2:10" ht="17.45" customHeight="1">
      <c r="B46" s="194"/>
      <c r="C46" s="221" t="s">
        <v>81</v>
      </c>
      <c r="D46" s="222"/>
      <c r="E46" s="222"/>
      <c r="F46" s="223"/>
      <c r="G46" s="222"/>
      <c r="H46" s="245"/>
      <c r="I46" s="237"/>
      <c r="J46" s="204"/>
    </row>
    <row r="47" spans="2:10" ht="17.45" customHeight="1">
      <c r="B47" s="194"/>
      <c r="C47" s="221" t="s">
        <v>116</v>
      </c>
      <c r="D47" s="222"/>
      <c r="E47" s="222"/>
      <c r="F47" s="223"/>
      <c r="G47" s="227"/>
      <c r="H47" s="304"/>
      <c r="I47" s="237"/>
      <c r="J47" s="204"/>
    </row>
    <row r="48" spans="2:10" ht="17.45" customHeight="1">
      <c r="B48" s="194"/>
      <c r="C48" s="246" t="str">
        <f>CONCATENATE("Current hourly labor cost for &lt;",H26,"&gt; related resources - if variable use cheapest")</f>
        <v>Current hourly labor cost for &lt;&gt; related resources - if variable use cheapest</v>
      </c>
      <c r="D48" s="247"/>
      <c r="E48" s="247"/>
      <c r="F48" s="247"/>
      <c r="G48" s="247"/>
      <c r="H48" s="245"/>
      <c r="I48" s="237"/>
      <c r="J48" s="204"/>
    </row>
    <row r="49" spans="2:10" ht="17.45" customHeight="1">
      <c r="B49" s="194"/>
      <c r="C49" s="246" t="str">
        <f>CONCATENATE("Number of &lt;",H26,"&gt; conducted")</f>
        <v>Number of &lt;&gt; conducted</v>
      </c>
      <c r="D49" s="247"/>
      <c r="E49" s="247"/>
      <c r="F49" s="247"/>
      <c r="G49" s="248"/>
      <c r="H49" s="305"/>
      <c r="I49" s="232"/>
      <c r="J49" s="204"/>
    </row>
    <row r="50" spans="2:10" ht="17.45" customHeight="1">
      <c r="B50" s="194"/>
      <c r="C50" s="246" t="str">
        <f>CONCATENATE("Time (in minutes) spent per &lt;",H26,"&gt;")</f>
        <v>Time (in minutes) spent per &lt;&gt;</v>
      </c>
      <c r="D50" s="247"/>
      <c r="E50" s="247"/>
      <c r="F50" s="247"/>
      <c r="G50" s="248"/>
      <c r="H50" s="305"/>
      <c r="I50" s="232"/>
      <c r="J50" s="204"/>
    </row>
    <row r="51" spans="2:10" ht="17.45" customHeight="1">
      <c r="B51" s="194"/>
      <c r="C51" s="238" t="str">
        <f>CONCATENATE("Current hourly labor cost for &lt;",H27,"&gt; related resources - if variable use cheapest")</f>
        <v>Current hourly labor cost for &lt;&gt; related resources - if variable use cheapest</v>
      </c>
      <c r="D51" s="239"/>
      <c r="E51" s="239"/>
      <c r="F51" s="239"/>
      <c r="G51" s="240"/>
      <c r="H51" s="245"/>
      <c r="I51" s="232"/>
      <c r="J51" s="204"/>
    </row>
    <row r="52" spans="2:10" ht="17.45" customHeight="1">
      <c r="B52" s="194"/>
      <c r="C52" s="238" t="str">
        <f>CONCATENATE("Number of &lt;",H27,"&gt; conducted")</f>
        <v>Number of &lt;&gt; conducted</v>
      </c>
      <c r="D52" s="239"/>
      <c r="E52" s="239"/>
      <c r="F52" s="239"/>
      <c r="G52" s="240"/>
      <c r="H52" s="305"/>
      <c r="I52" s="232"/>
      <c r="J52" s="204"/>
    </row>
    <row r="53" spans="2:10" ht="17.45" customHeight="1">
      <c r="B53" s="194"/>
      <c r="C53" s="238" t="str">
        <f>CONCATENATE("Time (in minutes) spent per &lt;",H27,"&gt;")</f>
        <v>Time (in minutes) spent per &lt;&gt;</v>
      </c>
      <c r="D53" s="239"/>
      <c r="E53" s="239"/>
      <c r="F53" s="239"/>
      <c r="G53" s="240"/>
      <c r="H53" s="305"/>
      <c r="I53" s="232"/>
      <c r="J53" s="204"/>
    </row>
    <row r="54" spans="2:10" ht="17.45" customHeight="1">
      <c r="B54" s="194"/>
      <c r="C54" s="246" t="str">
        <f>CONCATENATE("Current hourly labor cost for &lt;",H28,"&gt; related resources - if variable use cheapest")</f>
        <v>Current hourly labor cost for &lt;&gt; related resources - if variable use cheapest</v>
      </c>
      <c r="D54" s="247"/>
      <c r="E54" s="247"/>
      <c r="F54" s="247"/>
      <c r="G54" s="248"/>
      <c r="H54" s="245"/>
      <c r="I54" s="232"/>
      <c r="J54" s="204"/>
    </row>
    <row r="55" spans="2:10" ht="17.45" customHeight="1">
      <c r="B55" s="194"/>
      <c r="C55" s="246" t="str">
        <f>CONCATENATE("Number of &lt;",H28,"&gt; conducted")</f>
        <v>Number of &lt;&gt; conducted</v>
      </c>
      <c r="D55" s="247"/>
      <c r="E55" s="247"/>
      <c r="F55" s="247"/>
      <c r="G55" s="248"/>
      <c r="H55" s="305"/>
      <c r="I55" s="232"/>
      <c r="J55" s="204"/>
    </row>
    <row r="56" spans="2:10" ht="17.45" customHeight="1">
      <c r="B56" s="194"/>
      <c r="C56" s="246" t="str">
        <f>CONCATENATE("Time (in minutes) spent per &lt;",H28,"&gt;")</f>
        <v>Time (in minutes) spent per &lt;&gt;</v>
      </c>
      <c r="D56" s="247"/>
      <c r="E56" s="247"/>
      <c r="F56" s="247"/>
      <c r="G56" s="248"/>
      <c r="H56" s="305"/>
      <c r="I56" s="232"/>
      <c r="J56" s="204"/>
    </row>
    <row r="57" spans="2:10" ht="17.45" customHeight="1">
      <c r="B57" s="194"/>
      <c r="C57" s="217" t="s">
        <v>78</v>
      </c>
      <c r="D57" s="217"/>
      <c r="E57" s="217"/>
      <c r="F57" s="217"/>
      <c r="G57" s="217"/>
      <c r="H57" s="219"/>
      <c r="I57" s="232"/>
      <c r="J57" s="204"/>
    </row>
    <row r="58" spans="2:10" ht="17.45" customHeight="1">
      <c r="B58" s="194"/>
      <c r="C58" s="221" t="s">
        <v>84</v>
      </c>
      <c r="D58" s="222"/>
      <c r="E58" s="222"/>
      <c r="F58" s="222"/>
      <c r="G58" s="222"/>
      <c r="H58" s="249"/>
      <c r="I58" s="232"/>
      <c r="J58" s="204"/>
    </row>
    <row r="59" spans="2:10" ht="17.45" customHeight="1">
      <c r="B59" s="194"/>
      <c r="C59" s="250" t="s">
        <v>83</v>
      </c>
      <c r="D59" s="222"/>
      <c r="E59" s="222"/>
      <c r="F59" s="222"/>
      <c r="G59" s="222"/>
      <c r="H59" s="249"/>
      <c r="I59" s="232"/>
      <c r="J59" s="204"/>
    </row>
    <row r="60" spans="2:10" ht="17.45" customHeight="1">
      <c r="B60" s="194"/>
      <c r="C60" s="251" t="s">
        <v>82</v>
      </c>
      <c r="D60" s="252"/>
      <c r="E60" s="252"/>
      <c r="F60" s="252"/>
      <c r="G60" s="252"/>
      <c r="H60" s="249"/>
      <c r="I60" s="253"/>
      <c r="J60" s="254"/>
    </row>
    <row r="61" spans="2:10" ht="17.45" customHeight="1">
      <c r="B61" s="194"/>
      <c r="C61" s="221" t="s">
        <v>86</v>
      </c>
      <c r="D61" s="222"/>
      <c r="E61" s="222"/>
      <c r="F61" s="222"/>
      <c r="G61" s="222"/>
      <c r="H61" s="249"/>
      <c r="I61" s="232"/>
      <c r="J61" s="204"/>
    </row>
    <row r="62" spans="2:10" ht="17.45" customHeight="1">
      <c r="B62" s="194"/>
      <c r="C62" s="221" t="s">
        <v>85</v>
      </c>
      <c r="D62" s="222"/>
      <c r="E62" s="222"/>
      <c r="F62" s="222"/>
      <c r="G62" s="222"/>
      <c r="H62" s="249"/>
      <c r="I62" s="232"/>
      <c r="J62" s="204"/>
    </row>
    <row r="63" spans="2:10" ht="17.45" customHeight="1">
      <c r="B63" s="194"/>
      <c r="C63" s="251" t="s">
        <v>90</v>
      </c>
      <c r="D63" s="252"/>
      <c r="E63" s="252"/>
      <c r="F63" s="252"/>
      <c r="G63" s="252"/>
      <c r="H63" s="249"/>
      <c r="I63" s="253"/>
      <c r="J63" s="254"/>
    </row>
    <row r="64" spans="2:10" ht="17.45" customHeight="1">
      <c r="B64" s="194"/>
      <c r="C64" s="251" t="str">
        <f>CONCATENATE("Reduce &lt;",H26,"&gt; %")</f>
        <v>Reduce &lt;&gt; %</v>
      </c>
      <c r="D64" s="252"/>
      <c r="E64" s="252"/>
      <c r="F64" s="252"/>
      <c r="G64" s="252"/>
      <c r="H64" s="249"/>
      <c r="I64" s="253"/>
      <c r="J64" s="254"/>
    </row>
    <row r="65" spans="2:11" ht="17.45" customHeight="1">
      <c r="B65" s="194"/>
      <c r="C65" s="251" t="str">
        <f>CONCATENATE("Reduce &lt;",H27,"&gt; %")</f>
        <v>Reduce &lt;&gt; %</v>
      </c>
      <c r="D65" s="252"/>
      <c r="E65" s="252"/>
      <c r="F65" s="252"/>
      <c r="G65" s="252"/>
      <c r="H65" s="249"/>
      <c r="I65" s="253"/>
      <c r="J65" s="254"/>
    </row>
    <row r="66" spans="2:11" ht="17.45" customHeight="1">
      <c r="B66" s="194"/>
      <c r="C66" s="251" t="str">
        <f>CONCATENATE("Reduce &lt;",H28,"&gt; %")</f>
        <v>Reduce &lt;&gt; %</v>
      </c>
      <c r="D66" s="252"/>
      <c r="E66" s="252"/>
      <c r="F66" s="252"/>
      <c r="G66" s="252"/>
      <c r="H66" s="249"/>
      <c r="I66" s="253"/>
      <c r="J66" s="254"/>
    </row>
    <row r="67" spans="2:11" ht="17.45" customHeight="1">
      <c r="B67" s="194"/>
      <c r="C67" s="255" t="s">
        <v>20</v>
      </c>
      <c r="D67" s="255"/>
      <c r="E67" s="255"/>
      <c r="F67" s="255"/>
      <c r="G67" s="255"/>
      <c r="H67" s="256"/>
      <c r="I67" s="195"/>
      <c r="J67" s="257"/>
    </row>
    <row r="68" spans="2:11" ht="15.75" customHeight="1">
      <c r="B68" s="194"/>
      <c r="C68" s="258" t="s">
        <v>68</v>
      </c>
      <c r="D68" s="258"/>
      <c r="E68" s="258"/>
      <c r="F68" s="258"/>
      <c r="G68" s="258"/>
      <c r="H68" s="245"/>
      <c r="I68" s="203"/>
      <c r="J68" s="198"/>
      <c r="K68" s="14"/>
    </row>
    <row r="69" spans="2:11" ht="15.75" customHeight="1">
      <c r="B69" s="194"/>
      <c r="C69" s="258" t="s">
        <v>118</v>
      </c>
      <c r="D69" s="258"/>
      <c r="E69" s="258"/>
      <c r="F69" s="258"/>
      <c r="G69" s="258"/>
      <c r="H69" s="245"/>
      <c r="I69" s="203"/>
      <c r="J69" s="198"/>
      <c r="K69" s="14"/>
    </row>
    <row r="70" spans="2:11" ht="15.75" customHeight="1">
      <c r="B70" s="194"/>
      <c r="C70" s="258" t="s">
        <v>119</v>
      </c>
      <c r="D70" s="258"/>
      <c r="E70" s="258"/>
      <c r="F70" s="258"/>
      <c r="G70" s="258"/>
      <c r="H70" s="245"/>
      <c r="I70" s="203"/>
      <c r="J70" s="198"/>
      <c r="K70" s="14"/>
    </row>
    <row r="71" spans="2:11" s="17" customFormat="1" ht="17.45" customHeight="1" thickBot="1">
      <c r="B71" s="19"/>
      <c r="C71" s="20"/>
      <c r="D71" s="21"/>
      <c r="E71" s="21"/>
      <c r="F71" s="21"/>
      <c r="G71" s="21"/>
      <c r="H71" s="57"/>
      <c r="I71" s="22"/>
      <c r="J71" s="23"/>
    </row>
    <row r="72" spans="2:11" s="17" customFormat="1" ht="17.45" customHeight="1">
      <c r="C72" s="24"/>
      <c r="H72" s="58"/>
    </row>
    <row r="73" spans="2:11" s="17" customFormat="1" ht="17.45" customHeight="1">
      <c r="C73" s="24"/>
      <c r="H73" s="59"/>
    </row>
    <row r="74" spans="2:11" s="17" customFormat="1" ht="17.45" customHeight="1">
      <c r="C74" s="24"/>
      <c r="H74" s="59"/>
    </row>
    <row r="75" spans="2:11" s="17" customFormat="1" ht="17.45" customHeight="1">
      <c r="C75" s="24"/>
      <c r="H75" s="59"/>
    </row>
    <row r="76" spans="2:11" s="17" customFormat="1" ht="17.45" customHeight="1">
      <c r="C76" s="24"/>
      <c r="H76" s="59"/>
    </row>
    <row r="77" spans="2:11" s="17" customFormat="1" ht="17.45" customHeight="1">
      <c r="C77" s="24"/>
      <c r="H77" s="59"/>
    </row>
    <row r="78" spans="2:11" s="17" customFormat="1" ht="17.45" customHeight="1">
      <c r="C78" s="24"/>
      <c r="H78" s="59"/>
    </row>
    <row r="79" spans="2:11" s="17" customFormat="1" ht="17.45" customHeight="1">
      <c r="C79" s="24"/>
      <c r="H79" s="59"/>
    </row>
    <row r="80" spans="2:11" s="17" customFormat="1" ht="17.45" customHeight="1">
      <c r="C80" s="24"/>
      <c r="H80" s="59"/>
    </row>
    <row r="81" spans="3:8" s="17" customFormat="1" ht="17.45" customHeight="1">
      <c r="C81" s="24"/>
      <c r="H81" s="59"/>
    </row>
    <row r="82" spans="3:8" s="17" customFormat="1" ht="17.45" customHeight="1">
      <c r="C82" s="24"/>
      <c r="H82" s="59"/>
    </row>
    <row r="83" spans="3:8" s="17" customFormat="1" ht="17.45" customHeight="1">
      <c r="C83" s="24"/>
      <c r="H83" s="59"/>
    </row>
    <row r="84" spans="3:8" s="17" customFormat="1" ht="17.45" customHeight="1">
      <c r="C84" s="24"/>
      <c r="H84" s="59"/>
    </row>
    <row r="85" spans="3:8" s="17" customFormat="1" ht="17.45" customHeight="1">
      <c r="C85" s="24"/>
      <c r="H85" s="59"/>
    </row>
    <row r="86" spans="3:8" s="17" customFormat="1" ht="17.45" customHeight="1">
      <c r="C86" s="24"/>
      <c r="H86" s="59"/>
    </row>
    <row r="87" spans="3:8" s="17" customFormat="1" ht="17.45" customHeight="1">
      <c r="C87" s="24"/>
      <c r="H87" s="59"/>
    </row>
    <row r="88" spans="3:8" s="17" customFormat="1" ht="17.45" customHeight="1">
      <c r="C88" s="24"/>
      <c r="H88" s="59"/>
    </row>
    <row r="89" spans="3:8" s="17" customFormat="1" ht="17.45" customHeight="1">
      <c r="C89" s="24"/>
      <c r="H89" s="59"/>
    </row>
    <row r="90" spans="3:8" s="17" customFormat="1" ht="17.45" customHeight="1">
      <c r="C90" s="24"/>
      <c r="H90" s="59"/>
    </row>
    <row r="91" spans="3:8" s="17" customFormat="1" ht="17.45" customHeight="1">
      <c r="C91" s="24"/>
      <c r="H91" s="59"/>
    </row>
    <row r="92" spans="3:8" s="17" customFormat="1" ht="17.45" customHeight="1">
      <c r="C92" s="24"/>
      <c r="H92" s="59"/>
    </row>
    <row r="93" spans="3:8" s="17" customFormat="1" ht="17.45" customHeight="1">
      <c r="C93" s="24"/>
      <c r="H93" s="59"/>
    </row>
    <row r="94" spans="3:8" s="17" customFormat="1" ht="17.45" customHeight="1">
      <c r="C94" s="24"/>
      <c r="H94" s="59"/>
    </row>
    <row r="95" spans="3:8" s="17" customFormat="1" ht="17.45" customHeight="1">
      <c r="C95" s="24"/>
      <c r="H95" s="59"/>
    </row>
    <row r="96" spans="3:8" s="17" customFormat="1" ht="17.45" customHeight="1">
      <c r="C96" s="24"/>
      <c r="H96" s="59"/>
    </row>
    <row r="97" spans="3:8" s="17" customFormat="1" ht="17.45" customHeight="1">
      <c r="C97" s="24"/>
      <c r="H97" s="59"/>
    </row>
    <row r="98" spans="3:8" s="17" customFormat="1" ht="17.45" customHeight="1">
      <c r="C98" s="24"/>
      <c r="H98" s="59"/>
    </row>
    <row r="99" spans="3:8" s="17" customFormat="1" ht="17.45" customHeight="1">
      <c r="C99" s="24"/>
      <c r="H99" s="59"/>
    </row>
    <row r="100" spans="3:8" s="17" customFormat="1" ht="17.45" customHeight="1">
      <c r="C100" s="24"/>
      <c r="H100" s="59"/>
    </row>
    <row r="101" spans="3:8" s="17" customFormat="1" ht="17.45" customHeight="1">
      <c r="C101" s="24"/>
      <c r="H101" s="59"/>
    </row>
    <row r="102" spans="3:8" s="17" customFormat="1" ht="17.45" customHeight="1">
      <c r="C102" s="24"/>
      <c r="H102" s="59"/>
    </row>
    <row r="103" spans="3:8" s="17" customFormat="1" ht="17.45" customHeight="1">
      <c r="C103" s="24"/>
      <c r="H103" s="59"/>
    </row>
    <row r="104" spans="3:8" s="17" customFormat="1" ht="17.45" customHeight="1">
      <c r="C104" s="24"/>
      <c r="H104" s="58"/>
    </row>
    <row r="105" spans="3:8" s="17" customFormat="1" ht="17.45" customHeight="1">
      <c r="C105" s="24"/>
      <c r="H105" s="58"/>
    </row>
    <row r="106" spans="3:8" s="17" customFormat="1" ht="17.45" customHeight="1">
      <c r="C106" s="24"/>
      <c r="H106" s="58"/>
    </row>
    <row r="107" spans="3:8" s="17" customFormat="1" ht="17.45" customHeight="1">
      <c r="C107" s="24"/>
      <c r="H107" s="58"/>
    </row>
    <row r="108" spans="3:8" s="17" customFormat="1" ht="17.45" customHeight="1">
      <c r="C108" s="24"/>
      <c r="H108" s="58"/>
    </row>
    <row r="109" spans="3:8" s="17" customFormat="1" ht="17.45" customHeight="1">
      <c r="C109" s="24"/>
      <c r="H109" s="58"/>
    </row>
    <row r="110" spans="3:8" s="17" customFormat="1" ht="17.45" customHeight="1">
      <c r="C110" s="24"/>
      <c r="H110" s="58"/>
    </row>
    <row r="111" spans="3:8" s="17" customFormat="1" ht="17.45" customHeight="1">
      <c r="C111" s="24"/>
      <c r="H111" s="58"/>
    </row>
    <row r="112" spans="3:8" s="17" customFormat="1" ht="17.45" customHeight="1">
      <c r="C112" s="24"/>
      <c r="H112" s="58"/>
    </row>
    <row r="113" spans="3:8" s="17" customFormat="1" ht="17.45" customHeight="1">
      <c r="C113" s="24"/>
      <c r="H113" s="58"/>
    </row>
    <row r="114" spans="3:8" s="17" customFormat="1" ht="17.45" customHeight="1">
      <c r="C114" s="24"/>
      <c r="H114" s="58"/>
    </row>
    <row r="115" spans="3:8" s="17" customFormat="1" ht="17.45" customHeight="1">
      <c r="C115" s="24"/>
      <c r="H115" s="58"/>
    </row>
    <row r="116" spans="3:8" s="17" customFormat="1" ht="17.45" customHeight="1">
      <c r="C116" s="24"/>
      <c r="H116" s="58"/>
    </row>
    <row r="117" spans="3:8" s="17" customFormat="1" ht="17.45" customHeight="1">
      <c r="C117" s="24"/>
      <c r="H117" s="58"/>
    </row>
    <row r="118" spans="3:8" s="17" customFormat="1" ht="17.45" customHeight="1">
      <c r="C118" s="24"/>
      <c r="H118" s="58"/>
    </row>
    <row r="119" spans="3:8" s="17" customFormat="1" ht="17.45" customHeight="1">
      <c r="C119" s="24"/>
      <c r="H119" s="58"/>
    </row>
    <row r="120" spans="3:8" s="17" customFormat="1" ht="17.45" customHeight="1">
      <c r="C120" s="24"/>
      <c r="H120" s="58"/>
    </row>
    <row r="121" spans="3:8" s="17" customFormat="1" ht="17.45" customHeight="1">
      <c r="C121" s="24"/>
      <c r="H121" s="58"/>
    </row>
    <row r="122" spans="3:8" s="17" customFormat="1" ht="17.45" customHeight="1">
      <c r="C122" s="24"/>
      <c r="H122" s="58"/>
    </row>
    <row r="123" spans="3:8" s="17" customFormat="1" ht="17.45" customHeight="1">
      <c r="C123" s="24"/>
      <c r="H123" s="58"/>
    </row>
    <row r="124" spans="3:8" s="17" customFormat="1" ht="17.45" customHeight="1">
      <c r="C124" s="24"/>
      <c r="H124" s="58"/>
    </row>
    <row r="125" spans="3:8" s="17" customFormat="1" ht="17.45" customHeight="1">
      <c r="C125" s="24"/>
      <c r="H125" s="58"/>
    </row>
    <row r="126" spans="3:8" s="17" customFormat="1" ht="17.45" customHeight="1">
      <c r="C126" s="24"/>
      <c r="H126" s="58"/>
    </row>
    <row r="127" spans="3:8" s="17" customFormat="1" ht="17.45" customHeight="1">
      <c r="C127" s="24"/>
      <c r="H127" s="58"/>
    </row>
    <row r="128" spans="3:8" s="17" customFormat="1" ht="17.45" customHeight="1">
      <c r="C128" s="24"/>
      <c r="H128" s="58"/>
    </row>
    <row r="129" spans="3:8" s="17" customFormat="1" ht="17.45" customHeight="1">
      <c r="C129" s="24"/>
      <c r="H129" s="58"/>
    </row>
    <row r="130" spans="3:8" s="17" customFormat="1" ht="17.45" customHeight="1">
      <c r="C130" s="24"/>
      <c r="H130" s="58"/>
    </row>
    <row r="131" spans="3:8" s="17" customFormat="1" ht="17.45" customHeight="1">
      <c r="C131" s="24"/>
      <c r="H131" s="58"/>
    </row>
    <row r="132" spans="3:8" s="17" customFormat="1" ht="17.45" customHeight="1">
      <c r="C132" s="24"/>
      <c r="H132" s="58"/>
    </row>
    <row r="133" spans="3:8" s="17" customFormat="1" ht="17.45" customHeight="1">
      <c r="C133" s="24"/>
      <c r="H133" s="58"/>
    </row>
    <row r="134" spans="3:8" s="17" customFormat="1" ht="17.45" customHeight="1">
      <c r="C134" s="24"/>
      <c r="H134" s="58"/>
    </row>
    <row r="135" spans="3:8" s="17" customFormat="1" ht="17.45" customHeight="1">
      <c r="C135" s="24"/>
      <c r="H135" s="58"/>
    </row>
    <row r="136" spans="3:8" s="17" customFormat="1" ht="17.45" customHeight="1">
      <c r="C136" s="24"/>
      <c r="H136" s="58"/>
    </row>
    <row r="137" spans="3:8" s="17" customFormat="1" ht="17.45" customHeight="1">
      <c r="C137" s="24"/>
      <c r="H137" s="58"/>
    </row>
    <row r="138" spans="3:8" s="17" customFormat="1" ht="17.45" customHeight="1">
      <c r="C138" s="24"/>
      <c r="H138" s="58"/>
    </row>
    <row r="139" spans="3:8" s="17" customFormat="1" ht="17.45" customHeight="1">
      <c r="C139" s="24"/>
      <c r="H139" s="58"/>
    </row>
    <row r="140" spans="3:8" s="17" customFormat="1" ht="17.45" customHeight="1">
      <c r="C140" s="24"/>
      <c r="H140" s="58"/>
    </row>
    <row r="141" spans="3:8" s="17" customFormat="1" ht="17.45" customHeight="1">
      <c r="C141" s="24"/>
      <c r="H141" s="58"/>
    </row>
    <row r="142" spans="3:8" s="17" customFormat="1" ht="17.45" customHeight="1">
      <c r="C142" s="24"/>
      <c r="H142" s="58"/>
    </row>
    <row r="143" spans="3:8" s="17" customFormat="1" ht="17.45" customHeight="1">
      <c r="C143" s="24"/>
      <c r="H143" s="58"/>
    </row>
    <row r="144" spans="3:8" s="17" customFormat="1" ht="17.45" customHeight="1">
      <c r="C144" s="24"/>
      <c r="H144" s="58"/>
    </row>
    <row r="145" spans="3:8" s="17" customFormat="1" ht="17.45" customHeight="1">
      <c r="C145" s="24"/>
      <c r="H145" s="58"/>
    </row>
    <row r="146" spans="3:8" s="17" customFormat="1" ht="17.45" customHeight="1">
      <c r="C146" s="24"/>
      <c r="H146" s="58"/>
    </row>
    <row r="147" spans="3:8" s="17" customFormat="1" ht="17.45" customHeight="1">
      <c r="C147" s="24"/>
      <c r="H147" s="58"/>
    </row>
    <row r="148" spans="3:8" s="17" customFormat="1" ht="17.45" customHeight="1">
      <c r="C148" s="24"/>
      <c r="H148" s="58"/>
    </row>
    <row r="149" spans="3:8" s="17" customFormat="1" ht="17.45" customHeight="1">
      <c r="C149" s="24"/>
      <c r="H149" s="58"/>
    </row>
    <row r="150" spans="3:8" s="17" customFormat="1" ht="17.45" customHeight="1">
      <c r="C150" s="24"/>
      <c r="H150" s="58"/>
    </row>
    <row r="151" spans="3:8" s="17" customFormat="1" ht="17.45" customHeight="1">
      <c r="C151" s="24"/>
      <c r="H151" s="58"/>
    </row>
    <row r="152" spans="3:8" s="17" customFormat="1" ht="17.45" customHeight="1">
      <c r="C152" s="24"/>
      <c r="H152" s="58"/>
    </row>
    <row r="153" spans="3:8" s="17" customFormat="1" ht="17.45" customHeight="1">
      <c r="C153" s="24"/>
      <c r="H153" s="58"/>
    </row>
    <row r="154" spans="3:8" s="17" customFormat="1" ht="17.45" customHeight="1">
      <c r="C154" s="24"/>
      <c r="H154" s="58"/>
    </row>
    <row r="155" spans="3:8" s="17" customFormat="1" ht="17.45" customHeight="1">
      <c r="C155" s="24"/>
      <c r="H155" s="58"/>
    </row>
    <row r="156" spans="3:8" s="17" customFormat="1" ht="17.45" customHeight="1">
      <c r="C156" s="24"/>
      <c r="H156" s="58"/>
    </row>
    <row r="157" spans="3:8" s="17" customFormat="1" ht="17.45" customHeight="1">
      <c r="C157" s="24"/>
      <c r="H157" s="58"/>
    </row>
    <row r="158" spans="3:8" s="17" customFormat="1" ht="17.45" customHeight="1">
      <c r="C158" s="24"/>
      <c r="H158" s="58"/>
    </row>
    <row r="159" spans="3:8" s="17" customFormat="1" ht="17.45" customHeight="1">
      <c r="C159" s="24"/>
      <c r="H159" s="58"/>
    </row>
    <row r="160" spans="3:8" s="17" customFormat="1" ht="17.45" customHeight="1">
      <c r="C160" s="24"/>
      <c r="H160" s="58"/>
    </row>
    <row r="161" spans="3:8" s="17" customFormat="1" ht="17.45" customHeight="1">
      <c r="C161" s="24"/>
      <c r="H161" s="58"/>
    </row>
    <row r="162" spans="3:8" s="17" customFormat="1" ht="17.45" customHeight="1">
      <c r="C162" s="24"/>
      <c r="H162" s="58"/>
    </row>
    <row r="163" spans="3:8" s="17" customFormat="1" ht="17.45" customHeight="1">
      <c r="C163" s="24"/>
      <c r="H163" s="58"/>
    </row>
    <row r="164" spans="3:8" s="17" customFormat="1" ht="17.45" customHeight="1">
      <c r="C164" s="24"/>
      <c r="H164" s="58"/>
    </row>
    <row r="165" spans="3:8" s="17" customFormat="1" ht="17.45" customHeight="1">
      <c r="C165" s="24"/>
      <c r="H165" s="58"/>
    </row>
    <row r="166" spans="3:8" s="17" customFormat="1" ht="17.45" customHeight="1">
      <c r="C166" s="24"/>
      <c r="H166" s="58"/>
    </row>
    <row r="167" spans="3:8" s="17" customFormat="1" ht="17.45" customHeight="1">
      <c r="C167" s="24"/>
      <c r="H167" s="58"/>
    </row>
    <row r="168" spans="3:8" s="17" customFormat="1" ht="17.45" customHeight="1">
      <c r="C168" s="24"/>
      <c r="H168" s="58"/>
    </row>
    <row r="169" spans="3:8" s="17" customFormat="1" ht="17.45" customHeight="1">
      <c r="C169" s="24"/>
      <c r="H169" s="58"/>
    </row>
    <row r="170" spans="3:8" s="17" customFormat="1" ht="17.45" customHeight="1">
      <c r="C170" s="24"/>
      <c r="H170" s="58"/>
    </row>
    <row r="171" spans="3:8" s="17" customFormat="1" ht="17.45" customHeight="1">
      <c r="C171" s="24"/>
      <c r="H171" s="58"/>
    </row>
    <row r="172" spans="3:8" s="17" customFormat="1" ht="17.45" customHeight="1">
      <c r="C172" s="24"/>
      <c r="H172" s="58"/>
    </row>
    <row r="173" spans="3:8" s="17" customFormat="1" ht="17.45" customHeight="1">
      <c r="C173" s="24"/>
      <c r="H173" s="58"/>
    </row>
    <row r="174" spans="3:8" s="17" customFormat="1" ht="17.45" customHeight="1">
      <c r="C174" s="24"/>
      <c r="H174" s="58"/>
    </row>
    <row r="175" spans="3:8" s="17" customFormat="1" ht="17.45" customHeight="1">
      <c r="C175" s="24"/>
      <c r="H175" s="58"/>
    </row>
    <row r="176" spans="3:8" s="17" customFormat="1" ht="17.45" customHeight="1">
      <c r="C176" s="24"/>
      <c r="H176" s="58"/>
    </row>
    <row r="177" spans="3:8" s="17" customFormat="1" ht="17.45" customHeight="1">
      <c r="C177" s="24"/>
      <c r="H177" s="58"/>
    </row>
    <row r="178" spans="3:8" s="17" customFormat="1" ht="17.45" customHeight="1">
      <c r="C178" s="24"/>
      <c r="H178" s="58"/>
    </row>
    <row r="179" spans="3:8" s="17" customFormat="1" ht="17.45" customHeight="1">
      <c r="C179" s="24"/>
      <c r="H179" s="58"/>
    </row>
    <row r="180" spans="3:8" s="17" customFormat="1" ht="17.45" customHeight="1">
      <c r="C180" s="24"/>
      <c r="H180" s="58"/>
    </row>
    <row r="181" spans="3:8" s="17" customFormat="1" ht="17.45" customHeight="1">
      <c r="C181" s="24"/>
      <c r="H181" s="58"/>
    </row>
    <row r="182" spans="3:8" s="17" customFormat="1" ht="17.45" customHeight="1">
      <c r="C182" s="24"/>
      <c r="H182" s="58"/>
    </row>
    <row r="183" spans="3:8" s="17" customFormat="1" ht="17.45" customHeight="1">
      <c r="C183" s="24"/>
      <c r="H183" s="58"/>
    </row>
    <row r="184" spans="3:8" s="17" customFormat="1" ht="17.45" customHeight="1">
      <c r="C184" s="24"/>
      <c r="H184" s="58"/>
    </row>
    <row r="185" spans="3:8" s="17" customFormat="1" ht="17.45" customHeight="1">
      <c r="C185" s="24"/>
      <c r="H185" s="58"/>
    </row>
    <row r="186" spans="3:8" s="17" customFormat="1" ht="17.45" customHeight="1">
      <c r="C186" s="24"/>
      <c r="H186" s="58"/>
    </row>
    <row r="187" spans="3:8" s="17" customFormat="1" ht="17.45" customHeight="1">
      <c r="C187" s="24"/>
      <c r="H187" s="58"/>
    </row>
    <row r="188" spans="3:8" s="17" customFormat="1" ht="17.45" customHeight="1">
      <c r="C188" s="24"/>
      <c r="H188" s="58"/>
    </row>
    <row r="189" spans="3:8" s="17" customFormat="1" ht="17.45" customHeight="1">
      <c r="C189" s="24"/>
      <c r="H189" s="58"/>
    </row>
    <row r="190" spans="3:8" s="17" customFormat="1" ht="17.45" customHeight="1">
      <c r="C190" s="24"/>
      <c r="H190" s="58"/>
    </row>
    <row r="191" spans="3:8" s="17" customFormat="1" ht="17.45" customHeight="1">
      <c r="C191" s="24"/>
      <c r="H191" s="58"/>
    </row>
    <row r="192" spans="3:8" s="17" customFormat="1" ht="17.45" customHeight="1">
      <c r="C192" s="24"/>
      <c r="H192" s="58"/>
    </row>
    <row r="193" spans="3:8" s="17" customFormat="1" ht="17.45" customHeight="1">
      <c r="C193" s="24"/>
      <c r="H193" s="58"/>
    </row>
    <row r="194" spans="3:8" s="17" customFormat="1" ht="17.45" customHeight="1">
      <c r="C194" s="24"/>
      <c r="H194" s="58"/>
    </row>
    <row r="195" spans="3:8" s="17" customFormat="1" ht="17.45" customHeight="1">
      <c r="C195" s="24"/>
      <c r="H195" s="58"/>
    </row>
    <row r="196" spans="3:8" s="17" customFormat="1" ht="17.45" customHeight="1">
      <c r="C196" s="24"/>
      <c r="H196" s="58"/>
    </row>
    <row r="197" spans="3:8" s="17" customFormat="1" ht="17.45" customHeight="1">
      <c r="C197" s="24"/>
      <c r="H197" s="58"/>
    </row>
    <row r="198" spans="3:8" s="17" customFormat="1" ht="17.45" customHeight="1">
      <c r="C198" s="24"/>
      <c r="H198" s="58"/>
    </row>
    <row r="199" spans="3:8" s="17" customFormat="1" ht="17.45" customHeight="1">
      <c r="C199" s="24"/>
      <c r="H199" s="58"/>
    </row>
    <row r="200" spans="3:8" s="17" customFormat="1" ht="17.45" customHeight="1">
      <c r="C200" s="24"/>
      <c r="H200" s="58"/>
    </row>
    <row r="201" spans="3:8" s="17" customFormat="1" ht="17.45" customHeight="1">
      <c r="C201" s="24"/>
      <c r="H201" s="58"/>
    </row>
    <row r="202" spans="3:8" s="17" customFormat="1" ht="17.45" customHeight="1">
      <c r="C202" s="24"/>
      <c r="H202" s="58"/>
    </row>
    <row r="203" spans="3:8" s="17" customFormat="1" ht="17.45" customHeight="1">
      <c r="C203" s="24"/>
      <c r="H203" s="58"/>
    </row>
    <row r="204" spans="3:8" s="17" customFormat="1" ht="17.45" customHeight="1">
      <c r="C204" s="24"/>
      <c r="H204" s="58"/>
    </row>
    <row r="205" spans="3:8" s="17" customFormat="1" ht="17.45" customHeight="1">
      <c r="C205" s="24"/>
      <c r="H205" s="58"/>
    </row>
    <row r="206" spans="3:8" s="17" customFormat="1" ht="17.45" customHeight="1">
      <c r="C206" s="24"/>
      <c r="H206" s="58"/>
    </row>
  </sheetData>
  <mergeCells count="13">
    <mergeCell ref="B3:J3"/>
    <mergeCell ref="C70:G70"/>
    <mergeCell ref="E5:H5"/>
    <mergeCell ref="E7:H7"/>
    <mergeCell ref="I8:J8"/>
    <mergeCell ref="C57:G57"/>
    <mergeCell ref="C67:G67"/>
    <mergeCell ref="C68:G68"/>
    <mergeCell ref="C69:G69"/>
    <mergeCell ref="C29:G29"/>
    <mergeCell ref="C9:G9"/>
    <mergeCell ref="C19:G19"/>
    <mergeCell ref="E6:H6"/>
  </mergeCells>
  <dataValidations count="3">
    <dataValidation type="list" allowBlank="1" showInputMessage="1" showErrorMessage="1" sqref="WUM983072 G65568 IA65568 RW65568 ABS65568 ALO65568 AVK65568 BFG65568 BPC65568 BYY65568 CIU65568 CSQ65568 DCM65568 DMI65568 DWE65568 EGA65568 EPW65568 EZS65568 FJO65568 FTK65568 GDG65568 GNC65568 GWY65568 HGU65568 HQQ65568 IAM65568 IKI65568 IUE65568 JEA65568 JNW65568 JXS65568 KHO65568 KRK65568 LBG65568 LLC65568 LUY65568 MEU65568 MOQ65568 MYM65568 NII65568 NSE65568 OCA65568 OLW65568 OVS65568 PFO65568 PPK65568 PZG65568 QJC65568 QSY65568 RCU65568 RMQ65568 RWM65568 SGI65568 SQE65568 TAA65568 TJW65568 TTS65568 UDO65568 UNK65568 UXG65568 VHC65568 VQY65568 WAU65568 WKQ65568 WUM65568 G131104 IA131104 RW131104 ABS131104 ALO131104 AVK131104 BFG131104 BPC131104 BYY131104 CIU131104 CSQ131104 DCM131104 DMI131104 DWE131104 EGA131104 EPW131104 EZS131104 FJO131104 FTK131104 GDG131104 GNC131104 GWY131104 HGU131104 HQQ131104 IAM131104 IKI131104 IUE131104 JEA131104 JNW131104 JXS131104 KHO131104 KRK131104 LBG131104 LLC131104 LUY131104" xr:uid="{00000000-0002-0000-0000-000000000000}">
      <formula1>#REF!</formula1>
    </dataValidation>
    <dataValidation type="list" allowBlank="1" showInputMessage="1" showErrorMessage="1" sqref="MEU131104 MOQ131104 MYM131104 NII131104 NSE131104 OCA131104 OLW131104 OVS131104 PFO131104 PPK131104 PZG131104 QJC131104 QSY131104 RCU131104 RMQ131104 RWM131104 SGI131104 SQE131104 TAA131104 TJW131104 TTS131104 UDO131104 UNK131104 UXG131104 VHC131104 VQY131104 WAU131104 WKQ131104 WUM131104 G196640 IA196640 RW196640 ABS196640 ALO196640 AVK196640 BFG196640 BPC196640 BYY196640 CIU196640 CSQ196640 DCM196640 DMI196640 DWE196640 EGA196640 EPW196640 EZS196640 FJO196640 FTK196640 GDG196640 GNC196640 GWY196640 HGU196640 HQQ196640 IAM196640 IKI196640 IUE196640 JEA196640 JNW196640 JXS196640 KHO196640 KRK196640 LBG196640 LLC196640 LUY196640 MEU196640 MOQ196640 MYM196640 NII196640 NSE196640 OCA196640 OLW196640 OVS196640 PFO196640 PPK196640 PZG196640 QJC196640 QSY196640 RCU196640 RMQ196640 RWM196640 SGI196640 SQE196640 TAA196640 TJW196640 TTS196640 UDO196640 UNK196640 UXG196640 VHC196640 VQY196640 WAU196640 WKQ196640 WUM196640 G262176 IA262176 RW262176 ABS262176 ALO262176 AVK262176 BFG262176 ABS983072 ALO983072 AVK983072 BFG983072 BPC983072 BYY983072 CIU983072 CSQ983072 DCM983072 DMI983072 DWE983072 EGA983072 EPW983072 EZS983072 FJO983072 FTK983072 GDG983072 GNC983072 GWY983072 HGU983072 HQQ983072 IAM983072 IKI983072 IUE983072 JEA983072 JNW983072 JXS983072 KHO983072 KRK983072 LBG983072 LLC983072 LUY983072 MEU983072 MOQ983072 MYM983072 NII983072 NSE983072 OCA983072 OLW983072 OVS983072 PFO983072 PPK983072 PZG983072 QJC983072 QSY983072 RCU983072 RMQ983072 RWM983072 SGI983072 SQE983072 TAA983072 TJW983072 TTS983072 UDO983072 UNK983072 UXG983072 VHC983072 VQY983072 WAU983072 WKQ983072 KRK852000 LBG852000 LLC852000 LUY852000 MEU852000 MOQ852000 MYM852000 NII852000 NSE852000 OCA852000 OLW852000 OVS852000 PFO852000 PPK852000 PZG852000 QJC852000 QSY852000 RCU852000 RMQ852000 RWM852000 SGI852000 SQE852000 TAA852000 TJW852000 TTS852000 UDO852000 UNK852000 UXG852000 VHC852000 VQY852000 WAU852000 WKQ852000 WUM852000 G917536 IA917536 RW917536 ABS917536 ALO917536 AVK917536 BFG917536 BPC917536 BYY917536 CIU917536 CSQ917536 DCM917536 DMI917536 DWE917536 EGA917536 EPW917536 EZS917536 FJO917536 FTK917536 GDG917536 GNC917536 GWY917536 HGU917536 HQQ917536 IAM917536 IKI917536 IUE917536 JEA917536 JNW917536 JXS917536 KHO917536 KRK917536 LBG917536 LLC917536 LUY917536 MEU917536 MOQ917536 MYM917536 NII917536 NSE917536 OCA917536 OLW917536 OVS917536 PFO917536 PPK917536 PZG917536 QJC917536 QSY917536 RCU917536 RMQ917536 RWM917536 SGI917536 SQE917536 TAA917536 TJW917536 TTS917536 UDO917536 UNK917536 UXG917536 VHC917536 VQY917536 WAU917536 WKQ917536 WUM917536 G983072 IA983072 RW983072 VHC720928 VQY720928 WAU720928 WKQ720928 WUM720928 G786464 IA786464 RW786464 ABS786464 ALO786464 AVK786464 BFG786464 BPC786464 BYY786464 CIU786464 CSQ786464 DCM786464 DMI786464 DWE786464 EGA786464 EPW786464 EZS786464 FJO786464 FTK786464 GDG786464 GNC786464 GWY786464 HGU786464 HQQ786464 IAM786464 IKI786464 IUE786464 JEA786464 JNW786464 JXS786464 KHO786464 KRK786464 LBG786464 LLC786464 LUY786464 MEU786464 MOQ786464 MYM786464 NII786464 NSE786464 OCA786464 OLW786464 OVS786464 PFO786464 PPK786464 PZG786464 QJC786464 QSY786464 RCU786464 RMQ786464 RWM786464 SGI786464 SQE786464 TAA786464 TJW786464 TTS786464 UDO786464 UNK786464 UXG786464 VHC786464 VQY786464 WAU786464 WKQ786464 WUM786464 G852000 IA852000 RW852000 ABS852000 ALO852000 AVK852000 BFG852000 BPC852000 BYY852000 CIU852000 CSQ852000 DCM852000 DMI852000 DWE852000 EGA852000 EPW852000 EZS852000 FJO852000 FTK852000 GDG852000 GNC852000 GWY852000 HGU852000 HQQ852000 IAM852000 IKI852000 IUE852000 JEA852000 JNW852000 JXS852000 KHO852000 HQQ655392 IAM655392 IKI655392 IUE655392 JEA655392 JNW655392 JXS655392 KHO655392 KRK655392 LBG655392 LLC655392 LUY655392 MEU655392 MOQ655392 MYM655392 NII655392 NSE655392 OCA655392 OLW655392 OVS655392 PFO655392 PPK655392 PZG655392 QJC655392 QSY655392 RCU655392 RMQ655392 RWM655392 SGI655392 SQE655392 TAA655392 TJW655392 TTS655392 UDO655392 UNK655392 UXG655392 VHC655392 VQY655392 WAU655392 WKQ655392 WUM655392 G720928 IA720928 RW720928 ABS720928 ALO720928 AVK720928 BFG720928 BPC720928 BYY720928 CIU720928 CSQ720928 DCM720928 DMI720928 DWE720928 EGA720928 EPW720928 EZS720928 FJO720928 FTK720928 GDG720928 GNC720928 GWY720928 HGU720928 HQQ720928 IAM720928 IKI720928 IUE720928 JEA720928 JNW720928 JXS720928 KHO720928 KRK720928 LBG720928 LLC720928 LUY720928 MEU720928 MOQ720928 MYM720928 NII720928 NSE720928 OCA720928 OLW720928 OVS720928 PFO720928 PPK720928 PZG720928 QJC720928 QSY720928 RCU720928 RMQ720928 RWM720928 SGI720928 SQE720928 TAA720928 TJW720928 TTS720928 UDO720928 UNK720928 UXG720928 SGI524320 SQE524320 TAA524320 TJW524320 TTS524320 UDO524320 UNK524320 UXG524320 VHC524320 VQY524320 WAU524320 WKQ524320 WUM524320 G589856 IA589856 RW589856 ABS589856 ALO589856 AVK589856 BFG589856 BPC589856 BYY589856 CIU589856 CSQ589856 DCM589856 DMI589856 DWE589856 EGA589856 EPW589856 EZS589856 FJO589856 FTK589856 GDG589856 GNC589856 GWY589856 HGU589856 HQQ589856 IAM589856 IKI589856 IUE589856 JEA589856 JNW589856 JXS589856 KHO589856 KRK589856 LBG589856 LLC589856 LUY589856 MEU589856 MOQ589856 MYM589856 NII589856 NSE589856 OCA589856 OLW589856 OVS589856 PFO589856 PPK589856 PZG589856 QJC589856 QSY589856 RCU589856 RMQ589856 RWM589856 SGI589856 SQE589856 TAA589856 TJW589856 TTS589856 UDO589856 UNK589856 UXG589856 VHC589856 VQY589856 WAU589856 WKQ589856 WUM589856 G655392 IA655392 RW655392 ABS655392 ALO655392 AVK655392 BFG655392 BPC655392 BYY655392 CIU655392 CSQ655392 DCM655392 DMI655392 DWE655392 EGA655392 EPW655392 EZS655392 FJO655392 FTK655392 GDG655392 GNC655392 GWY655392 HGU655392 EPW458784 EZS458784 FJO458784 FTK458784 GDG458784 GNC458784 GWY458784 HGU458784 HQQ458784 IAM458784 IKI458784 IUE458784 JEA458784 JNW458784 JXS458784 KHO458784 KRK458784 LBG458784 LLC458784 LUY458784 MEU458784 MOQ458784 MYM458784 NII458784 NSE458784 OCA458784 OLW458784 OVS458784 PFO458784 PPK458784 PZG458784 QJC458784 QSY458784 RCU458784 RMQ458784 RWM458784 SGI458784 SQE458784 TAA458784 TJW458784 TTS458784 UDO458784 UNK458784 UXG458784 VHC458784 VQY458784 WAU458784 WKQ458784 WUM458784 G524320 IA524320 RW524320 ABS524320 ALO524320 AVK524320 BFG524320 BPC524320 BYY524320 CIU524320 CSQ524320 DCM524320 DMI524320 DWE524320 EGA524320 EPW524320 EZS524320 FJO524320 FTK524320 GDG524320 GNC524320 GWY524320 HGU524320 HQQ524320 IAM524320 IKI524320 IUE524320 JEA524320 JNW524320 JXS524320 KHO524320 KRK524320 LBG524320 LLC524320 LUY524320 MEU524320 MOQ524320 MYM524320 NII524320 NSE524320 OCA524320 OLW524320 OVS524320 PFO524320 PPK524320 PZG524320 QJC524320 QSY524320 RCU524320 RMQ524320 RWM524320 PFO327712 PPK327712 PZG327712 QJC327712 QSY327712 RCU327712 RMQ327712 RWM327712 SGI327712 SQE327712 TAA327712 TJW327712 TTS327712 UDO327712 UNK327712 UXG327712 VHC327712 VQY327712 WAU327712 WKQ327712 WUM327712 G393248 IA393248 RW393248 ABS393248 ALO393248 AVK393248 BFG393248 BPC393248 BYY393248 CIU393248 CSQ393248 DCM393248 DMI393248 DWE393248 EGA393248 EPW393248 EZS393248 FJO393248 FTK393248 GDG393248 GNC393248 GWY393248 HGU393248 HQQ393248 IAM393248 IKI393248 IUE393248 JEA393248 JNW393248 JXS393248 KHO393248 KRK393248 LBG393248 LLC393248 LUY393248 MEU393248 MOQ393248 MYM393248 NII393248 NSE393248 OCA393248 OLW393248 OVS393248 PFO393248 PPK393248 PZG393248 QJC393248 QSY393248 RCU393248 RMQ393248 RWM393248 SGI393248 SQE393248 TAA393248 TJW393248 TTS393248 UDO393248 UNK393248 UXG393248 VHC393248 VQY393248 WAU393248 WKQ393248 WUM393248 G458784 IA458784 RW458784 ABS458784 ALO458784 AVK458784 BFG458784 BPC458784 BYY458784 CIU458784 CSQ458784 DCM458784 DMI458784 DWE458784 EGA458784 BPC262176 BYY262176 CIU262176 CSQ262176 DCM262176 DMI262176 DWE262176 EGA262176 EPW262176 EZS262176 FJO262176 FTK262176 GDG262176 GNC262176 GWY262176 HGU262176 HQQ262176 IAM262176 IKI262176 IUE262176 JEA262176 JNW262176 JXS262176 KHO262176 KRK262176 LBG262176 LLC262176 LUY262176 MEU262176 MOQ262176 MYM262176 NII262176 NSE262176 OCA262176 OLW262176 OVS262176 PFO262176 PPK262176 PZG262176 QJC262176 QSY262176 RCU262176 RMQ262176 RWM262176 SGI262176 SQE262176 TAA262176 TJW262176 TTS262176 UDO262176 UNK262176 UXG262176 VHC262176 VQY262176 WAU262176 WKQ262176 WUM262176 G327712 IA327712 RW327712 ABS327712 ALO327712 AVK327712 BFG327712 BPC327712 BYY327712 CIU327712 CSQ327712 DCM327712 DMI327712 DWE327712 EGA327712 EPW327712 EZS327712 FJO327712 FTK327712 GDG327712 GNC327712 GWY327712 HGU327712 HQQ327712 IAM327712 IKI327712 IUE327712 JEA327712 JNW327712 JXS327712 KHO327712 KRK327712 LBG327712 LLC327712 LUY327712 MEU327712 MOQ327712 MYM327712 NII327712 NSE327712 OCA327712 OLW327712 OVS327712" xr:uid="{00000000-0002-0000-0000-000001000000}">
      <formula1>#REF!</formula1>
    </dataValidation>
    <dataValidation type="date" allowBlank="1" showInputMessage="1" showErrorMessage="1" error="For validity reasons, the quotation date must be between a minimum of 30 days ago and a maximum of 10 days from today." sqref="WUN983070 IB8 RX8 ABT8 ALP8 AVL8 BFH8 BPD8 BYZ8 CIV8 CSR8 DCN8 DMJ8 DWF8 EGB8 EPX8 EZT8 FJP8 FTL8 GDH8 GND8 GWZ8 HGV8 HQR8 IAN8 IKJ8 IUF8 JEB8 JNX8 JXT8 KHP8 KRL8 LBH8 LLD8 LUZ8 MEV8 MOR8 MYN8 NIJ8 NSF8 OCB8 OLX8 OVT8 PFP8 PPL8 PZH8 QJD8 QSZ8 RCV8 RMR8 RWN8 SGJ8 SQF8 TAB8 TJX8 TTT8 UDP8 UNL8 UXH8 VHD8 VQZ8 WAV8 WKR8 WUN8 H65566 IB65566 RX65566 ABT65566 ALP65566 AVL65566 BFH65566 BPD65566 BYZ65566 CIV65566 CSR65566 DCN65566 DMJ65566 DWF65566 EGB65566 EPX65566 EZT65566 FJP65566 FTL65566 GDH65566 GND65566 GWZ65566 HGV65566 HQR65566 IAN65566 IKJ65566 IUF65566 JEB65566 JNX65566 JXT65566 KHP65566 KRL65566 LBH65566 LLD65566 LUZ65566 MEV65566 OCB983070 OLX983070 OVT983070 PFP983070 PPL983070 PZH983070 QJD983070 QSZ983070 RCV983070 RMR983070 RWN983070 SGJ983070 SQF983070 TAB983070 TJX983070 TTT983070 UDP983070 UNL983070 UXH983070 VHD983070 VQZ983070 WAV983070 WKR983070 ALP917534 AVL917534 BFH917534 BPD917534 BYZ917534 CIV917534 CSR917534 DCN917534 DMJ917534 DWF917534 EGB917534 EPX917534 EZT917534 FJP917534 FTL917534 GDH917534 GND917534 GWZ917534 HGV917534 HQR917534 IAN917534 IKJ917534 IUF917534 JEB917534 JNX917534 JXT917534 KHP917534 KRL917534 LBH917534 LLD917534 LUZ917534 MEV917534 MOR917534 MYN917534 NIJ917534 NSF917534 OCB917534 OLX917534 OVT917534 PFP917534 PPL917534 PZH917534 QJD917534 QSZ917534 RCV917534 RMR917534 RWN917534 SGJ917534 SQF917534 TAB917534 TJX917534 TTT917534 UDP917534 UNL917534 UXH917534 VHD917534 VQZ917534 WAV917534 WKR917534 WUN917534 H983070 IB983070 RX983070 ABT983070 ALP983070 AVL983070 BFH983070 BPD983070 BYZ983070 CIV983070 CSR983070 DCN983070 DMJ983070 DWF983070 EGB983070 EPX983070 EZT983070 FJP983070 FTL983070 GDH983070 GND983070 GWZ983070 HGV983070 HQR983070 IAN983070 IKJ983070 IUF983070 JEB983070 JNX983070 JXT983070 KHP983070 KRL983070 LBH983070 LLD983070 LUZ983070 MEV983070 MOR983070 MYN983070 NIJ983070 NSF983070 LBH786462 LLD786462 LUZ786462 MEV786462 MOR786462 MYN786462 NIJ786462 NSF786462 OCB786462 OLX786462 OVT786462 PFP786462 PPL786462 PZH786462 QJD786462 QSZ786462 RCV786462 RMR786462 RWN786462 SGJ786462 SQF786462 TAB786462 TJX786462 TTT786462 UDP786462 UNL786462 UXH786462 VHD786462 VQZ786462 WAV786462 WKR786462 WUN786462 H851998 IB851998 RX851998 ABT851998 ALP851998 AVL851998 BFH851998 BPD851998 BYZ851998 CIV851998 CSR851998 DCN851998 DMJ851998 DWF851998 EGB851998 EPX851998 EZT851998 FJP851998 FTL851998 GDH851998 GND851998 GWZ851998 HGV851998 HQR851998 IAN851998 IKJ851998 IUF851998 JEB851998 JNX851998 JXT851998 KHP851998 KRL851998 LBH851998 LLD851998 LUZ851998 MEV851998 MOR851998 MYN851998 NIJ851998 NSF851998 OCB851998 OLX851998 OVT851998 PFP851998 PPL851998 PZH851998 QJD851998 QSZ851998 RCV851998 RMR851998 RWN851998 SGJ851998 SQF851998 TAB851998 TJX851998 TTT851998 UDP851998 UNL851998 UXH851998 VHD851998 VQZ851998 WAV851998 WKR851998 WUN851998 H917534 IB917534 RX917534 ABT917534 VQZ655390 WAV655390 WKR655390 WUN655390 H720926 IB720926 RX720926 ABT720926 ALP720926 AVL720926 BFH720926 BPD720926 BYZ720926 CIV720926 CSR720926 DCN720926 DMJ720926 DWF720926 EGB720926 EPX720926 EZT720926 FJP720926 FTL720926 GDH720926 GND720926 GWZ720926 HGV720926 HQR720926 IAN720926 IKJ720926 IUF720926 JEB720926 JNX720926 JXT720926 KHP720926 KRL720926 LBH720926 LLD720926 LUZ720926 MEV720926 MOR720926 MYN720926 NIJ720926 NSF720926 OCB720926 OLX720926 OVT720926 PFP720926 PPL720926 PZH720926 QJD720926 QSZ720926 RCV720926 RMR720926 RWN720926 SGJ720926 SQF720926 TAB720926 TJX720926 TTT720926 UDP720926 UNL720926 UXH720926 VHD720926 VQZ720926 WAV720926 WKR720926 WUN720926 H786462 IB786462 RX786462 ABT786462 ALP786462 AVL786462 BFH786462 BPD786462 BYZ786462 CIV786462 CSR786462 DCN786462 DMJ786462 DWF786462 EGB786462 EPX786462 EZT786462 FJP786462 FTL786462 GDH786462 GND786462 GWZ786462 HGV786462 HQR786462 IAN786462 IKJ786462 IUF786462 JEB786462 JNX786462 JXT786462 KHP786462 KRL786462 IAN589854 IKJ589854 IUF589854 JEB589854 JNX589854 JXT589854 KHP589854 KRL589854 LBH589854 LLD589854 LUZ589854 MEV589854 MOR589854 MYN589854 NIJ589854 NSF589854 OCB589854 OLX589854 OVT589854 PFP589854 PPL589854 PZH589854 QJD589854 QSZ589854 RCV589854 RMR589854 RWN589854 SGJ589854 SQF589854 TAB589854 TJX589854 TTT589854 UDP589854 UNL589854 UXH589854 VHD589854 VQZ589854 WAV589854 WKR589854 WUN589854 H655390 IB655390 RX655390 ABT655390 ALP655390 AVL655390 BFH655390 BPD655390 BYZ655390 CIV655390 CSR655390 DCN655390 DMJ655390 DWF655390 EGB655390 EPX655390 EZT655390 FJP655390 FTL655390 GDH655390 GND655390 GWZ655390 HGV655390 HQR655390 IAN655390 IKJ655390 IUF655390 JEB655390 JNX655390 JXT655390 KHP655390 KRL655390 LBH655390 LLD655390 LUZ655390 MEV655390 MOR655390 MYN655390 NIJ655390 NSF655390 OCB655390 OLX655390 OVT655390 PFP655390 PPL655390 PZH655390 QJD655390 QSZ655390 RCV655390 RMR655390 RWN655390 SGJ655390 SQF655390 TAB655390 TJX655390 TTT655390 UDP655390 UNL655390 UXH655390 VHD655390 SQF458782 TAB458782 TJX458782 TTT458782 UDP458782 UNL458782 UXH458782 VHD458782 VQZ458782 WAV458782 WKR458782 WUN458782 H524318 IB524318 RX524318 ABT524318 ALP524318 AVL524318 BFH524318 BPD524318 BYZ524318 CIV524318 CSR524318 DCN524318 DMJ524318 DWF524318 EGB524318 EPX524318 EZT524318 FJP524318 FTL524318 GDH524318 GND524318 GWZ524318 HGV524318 HQR524318 IAN524318 IKJ524318 IUF524318 JEB524318 JNX524318 JXT524318 KHP524318 KRL524318 LBH524318 LLD524318 LUZ524318 MEV524318 MOR524318 MYN524318 NIJ524318 NSF524318 OCB524318 OLX524318 OVT524318 PFP524318 PPL524318 PZH524318 QJD524318 QSZ524318 RCV524318 RMR524318 RWN524318 SGJ524318 SQF524318 TAB524318 TJX524318 TTT524318 UDP524318 UNL524318 UXH524318 VHD524318 VQZ524318 WAV524318 WKR524318 WUN524318 H589854 IB589854 RX589854 ABT589854 ALP589854 AVL589854 BFH589854 BPD589854 BYZ589854 CIV589854 CSR589854 DCN589854 DMJ589854 DWF589854 EGB589854 EPX589854 EZT589854 FJP589854 FTL589854 GDH589854 GND589854 GWZ589854 HGV589854 HQR589854 EZT393246 FJP393246 FTL393246 GDH393246 GND393246 GWZ393246 HGV393246 HQR393246 IAN393246 IKJ393246 IUF393246 JEB393246 JNX393246 JXT393246 KHP393246 KRL393246 LBH393246 LLD393246 LUZ393246 MEV393246 MOR393246 MYN393246 NIJ393246 NSF393246 OCB393246 OLX393246 OVT393246 PFP393246 PPL393246 PZH393246 QJD393246 QSZ393246 RCV393246 RMR393246 RWN393246 SGJ393246 SQF393246 TAB393246 TJX393246 TTT393246 UDP393246 UNL393246 UXH393246 VHD393246 VQZ393246 WAV393246 WKR393246 WUN393246 H458782 IB458782 RX458782 ABT458782 ALP458782 AVL458782 BFH458782 BPD458782 BYZ458782 CIV458782 CSR458782 DCN458782 DMJ458782 DWF458782 EGB458782 EPX458782 EZT458782 FJP458782 FTL458782 GDH458782 GND458782 GWZ458782 HGV458782 HQR458782 IAN458782 IKJ458782 IUF458782 JEB458782 JNX458782 JXT458782 KHP458782 KRL458782 LBH458782 LLD458782 LUZ458782 MEV458782 MOR458782 MYN458782 NIJ458782 NSF458782 OCB458782 OLX458782 OVT458782 PFP458782 PPL458782 PZH458782 QJD458782 QSZ458782 RCV458782 RMR458782 RWN458782 SGJ458782 PPL262174 PZH262174 QJD262174 QSZ262174 RCV262174 RMR262174 RWN262174 SGJ262174 SQF262174 TAB262174 TJX262174 TTT262174 UDP262174 UNL262174 UXH262174 VHD262174 VQZ262174 WAV262174 WKR262174 WUN262174 H327710 IB327710 RX327710 ABT327710 ALP327710 AVL327710 BFH327710 BPD327710 BYZ327710 CIV327710 CSR327710 DCN327710 DMJ327710 DWF327710 EGB327710 EPX327710 EZT327710 FJP327710 FTL327710 GDH327710 GND327710 GWZ327710 HGV327710 HQR327710 IAN327710 IKJ327710 IUF327710 JEB327710 JNX327710 JXT327710 KHP327710 KRL327710 LBH327710 LLD327710 LUZ327710 MEV327710 MOR327710 MYN327710 NIJ327710 NSF327710 OCB327710 OLX327710 OVT327710 PFP327710 PPL327710 PZH327710 QJD327710 QSZ327710 RCV327710 RMR327710 RWN327710 SGJ327710 SQF327710 TAB327710 TJX327710 TTT327710 UDP327710 UNL327710 UXH327710 VHD327710 VQZ327710 WAV327710 WKR327710 WUN327710 H393246 IB393246 RX393246 ABT393246 ALP393246 AVL393246 BFH393246 BPD393246 BYZ393246 CIV393246 CSR393246 DCN393246 DMJ393246 DWF393246 EGB393246 EPX393246 BYZ196638 CIV196638 CSR196638 DCN196638 DMJ196638 DWF196638 EGB196638 EPX196638 EZT196638 FJP196638 FTL196638 GDH196638 GND196638 GWZ196638 HGV196638 HQR196638 IAN196638 IKJ196638 IUF196638 JEB196638 JNX196638 JXT196638 KHP196638 KRL196638 LBH196638 LLD196638 LUZ196638 MEV196638 MOR196638 MYN196638 NIJ196638 NSF196638 OCB196638 OLX196638 OVT196638 PFP196638 PPL196638 PZH196638 QJD196638 QSZ196638 RCV196638 RMR196638 RWN196638 SGJ196638 SQF196638 TAB196638 TJX196638 TTT196638 UDP196638 UNL196638 UXH196638 VHD196638 VQZ196638 WAV196638 WKR196638 WUN196638 H262174 IB262174 RX262174 ABT262174 ALP262174 AVL262174 BFH262174 BPD262174 BYZ262174 CIV262174 CSR262174 DCN262174 DMJ262174 DWF262174 EGB262174 EPX262174 EZT262174 FJP262174 FTL262174 GDH262174 GND262174 GWZ262174 HGV262174 HQR262174 IAN262174 IKJ262174 IUF262174 JEB262174 JNX262174 JXT262174 KHP262174 KRL262174 LBH262174 LLD262174 LUZ262174 MEV262174 MOR262174 MYN262174 NIJ262174 NSF262174 OCB262174 OLX262174 OVT262174 PFP262174 MOR65566 MYN65566 NIJ65566 NSF65566 OCB65566 OLX65566 OVT65566 PFP65566 PPL65566 PZH65566 QJD65566 QSZ65566 RCV65566 RMR65566 RWN65566 SGJ65566 SQF65566 TAB65566 TJX65566 TTT65566 UDP65566 UNL65566 UXH65566 VHD65566 VQZ65566 WAV65566 WKR65566 WUN65566 H131102 IB131102 RX131102 ABT131102 ALP131102 AVL131102 BFH131102 BPD131102 BYZ131102 CIV131102 CSR131102 DCN131102 DMJ131102 DWF131102 EGB131102 EPX131102 EZT131102 FJP131102 FTL131102 GDH131102 GND131102 GWZ131102 HGV131102 HQR131102 IAN131102 IKJ131102 IUF131102 JEB131102 JNX131102 JXT131102 KHP131102 KRL131102 LBH131102 LLD131102 LUZ131102 MEV131102 MOR131102 MYN131102 NIJ131102 NSF131102 OCB131102 OLX131102 OVT131102 PFP131102 PPL131102 PZH131102 QJD131102 QSZ131102 RCV131102 RMR131102 RWN131102 SGJ131102 SQF131102 TAB131102 TJX131102 TTT131102 UDP131102 UNL131102 UXH131102 VHD131102 VQZ131102 WAV131102 WKR131102 WUN131102 H196638 IB196638 RX196638 ABT196638 ALP196638 AVL196638 BFH196638 BPD196638" xr:uid="{00000000-0002-0000-0000-000002000000}">
      <formula1>TODAY()-30</formula1>
      <formula2>TODAY()+10</formula2>
    </dataValidation>
  </dataValidations>
  <pageMargins left="0.25" right="0.25"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1">
              <controlPr defaultSize="0" autoFill="0" autoLine="0" autoPict="0">
                <anchor moveWithCells="1">
                  <from>
                    <xdr:col>7</xdr:col>
                    <xdr:colOff>9525</xdr:colOff>
                    <xdr:row>9</xdr:row>
                    <xdr:rowOff>9525</xdr:rowOff>
                  </from>
                  <to>
                    <xdr:col>8</xdr:col>
                    <xdr:colOff>0</xdr:colOff>
                    <xdr:row>9</xdr:row>
                    <xdr:rowOff>228600</xdr:rowOff>
                  </to>
                </anchor>
              </controlPr>
            </control>
          </mc:Choice>
        </mc:AlternateContent>
        <mc:AlternateContent xmlns:mc="http://schemas.openxmlformats.org/markup-compatibility/2006">
          <mc:Choice Requires="x14">
            <control shapeId="3" r:id="rId5" name="Check Box 22">
              <controlPr defaultSize="0" autoFill="0" autoLine="0" autoPict="0">
                <anchor moveWithCells="1">
                  <from>
                    <xdr:col>7</xdr:col>
                    <xdr:colOff>9525</xdr:colOff>
                    <xdr:row>10</xdr:row>
                    <xdr:rowOff>9525</xdr:rowOff>
                  </from>
                  <to>
                    <xdr:col>8</xdr:col>
                    <xdr:colOff>0</xdr:colOff>
                    <xdr:row>10</xdr:row>
                    <xdr:rowOff>228600</xdr:rowOff>
                  </to>
                </anchor>
              </controlPr>
            </control>
          </mc:Choice>
        </mc:AlternateContent>
        <mc:AlternateContent xmlns:mc="http://schemas.openxmlformats.org/markup-compatibility/2006">
          <mc:Choice Requires="x14">
            <control shapeId="4" r:id="rId6" name="Check Box 23">
              <controlPr defaultSize="0" autoFill="0" autoLine="0" autoPict="0">
                <anchor moveWithCells="1">
                  <from>
                    <xdr:col>7</xdr:col>
                    <xdr:colOff>9525</xdr:colOff>
                    <xdr:row>13</xdr:row>
                    <xdr:rowOff>9525</xdr:rowOff>
                  </from>
                  <to>
                    <xdr:col>8</xdr:col>
                    <xdr:colOff>0</xdr:colOff>
                    <xdr:row>13</xdr:row>
                    <xdr:rowOff>228600</xdr:rowOff>
                  </to>
                </anchor>
              </controlPr>
            </control>
          </mc:Choice>
        </mc:AlternateContent>
        <mc:AlternateContent xmlns:mc="http://schemas.openxmlformats.org/markup-compatibility/2006">
          <mc:Choice Requires="x14">
            <control shapeId="5" r:id="rId7" name="Check Box 24">
              <controlPr defaultSize="0" autoFill="0" autoLine="0" autoPict="0">
                <anchor moveWithCells="1">
                  <from>
                    <xdr:col>7</xdr:col>
                    <xdr:colOff>9525</xdr:colOff>
                    <xdr:row>14</xdr:row>
                    <xdr:rowOff>9525</xdr:rowOff>
                  </from>
                  <to>
                    <xdr:col>8</xdr:col>
                    <xdr:colOff>0</xdr:colOff>
                    <xdr:row>14</xdr:row>
                    <xdr:rowOff>228600</xdr:rowOff>
                  </to>
                </anchor>
              </controlPr>
            </control>
          </mc:Choice>
        </mc:AlternateContent>
        <mc:AlternateContent xmlns:mc="http://schemas.openxmlformats.org/markup-compatibility/2006">
          <mc:Choice Requires="x14">
            <control shapeId="6" r:id="rId8" name="Check Box 26">
              <controlPr defaultSize="0" autoFill="0" autoLine="0" autoPict="0">
                <anchor moveWithCells="1">
                  <from>
                    <xdr:col>7</xdr:col>
                    <xdr:colOff>9525</xdr:colOff>
                    <xdr:row>11</xdr:row>
                    <xdr:rowOff>9525</xdr:rowOff>
                  </from>
                  <to>
                    <xdr:col>8</xdr:col>
                    <xdr:colOff>0</xdr:colOff>
                    <xdr:row>11</xdr:row>
                    <xdr:rowOff>228600</xdr:rowOff>
                  </to>
                </anchor>
              </controlPr>
            </control>
          </mc:Choice>
        </mc:AlternateContent>
        <mc:AlternateContent xmlns:mc="http://schemas.openxmlformats.org/markup-compatibility/2006">
          <mc:Choice Requires="x14">
            <control shapeId="7" r:id="rId9" name="Check Box 27">
              <controlPr defaultSize="0" autoFill="0" autoLine="0" autoPict="0">
                <anchor moveWithCells="1">
                  <from>
                    <xdr:col>7</xdr:col>
                    <xdr:colOff>9525</xdr:colOff>
                    <xdr:row>12</xdr:row>
                    <xdr:rowOff>9525</xdr:rowOff>
                  </from>
                  <to>
                    <xdr:col>8</xdr:col>
                    <xdr:colOff>0</xdr:colOff>
                    <xdr:row>12</xdr:row>
                    <xdr:rowOff>228600</xdr:rowOff>
                  </to>
                </anchor>
              </controlPr>
            </control>
          </mc:Choice>
        </mc:AlternateContent>
        <mc:AlternateContent xmlns:mc="http://schemas.openxmlformats.org/markup-compatibility/2006">
          <mc:Choice Requires="x14">
            <control shapeId="8" r:id="rId10" name="Check Box 28">
              <controlPr defaultSize="0" autoFill="0" autoLine="0" autoPict="0">
                <anchor moveWithCells="1">
                  <from>
                    <xdr:col>7</xdr:col>
                    <xdr:colOff>9525</xdr:colOff>
                    <xdr:row>20</xdr:row>
                    <xdr:rowOff>9525</xdr:rowOff>
                  </from>
                  <to>
                    <xdr:col>7</xdr:col>
                    <xdr:colOff>1009650</xdr:colOff>
                    <xdr:row>20</xdr:row>
                    <xdr:rowOff>228600</xdr:rowOff>
                  </to>
                </anchor>
              </controlPr>
            </control>
          </mc:Choice>
        </mc:AlternateContent>
        <mc:AlternateContent xmlns:mc="http://schemas.openxmlformats.org/markup-compatibility/2006">
          <mc:Choice Requires="x14">
            <control shapeId="9" r:id="rId11" name="Check Box 30">
              <controlPr defaultSize="0" autoFill="0" autoLine="0" autoPict="0">
                <anchor moveWithCells="1">
                  <from>
                    <xdr:col>7</xdr:col>
                    <xdr:colOff>9525</xdr:colOff>
                    <xdr:row>19</xdr:row>
                    <xdr:rowOff>9525</xdr:rowOff>
                  </from>
                  <to>
                    <xdr:col>7</xdr:col>
                    <xdr:colOff>1009650</xdr:colOff>
                    <xdr:row>19</xdr:row>
                    <xdr:rowOff>228600</xdr:rowOff>
                  </to>
                </anchor>
              </controlPr>
            </control>
          </mc:Choice>
        </mc:AlternateContent>
        <mc:AlternateContent xmlns:mc="http://schemas.openxmlformats.org/markup-compatibility/2006">
          <mc:Choice Requires="x14">
            <control shapeId="10" r:id="rId12" name="Check Box 31">
              <controlPr defaultSize="0" autoFill="0" autoLine="0" autoPict="0">
                <anchor moveWithCells="1">
                  <from>
                    <xdr:col>7</xdr:col>
                    <xdr:colOff>9525</xdr:colOff>
                    <xdr:row>21</xdr:row>
                    <xdr:rowOff>9525</xdr:rowOff>
                  </from>
                  <to>
                    <xdr:col>7</xdr:col>
                    <xdr:colOff>1009650</xdr:colOff>
                    <xdr:row>21</xdr:row>
                    <xdr:rowOff>228600</xdr:rowOff>
                  </to>
                </anchor>
              </controlPr>
            </control>
          </mc:Choice>
        </mc:AlternateContent>
        <mc:AlternateContent xmlns:mc="http://schemas.openxmlformats.org/markup-compatibility/2006">
          <mc:Choice Requires="x14">
            <control shapeId="11" r:id="rId13" name="Check Box 32">
              <controlPr defaultSize="0" autoFill="0" autoLine="0" autoPict="0">
                <anchor moveWithCells="1">
                  <from>
                    <xdr:col>7</xdr:col>
                    <xdr:colOff>9525</xdr:colOff>
                    <xdr:row>22</xdr:row>
                    <xdr:rowOff>9525</xdr:rowOff>
                  </from>
                  <to>
                    <xdr:col>7</xdr:col>
                    <xdr:colOff>1009650</xdr:colOff>
                    <xdr:row>22</xdr:row>
                    <xdr:rowOff>228600</xdr:rowOff>
                  </to>
                </anchor>
              </controlPr>
            </control>
          </mc:Choice>
        </mc:AlternateContent>
        <mc:AlternateContent xmlns:mc="http://schemas.openxmlformats.org/markup-compatibility/2006">
          <mc:Choice Requires="x14">
            <control shapeId="12" r:id="rId14" name="Check Box 33">
              <controlPr defaultSize="0" autoFill="0" autoLine="0" autoPict="0">
                <anchor moveWithCells="1">
                  <from>
                    <xdr:col>7</xdr:col>
                    <xdr:colOff>9525</xdr:colOff>
                    <xdr:row>23</xdr:row>
                    <xdr:rowOff>9525</xdr:rowOff>
                  </from>
                  <to>
                    <xdr:col>7</xdr:col>
                    <xdr:colOff>1009650</xdr:colOff>
                    <xdr:row>23</xdr:row>
                    <xdr:rowOff>228600</xdr:rowOff>
                  </to>
                </anchor>
              </controlPr>
            </control>
          </mc:Choice>
        </mc:AlternateContent>
        <mc:AlternateContent xmlns:mc="http://schemas.openxmlformats.org/markup-compatibility/2006">
          <mc:Choice Requires="x14">
            <control shapeId="13" r:id="rId15" name="Check Box 34">
              <controlPr defaultSize="0" autoFill="0" autoLine="0" autoPict="0">
                <anchor moveWithCells="1">
                  <from>
                    <xdr:col>7</xdr:col>
                    <xdr:colOff>9525</xdr:colOff>
                    <xdr:row>24</xdr:row>
                    <xdr:rowOff>9525</xdr:rowOff>
                  </from>
                  <to>
                    <xdr:col>7</xdr:col>
                    <xdr:colOff>1009650</xdr:colOff>
                    <xdr:row>24</xdr:row>
                    <xdr:rowOff>228600</xdr:rowOff>
                  </to>
                </anchor>
              </controlPr>
            </control>
          </mc:Choice>
        </mc:AlternateContent>
        <mc:AlternateContent xmlns:mc="http://schemas.openxmlformats.org/markup-compatibility/2006">
          <mc:Choice Requires="x14">
            <control shapeId="14" r:id="rId16" name="Check Box 36">
              <controlPr defaultSize="0" autoFill="0" autoLine="0" autoPict="0">
                <anchor moveWithCells="1">
                  <from>
                    <xdr:col>7</xdr:col>
                    <xdr:colOff>9525</xdr:colOff>
                    <xdr:row>15</xdr:row>
                    <xdr:rowOff>9525</xdr:rowOff>
                  </from>
                  <to>
                    <xdr:col>8</xdr:col>
                    <xdr:colOff>0</xdr:colOff>
                    <xdr:row>15</xdr:row>
                    <xdr:rowOff>228600</xdr:rowOff>
                  </to>
                </anchor>
              </controlPr>
            </control>
          </mc:Choice>
        </mc:AlternateContent>
        <mc:AlternateContent xmlns:mc="http://schemas.openxmlformats.org/markup-compatibility/2006">
          <mc:Choice Requires="x14">
            <control shapeId="15" r:id="rId17" name="Check Box 37">
              <controlPr defaultSize="0" autoFill="0" autoLine="0" autoPict="0">
                <anchor moveWithCells="1">
                  <from>
                    <xdr:col>7</xdr:col>
                    <xdr:colOff>9525</xdr:colOff>
                    <xdr:row>17</xdr:row>
                    <xdr:rowOff>9525</xdr:rowOff>
                  </from>
                  <to>
                    <xdr:col>8</xdr:col>
                    <xdr:colOff>0</xdr:colOff>
                    <xdr:row>17</xdr:row>
                    <xdr:rowOff>228600</xdr:rowOff>
                  </to>
                </anchor>
              </controlPr>
            </control>
          </mc:Choice>
        </mc:AlternateContent>
        <mc:AlternateContent xmlns:mc="http://schemas.openxmlformats.org/markup-compatibility/2006">
          <mc:Choice Requires="x14">
            <control shapeId="16" r:id="rId18" name="Check Box 38">
              <controlPr defaultSize="0" autoFill="0" autoLine="0" autoPict="0">
                <anchor moveWithCells="1">
                  <from>
                    <xdr:col>7</xdr:col>
                    <xdr:colOff>9525</xdr:colOff>
                    <xdr:row>16</xdr:row>
                    <xdr:rowOff>9525</xdr:rowOff>
                  </from>
                  <to>
                    <xdr:col>8</xdr:col>
                    <xdr:colOff>0</xdr:colOff>
                    <xdr:row>16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showGridLines="0" zoomScale="110" zoomScaleNormal="110" workbookViewId="0">
      <selection activeCell="I23" sqref="I23"/>
    </sheetView>
  </sheetViews>
  <sheetFormatPr defaultColWidth="2.7109375" defaultRowHeight="11.25" outlineLevelRow="1"/>
  <cols>
    <col min="1" max="1" width="2.7109375" style="25" customWidth="1"/>
    <col min="2" max="2" width="57.42578125" style="37" customWidth="1"/>
    <col min="3" max="3" width="16.85546875" style="60" customWidth="1"/>
    <col min="4" max="4" width="12.85546875" style="63" bestFit="1" customWidth="1"/>
    <col min="5" max="5" width="16.7109375" style="60" customWidth="1"/>
    <col min="6" max="6" width="26.85546875" style="60" customWidth="1"/>
    <col min="7" max="7" width="9.7109375" style="25" customWidth="1"/>
    <col min="8" max="8" width="10.7109375" style="25" customWidth="1"/>
    <col min="9" max="9" width="12.85546875" style="25" customWidth="1"/>
    <col min="10" max="255" width="9.140625" style="25" customWidth="1"/>
    <col min="256" max="256" width="2.7109375" style="25" customWidth="1"/>
    <col min="257" max="257" width="82.140625" style="25" customWidth="1"/>
    <col min="258" max="258" width="14.5703125" style="25" customWidth="1"/>
    <col min="259" max="259" width="11.140625" style="25" customWidth="1"/>
    <col min="260" max="260" width="16.7109375" style="25" customWidth="1"/>
    <col min="261" max="261" width="11.85546875" style="25" customWidth="1"/>
    <col min="262" max="262" width="14.42578125" style="25" customWidth="1"/>
    <col min="263" max="263" width="11.85546875" style="25" customWidth="1"/>
    <col min="264" max="264" width="10.7109375" style="25" customWidth="1"/>
    <col min="265" max="265" width="12.85546875" style="25" customWidth="1"/>
    <col min="266" max="511" width="9.140625" style="25" customWidth="1"/>
    <col min="512" max="512" width="2.7109375" style="25" customWidth="1"/>
    <col min="513" max="513" width="82.140625" style="25" customWidth="1"/>
    <col min="514" max="514" width="14.5703125" style="25" customWidth="1"/>
    <col min="515" max="515" width="11.140625" style="25" customWidth="1"/>
    <col min="516" max="516" width="16.7109375" style="25" customWidth="1"/>
    <col min="517" max="517" width="11.85546875" style="25" customWidth="1"/>
    <col min="518" max="518" width="14.42578125" style="25" customWidth="1"/>
    <col min="519" max="519" width="11.85546875" style="25" customWidth="1"/>
    <col min="520" max="520" width="10.7109375" style="25" customWidth="1"/>
    <col min="521" max="521" width="12.85546875" style="25" customWidth="1"/>
    <col min="522" max="767" width="9.140625" style="25" customWidth="1"/>
    <col min="768" max="768" width="2.7109375" style="25" customWidth="1"/>
    <col min="769" max="769" width="82.140625" style="25" customWidth="1"/>
    <col min="770" max="770" width="14.5703125" style="25" customWidth="1"/>
    <col min="771" max="771" width="11.140625" style="25" customWidth="1"/>
    <col min="772" max="772" width="16.7109375" style="25" customWidth="1"/>
    <col min="773" max="773" width="11.85546875" style="25" customWidth="1"/>
    <col min="774" max="774" width="14.42578125" style="25" customWidth="1"/>
    <col min="775" max="775" width="11.85546875" style="25" customWidth="1"/>
    <col min="776" max="776" width="10.7109375" style="25" customWidth="1"/>
    <col min="777" max="777" width="12.85546875" style="25" customWidth="1"/>
    <col min="778" max="1023" width="9.140625" style="25" customWidth="1"/>
    <col min="1024" max="1024" width="2.7109375" style="25" customWidth="1"/>
    <col min="1025" max="1025" width="82.140625" style="25" customWidth="1"/>
    <col min="1026" max="1026" width="14.5703125" style="25" customWidth="1"/>
    <col min="1027" max="1027" width="11.140625" style="25" customWidth="1"/>
    <col min="1028" max="1028" width="16.7109375" style="25" customWidth="1"/>
    <col min="1029" max="1029" width="11.85546875" style="25" customWidth="1"/>
    <col min="1030" max="1030" width="14.42578125" style="25" customWidth="1"/>
    <col min="1031" max="1031" width="11.85546875" style="25" customWidth="1"/>
    <col min="1032" max="1032" width="10.7109375" style="25" customWidth="1"/>
    <col min="1033" max="1033" width="12.85546875" style="25" customWidth="1"/>
    <col min="1034" max="1279" width="9.140625" style="25" customWidth="1"/>
    <col min="1280" max="1280" width="2.7109375" style="25" customWidth="1"/>
    <col min="1281" max="1281" width="82.140625" style="25" customWidth="1"/>
    <col min="1282" max="1282" width="14.5703125" style="25" customWidth="1"/>
    <col min="1283" max="1283" width="11.140625" style="25" customWidth="1"/>
    <col min="1284" max="1284" width="16.7109375" style="25" customWidth="1"/>
    <col min="1285" max="1285" width="11.85546875" style="25" customWidth="1"/>
    <col min="1286" max="1286" width="14.42578125" style="25" customWidth="1"/>
    <col min="1287" max="1287" width="11.85546875" style="25" customWidth="1"/>
    <col min="1288" max="1288" width="10.7109375" style="25" customWidth="1"/>
    <col min="1289" max="1289" width="12.85546875" style="25" customWidth="1"/>
    <col min="1290" max="1535" width="9.140625" style="25" customWidth="1"/>
    <col min="1536" max="1536" width="2.7109375" style="25" customWidth="1"/>
    <col min="1537" max="1537" width="82.140625" style="25" customWidth="1"/>
    <col min="1538" max="1538" width="14.5703125" style="25" customWidth="1"/>
    <col min="1539" max="1539" width="11.140625" style="25" customWidth="1"/>
    <col min="1540" max="1540" width="16.7109375" style="25" customWidth="1"/>
    <col min="1541" max="1541" width="11.85546875" style="25" customWidth="1"/>
    <col min="1542" max="1542" width="14.42578125" style="25" customWidth="1"/>
    <col min="1543" max="1543" width="11.85546875" style="25" customWidth="1"/>
    <col min="1544" max="1544" width="10.7109375" style="25" customWidth="1"/>
    <col min="1545" max="1545" width="12.85546875" style="25" customWidth="1"/>
    <col min="1546" max="1791" width="9.140625" style="25" customWidth="1"/>
    <col min="1792" max="1792" width="2.7109375" style="25" customWidth="1"/>
    <col min="1793" max="1793" width="82.140625" style="25" customWidth="1"/>
    <col min="1794" max="1794" width="14.5703125" style="25" customWidth="1"/>
    <col min="1795" max="1795" width="11.140625" style="25" customWidth="1"/>
    <col min="1796" max="1796" width="16.7109375" style="25" customWidth="1"/>
    <col min="1797" max="1797" width="11.85546875" style="25" customWidth="1"/>
    <col min="1798" max="1798" width="14.42578125" style="25" customWidth="1"/>
    <col min="1799" max="1799" width="11.85546875" style="25" customWidth="1"/>
    <col min="1800" max="1800" width="10.7109375" style="25" customWidth="1"/>
    <col min="1801" max="1801" width="12.85546875" style="25" customWidth="1"/>
    <col min="1802" max="2047" width="9.140625" style="25" customWidth="1"/>
    <col min="2048" max="2048" width="2.7109375" style="25" customWidth="1"/>
    <col min="2049" max="2049" width="82.140625" style="25" customWidth="1"/>
    <col min="2050" max="2050" width="14.5703125" style="25" customWidth="1"/>
    <col min="2051" max="2051" width="11.140625" style="25" customWidth="1"/>
    <col min="2052" max="2052" width="16.7109375" style="25" customWidth="1"/>
    <col min="2053" max="2053" width="11.85546875" style="25" customWidth="1"/>
    <col min="2054" max="2054" width="14.42578125" style="25" customWidth="1"/>
    <col min="2055" max="2055" width="11.85546875" style="25" customWidth="1"/>
    <col min="2056" max="2056" width="10.7109375" style="25" customWidth="1"/>
    <col min="2057" max="2057" width="12.85546875" style="25" customWidth="1"/>
    <col min="2058" max="2303" width="9.140625" style="25" customWidth="1"/>
    <col min="2304" max="2304" width="2.7109375" style="25" customWidth="1"/>
    <col min="2305" max="2305" width="82.140625" style="25" customWidth="1"/>
    <col min="2306" max="2306" width="14.5703125" style="25" customWidth="1"/>
    <col min="2307" max="2307" width="11.140625" style="25" customWidth="1"/>
    <col min="2308" max="2308" width="16.7109375" style="25" customWidth="1"/>
    <col min="2309" max="2309" width="11.85546875" style="25" customWidth="1"/>
    <col min="2310" max="2310" width="14.42578125" style="25" customWidth="1"/>
    <col min="2311" max="2311" width="11.85546875" style="25" customWidth="1"/>
    <col min="2312" max="2312" width="10.7109375" style="25" customWidth="1"/>
    <col min="2313" max="2313" width="12.85546875" style="25" customWidth="1"/>
    <col min="2314" max="2559" width="9.140625" style="25" customWidth="1"/>
    <col min="2560" max="2560" width="2.7109375" style="25" customWidth="1"/>
    <col min="2561" max="2561" width="82.140625" style="25" customWidth="1"/>
    <col min="2562" max="2562" width="14.5703125" style="25" customWidth="1"/>
    <col min="2563" max="2563" width="11.140625" style="25" customWidth="1"/>
    <col min="2564" max="2564" width="16.7109375" style="25" customWidth="1"/>
    <col min="2565" max="2565" width="11.85546875" style="25" customWidth="1"/>
    <col min="2566" max="2566" width="14.42578125" style="25" customWidth="1"/>
    <col min="2567" max="2567" width="11.85546875" style="25" customWidth="1"/>
    <col min="2568" max="2568" width="10.7109375" style="25" customWidth="1"/>
    <col min="2569" max="2569" width="12.85546875" style="25" customWidth="1"/>
    <col min="2570" max="2815" width="9.140625" style="25" customWidth="1"/>
    <col min="2816" max="2816" width="2.7109375" style="25" customWidth="1"/>
    <col min="2817" max="2817" width="82.140625" style="25" customWidth="1"/>
    <col min="2818" max="2818" width="14.5703125" style="25" customWidth="1"/>
    <col min="2819" max="2819" width="11.140625" style="25" customWidth="1"/>
    <col min="2820" max="2820" width="16.7109375" style="25" customWidth="1"/>
    <col min="2821" max="2821" width="11.85546875" style="25" customWidth="1"/>
    <col min="2822" max="2822" width="14.42578125" style="25" customWidth="1"/>
    <col min="2823" max="2823" width="11.85546875" style="25" customWidth="1"/>
    <col min="2824" max="2824" width="10.7109375" style="25" customWidth="1"/>
    <col min="2825" max="2825" width="12.85546875" style="25" customWidth="1"/>
    <col min="2826" max="3071" width="9.140625" style="25" customWidth="1"/>
    <col min="3072" max="3072" width="2.7109375" style="25" customWidth="1"/>
    <col min="3073" max="3073" width="82.140625" style="25" customWidth="1"/>
    <col min="3074" max="3074" width="14.5703125" style="25" customWidth="1"/>
    <col min="3075" max="3075" width="11.140625" style="25" customWidth="1"/>
    <col min="3076" max="3076" width="16.7109375" style="25" customWidth="1"/>
    <col min="3077" max="3077" width="11.85546875" style="25" customWidth="1"/>
    <col min="3078" max="3078" width="14.42578125" style="25" customWidth="1"/>
    <col min="3079" max="3079" width="11.85546875" style="25" customWidth="1"/>
    <col min="3080" max="3080" width="10.7109375" style="25" customWidth="1"/>
    <col min="3081" max="3081" width="12.85546875" style="25" customWidth="1"/>
    <col min="3082" max="3327" width="9.140625" style="25" customWidth="1"/>
    <col min="3328" max="3328" width="2.7109375" style="25" customWidth="1"/>
    <col min="3329" max="3329" width="82.140625" style="25" customWidth="1"/>
    <col min="3330" max="3330" width="14.5703125" style="25" customWidth="1"/>
    <col min="3331" max="3331" width="11.140625" style="25" customWidth="1"/>
    <col min="3332" max="3332" width="16.7109375" style="25" customWidth="1"/>
    <col min="3333" max="3333" width="11.85546875" style="25" customWidth="1"/>
    <col min="3334" max="3334" width="14.42578125" style="25" customWidth="1"/>
    <col min="3335" max="3335" width="11.85546875" style="25" customWidth="1"/>
    <col min="3336" max="3336" width="10.7109375" style="25" customWidth="1"/>
    <col min="3337" max="3337" width="12.85546875" style="25" customWidth="1"/>
    <col min="3338" max="3583" width="9.140625" style="25" customWidth="1"/>
    <col min="3584" max="3584" width="2.7109375" style="25" customWidth="1"/>
    <col min="3585" max="3585" width="82.140625" style="25" customWidth="1"/>
    <col min="3586" max="3586" width="14.5703125" style="25" customWidth="1"/>
    <col min="3587" max="3587" width="11.140625" style="25" customWidth="1"/>
    <col min="3588" max="3588" width="16.7109375" style="25" customWidth="1"/>
    <col min="3589" max="3589" width="11.85546875" style="25" customWidth="1"/>
    <col min="3590" max="3590" width="14.42578125" style="25" customWidth="1"/>
    <col min="3591" max="3591" width="11.85546875" style="25" customWidth="1"/>
    <col min="3592" max="3592" width="10.7109375" style="25" customWidth="1"/>
    <col min="3593" max="3593" width="12.85546875" style="25" customWidth="1"/>
    <col min="3594" max="3839" width="9.140625" style="25" customWidth="1"/>
    <col min="3840" max="3840" width="2.7109375" style="25" customWidth="1"/>
    <col min="3841" max="3841" width="82.140625" style="25" customWidth="1"/>
    <col min="3842" max="3842" width="14.5703125" style="25" customWidth="1"/>
    <col min="3843" max="3843" width="11.140625" style="25" customWidth="1"/>
    <col min="3844" max="3844" width="16.7109375" style="25" customWidth="1"/>
    <col min="3845" max="3845" width="11.85546875" style="25" customWidth="1"/>
    <col min="3846" max="3846" width="14.42578125" style="25" customWidth="1"/>
    <col min="3847" max="3847" width="11.85546875" style="25" customWidth="1"/>
    <col min="3848" max="3848" width="10.7109375" style="25" customWidth="1"/>
    <col min="3849" max="3849" width="12.85546875" style="25" customWidth="1"/>
    <col min="3850" max="4095" width="9.140625" style="25" customWidth="1"/>
    <col min="4096" max="4096" width="2.7109375" style="25" customWidth="1"/>
    <col min="4097" max="4097" width="82.140625" style="25" customWidth="1"/>
    <col min="4098" max="4098" width="14.5703125" style="25" customWidth="1"/>
    <col min="4099" max="4099" width="11.140625" style="25" customWidth="1"/>
    <col min="4100" max="4100" width="16.7109375" style="25" customWidth="1"/>
    <col min="4101" max="4101" width="11.85546875" style="25" customWidth="1"/>
    <col min="4102" max="4102" width="14.42578125" style="25" customWidth="1"/>
    <col min="4103" max="4103" width="11.85546875" style="25" customWidth="1"/>
    <col min="4104" max="4104" width="10.7109375" style="25" customWidth="1"/>
    <col min="4105" max="4105" width="12.85546875" style="25" customWidth="1"/>
    <col min="4106" max="4351" width="9.140625" style="25" customWidth="1"/>
    <col min="4352" max="4352" width="2.7109375" style="25" customWidth="1"/>
    <col min="4353" max="4353" width="82.140625" style="25" customWidth="1"/>
    <col min="4354" max="4354" width="14.5703125" style="25" customWidth="1"/>
    <col min="4355" max="4355" width="11.140625" style="25" customWidth="1"/>
    <col min="4356" max="4356" width="16.7109375" style="25" customWidth="1"/>
    <col min="4357" max="4357" width="11.85546875" style="25" customWidth="1"/>
    <col min="4358" max="4358" width="14.42578125" style="25" customWidth="1"/>
    <col min="4359" max="4359" width="11.85546875" style="25" customWidth="1"/>
    <col min="4360" max="4360" width="10.7109375" style="25" customWidth="1"/>
    <col min="4361" max="4361" width="12.85546875" style="25" customWidth="1"/>
    <col min="4362" max="4607" width="9.140625" style="25" customWidth="1"/>
    <col min="4608" max="4608" width="2.7109375" style="25" customWidth="1"/>
    <col min="4609" max="4609" width="82.140625" style="25" customWidth="1"/>
    <col min="4610" max="4610" width="14.5703125" style="25" customWidth="1"/>
    <col min="4611" max="4611" width="11.140625" style="25" customWidth="1"/>
    <col min="4612" max="4612" width="16.7109375" style="25" customWidth="1"/>
    <col min="4613" max="4613" width="11.85546875" style="25" customWidth="1"/>
    <col min="4614" max="4614" width="14.42578125" style="25" customWidth="1"/>
    <col min="4615" max="4615" width="11.85546875" style="25" customWidth="1"/>
    <col min="4616" max="4616" width="10.7109375" style="25" customWidth="1"/>
    <col min="4617" max="4617" width="12.85546875" style="25" customWidth="1"/>
    <col min="4618" max="4863" width="9.140625" style="25" customWidth="1"/>
    <col min="4864" max="4864" width="2.7109375" style="25" customWidth="1"/>
    <col min="4865" max="4865" width="82.140625" style="25" customWidth="1"/>
    <col min="4866" max="4866" width="14.5703125" style="25" customWidth="1"/>
    <col min="4867" max="4867" width="11.140625" style="25" customWidth="1"/>
    <col min="4868" max="4868" width="16.7109375" style="25" customWidth="1"/>
    <col min="4869" max="4869" width="11.85546875" style="25" customWidth="1"/>
    <col min="4870" max="4870" width="14.42578125" style="25" customWidth="1"/>
    <col min="4871" max="4871" width="11.85546875" style="25" customWidth="1"/>
    <col min="4872" max="4872" width="10.7109375" style="25" customWidth="1"/>
    <col min="4873" max="4873" width="12.85546875" style="25" customWidth="1"/>
    <col min="4874" max="5119" width="9.140625" style="25" customWidth="1"/>
    <col min="5120" max="5120" width="2.7109375" style="25" customWidth="1"/>
    <col min="5121" max="5121" width="82.140625" style="25" customWidth="1"/>
    <col min="5122" max="5122" width="14.5703125" style="25" customWidth="1"/>
    <col min="5123" max="5123" width="11.140625" style="25" customWidth="1"/>
    <col min="5124" max="5124" width="16.7109375" style="25" customWidth="1"/>
    <col min="5125" max="5125" width="11.85546875" style="25" customWidth="1"/>
    <col min="5126" max="5126" width="14.42578125" style="25" customWidth="1"/>
    <col min="5127" max="5127" width="11.85546875" style="25" customWidth="1"/>
    <col min="5128" max="5128" width="10.7109375" style="25" customWidth="1"/>
    <col min="5129" max="5129" width="12.85546875" style="25" customWidth="1"/>
    <col min="5130" max="5375" width="9.140625" style="25" customWidth="1"/>
    <col min="5376" max="5376" width="2.7109375" style="25" customWidth="1"/>
    <col min="5377" max="5377" width="82.140625" style="25" customWidth="1"/>
    <col min="5378" max="5378" width="14.5703125" style="25" customWidth="1"/>
    <col min="5379" max="5379" width="11.140625" style="25" customWidth="1"/>
    <col min="5380" max="5380" width="16.7109375" style="25" customWidth="1"/>
    <col min="5381" max="5381" width="11.85546875" style="25" customWidth="1"/>
    <col min="5382" max="5382" width="14.42578125" style="25" customWidth="1"/>
    <col min="5383" max="5383" width="11.85546875" style="25" customWidth="1"/>
    <col min="5384" max="5384" width="10.7109375" style="25" customWidth="1"/>
    <col min="5385" max="5385" width="12.85546875" style="25" customWidth="1"/>
    <col min="5386" max="5631" width="9.140625" style="25" customWidth="1"/>
    <col min="5632" max="5632" width="2.7109375" style="25" customWidth="1"/>
    <col min="5633" max="5633" width="82.140625" style="25" customWidth="1"/>
    <col min="5634" max="5634" width="14.5703125" style="25" customWidth="1"/>
    <col min="5635" max="5635" width="11.140625" style="25" customWidth="1"/>
    <col min="5636" max="5636" width="16.7109375" style="25" customWidth="1"/>
    <col min="5637" max="5637" width="11.85546875" style="25" customWidth="1"/>
    <col min="5638" max="5638" width="14.42578125" style="25" customWidth="1"/>
    <col min="5639" max="5639" width="11.85546875" style="25" customWidth="1"/>
    <col min="5640" max="5640" width="10.7109375" style="25" customWidth="1"/>
    <col min="5641" max="5641" width="12.85546875" style="25" customWidth="1"/>
    <col min="5642" max="5887" width="9.140625" style="25" customWidth="1"/>
    <col min="5888" max="5888" width="2.7109375" style="25" customWidth="1"/>
    <col min="5889" max="5889" width="82.140625" style="25" customWidth="1"/>
    <col min="5890" max="5890" width="14.5703125" style="25" customWidth="1"/>
    <col min="5891" max="5891" width="11.140625" style="25" customWidth="1"/>
    <col min="5892" max="5892" width="16.7109375" style="25" customWidth="1"/>
    <col min="5893" max="5893" width="11.85546875" style="25" customWidth="1"/>
    <col min="5894" max="5894" width="14.42578125" style="25" customWidth="1"/>
    <col min="5895" max="5895" width="11.85546875" style="25" customWidth="1"/>
    <col min="5896" max="5896" width="10.7109375" style="25" customWidth="1"/>
    <col min="5897" max="5897" width="12.85546875" style="25" customWidth="1"/>
    <col min="5898" max="6143" width="9.140625" style="25" customWidth="1"/>
    <col min="6144" max="6144" width="2.7109375" style="25" customWidth="1"/>
    <col min="6145" max="6145" width="82.140625" style="25" customWidth="1"/>
    <col min="6146" max="6146" width="14.5703125" style="25" customWidth="1"/>
    <col min="6147" max="6147" width="11.140625" style="25" customWidth="1"/>
    <col min="6148" max="6148" width="16.7109375" style="25" customWidth="1"/>
    <col min="6149" max="6149" width="11.85546875" style="25" customWidth="1"/>
    <col min="6150" max="6150" width="14.42578125" style="25" customWidth="1"/>
    <col min="6151" max="6151" width="11.85546875" style="25" customWidth="1"/>
    <col min="6152" max="6152" width="10.7109375" style="25" customWidth="1"/>
    <col min="6153" max="6153" width="12.85546875" style="25" customWidth="1"/>
    <col min="6154" max="6399" width="9.140625" style="25" customWidth="1"/>
    <col min="6400" max="6400" width="2.7109375" style="25" customWidth="1"/>
    <col min="6401" max="6401" width="82.140625" style="25" customWidth="1"/>
    <col min="6402" max="6402" width="14.5703125" style="25" customWidth="1"/>
    <col min="6403" max="6403" width="11.140625" style="25" customWidth="1"/>
    <col min="6404" max="6404" width="16.7109375" style="25" customWidth="1"/>
    <col min="6405" max="6405" width="11.85546875" style="25" customWidth="1"/>
    <col min="6406" max="6406" width="14.42578125" style="25" customWidth="1"/>
    <col min="6407" max="6407" width="11.85546875" style="25" customWidth="1"/>
    <col min="6408" max="6408" width="10.7109375" style="25" customWidth="1"/>
    <col min="6409" max="6409" width="12.85546875" style="25" customWidth="1"/>
    <col min="6410" max="6655" width="9.140625" style="25" customWidth="1"/>
    <col min="6656" max="6656" width="2.7109375" style="25" customWidth="1"/>
    <col min="6657" max="6657" width="82.140625" style="25" customWidth="1"/>
    <col min="6658" max="6658" width="14.5703125" style="25" customWidth="1"/>
    <col min="6659" max="6659" width="11.140625" style="25" customWidth="1"/>
    <col min="6660" max="6660" width="16.7109375" style="25" customWidth="1"/>
    <col min="6661" max="6661" width="11.85546875" style="25" customWidth="1"/>
    <col min="6662" max="6662" width="14.42578125" style="25" customWidth="1"/>
    <col min="6663" max="6663" width="11.85546875" style="25" customWidth="1"/>
    <col min="6664" max="6664" width="10.7109375" style="25" customWidth="1"/>
    <col min="6665" max="6665" width="12.85546875" style="25" customWidth="1"/>
    <col min="6666" max="6911" width="9.140625" style="25" customWidth="1"/>
    <col min="6912" max="6912" width="2.7109375" style="25" customWidth="1"/>
    <col min="6913" max="6913" width="82.140625" style="25" customWidth="1"/>
    <col min="6914" max="6914" width="14.5703125" style="25" customWidth="1"/>
    <col min="6915" max="6915" width="11.140625" style="25" customWidth="1"/>
    <col min="6916" max="6916" width="16.7109375" style="25" customWidth="1"/>
    <col min="6917" max="6917" width="11.85546875" style="25" customWidth="1"/>
    <col min="6918" max="6918" width="14.42578125" style="25" customWidth="1"/>
    <col min="6919" max="6919" width="11.85546875" style="25" customWidth="1"/>
    <col min="6920" max="6920" width="10.7109375" style="25" customWidth="1"/>
    <col min="6921" max="6921" width="12.85546875" style="25" customWidth="1"/>
    <col min="6922" max="7167" width="9.140625" style="25" customWidth="1"/>
    <col min="7168" max="7168" width="2.7109375" style="25" customWidth="1"/>
    <col min="7169" max="7169" width="82.140625" style="25" customWidth="1"/>
    <col min="7170" max="7170" width="14.5703125" style="25" customWidth="1"/>
    <col min="7171" max="7171" width="11.140625" style="25" customWidth="1"/>
    <col min="7172" max="7172" width="16.7109375" style="25" customWidth="1"/>
    <col min="7173" max="7173" width="11.85546875" style="25" customWidth="1"/>
    <col min="7174" max="7174" width="14.42578125" style="25" customWidth="1"/>
    <col min="7175" max="7175" width="11.85546875" style="25" customWidth="1"/>
    <col min="7176" max="7176" width="10.7109375" style="25" customWidth="1"/>
    <col min="7177" max="7177" width="12.85546875" style="25" customWidth="1"/>
    <col min="7178" max="7423" width="9.140625" style="25" customWidth="1"/>
    <col min="7424" max="7424" width="2.7109375" style="25" customWidth="1"/>
    <col min="7425" max="7425" width="82.140625" style="25" customWidth="1"/>
    <col min="7426" max="7426" width="14.5703125" style="25" customWidth="1"/>
    <col min="7427" max="7427" width="11.140625" style="25" customWidth="1"/>
    <col min="7428" max="7428" width="16.7109375" style="25" customWidth="1"/>
    <col min="7429" max="7429" width="11.85546875" style="25" customWidth="1"/>
    <col min="7430" max="7430" width="14.42578125" style="25" customWidth="1"/>
    <col min="7431" max="7431" width="11.85546875" style="25" customWidth="1"/>
    <col min="7432" max="7432" width="10.7109375" style="25" customWidth="1"/>
    <col min="7433" max="7433" width="12.85546875" style="25" customWidth="1"/>
    <col min="7434" max="7679" width="9.140625" style="25" customWidth="1"/>
    <col min="7680" max="7680" width="2.7109375" style="25" customWidth="1"/>
    <col min="7681" max="7681" width="82.140625" style="25" customWidth="1"/>
    <col min="7682" max="7682" width="14.5703125" style="25" customWidth="1"/>
    <col min="7683" max="7683" width="11.140625" style="25" customWidth="1"/>
    <col min="7684" max="7684" width="16.7109375" style="25" customWidth="1"/>
    <col min="7685" max="7685" width="11.85546875" style="25" customWidth="1"/>
    <col min="7686" max="7686" width="14.42578125" style="25" customWidth="1"/>
    <col min="7687" max="7687" width="11.85546875" style="25" customWidth="1"/>
    <col min="7688" max="7688" width="10.7109375" style="25" customWidth="1"/>
    <col min="7689" max="7689" width="12.85546875" style="25" customWidth="1"/>
    <col min="7690" max="7935" width="9.140625" style="25" customWidth="1"/>
    <col min="7936" max="7936" width="2.7109375" style="25" customWidth="1"/>
    <col min="7937" max="7937" width="82.140625" style="25" customWidth="1"/>
    <col min="7938" max="7938" width="14.5703125" style="25" customWidth="1"/>
    <col min="7939" max="7939" width="11.140625" style="25" customWidth="1"/>
    <col min="7940" max="7940" width="16.7109375" style="25" customWidth="1"/>
    <col min="7941" max="7941" width="11.85546875" style="25" customWidth="1"/>
    <col min="7942" max="7942" width="14.42578125" style="25" customWidth="1"/>
    <col min="7943" max="7943" width="11.85546875" style="25" customWidth="1"/>
    <col min="7944" max="7944" width="10.7109375" style="25" customWidth="1"/>
    <col min="7945" max="7945" width="12.85546875" style="25" customWidth="1"/>
    <col min="7946" max="8191" width="9.140625" style="25" customWidth="1"/>
    <col min="8192" max="8192" width="2.7109375" style="25" customWidth="1"/>
    <col min="8193" max="8193" width="82.140625" style="25" customWidth="1"/>
    <col min="8194" max="8194" width="14.5703125" style="25" customWidth="1"/>
    <col min="8195" max="8195" width="11.140625" style="25" customWidth="1"/>
    <col min="8196" max="8196" width="16.7109375" style="25" customWidth="1"/>
    <col min="8197" max="8197" width="11.85546875" style="25" customWidth="1"/>
    <col min="8198" max="8198" width="14.42578125" style="25" customWidth="1"/>
    <col min="8199" max="8199" width="11.85546875" style="25" customWidth="1"/>
    <col min="8200" max="8200" width="10.7109375" style="25" customWidth="1"/>
    <col min="8201" max="8201" width="12.85546875" style="25" customWidth="1"/>
    <col min="8202" max="8447" width="9.140625" style="25" customWidth="1"/>
    <col min="8448" max="8448" width="2.7109375" style="25" customWidth="1"/>
    <col min="8449" max="8449" width="82.140625" style="25" customWidth="1"/>
    <col min="8450" max="8450" width="14.5703125" style="25" customWidth="1"/>
    <col min="8451" max="8451" width="11.140625" style="25" customWidth="1"/>
    <col min="8452" max="8452" width="16.7109375" style="25" customWidth="1"/>
    <col min="8453" max="8453" width="11.85546875" style="25" customWidth="1"/>
    <col min="8454" max="8454" width="14.42578125" style="25" customWidth="1"/>
    <col min="8455" max="8455" width="11.85546875" style="25" customWidth="1"/>
    <col min="8456" max="8456" width="10.7109375" style="25" customWidth="1"/>
    <col min="8457" max="8457" width="12.85546875" style="25" customWidth="1"/>
    <col min="8458" max="8703" width="9.140625" style="25" customWidth="1"/>
    <col min="8704" max="8704" width="2.7109375" style="25" customWidth="1"/>
    <col min="8705" max="8705" width="82.140625" style="25" customWidth="1"/>
    <col min="8706" max="8706" width="14.5703125" style="25" customWidth="1"/>
    <col min="8707" max="8707" width="11.140625" style="25" customWidth="1"/>
    <col min="8708" max="8708" width="16.7109375" style="25" customWidth="1"/>
    <col min="8709" max="8709" width="11.85546875" style="25" customWidth="1"/>
    <col min="8710" max="8710" width="14.42578125" style="25" customWidth="1"/>
    <col min="8711" max="8711" width="11.85546875" style="25" customWidth="1"/>
    <col min="8712" max="8712" width="10.7109375" style="25" customWidth="1"/>
    <col min="8713" max="8713" width="12.85546875" style="25" customWidth="1"/>
    <col min="8714" max="8959" width="9.140625" style="25" customWidth="1"/>
    <col min="8960" max="8960" width="2.7109375" style="25" customWidth="1"/>
    <col min="8961" max="8961" width="82.140625" style="25" customWidth="1"/>
    <col min="8962" max="8962" width="14.5703125" style="25" customWidth="1"/>
    <col min="8963" max="8963" width="11.140625" style="25" customWidth="1"/>
    <col min="8964" max="8964" width="16.7109375" style="25" customWidth="1"/>
    <col min="8965" max="8965" width="11.85546875" style="25" customWidth="1"/>
    <col min="8966" max="8966" width="14.42578125" style="25" customWidth="1"/>
    <col min="8967" max="8967" width="11.85546875" style="25" customWidth="1"/>
    <col min="8968" max="8968" width="10.7109375" style="25" customWidth="1"/>
    <col min="8969" max="8969" width="12.85546875" style="25" customWidth="1"/>
    <col min="8970" max="9215" width="9.140625" style="25" customWidth="1"/>
    <col min="9216" max="9216" width="2.7109375" style="25" customWidth="1"/>
    <col min="9217" max="9217" width="82.140625" style="25" customWidth="1"/>
    <col min="9218" max="9218" width="14.5703125" style="25" customWidth="1"/>
    <col min="9219" max="9219" width="11.140625" style="25" customWidth="1"/>
    <col min="9220" max="9220" width="16.7109375" style="25" customWidth="1"/>
    <col min="9221" max="9221" width="11.85546875" style="25" customWidth="1"/>
    <col min="9222" max="9222" width="14.42578125" style="25" customWidth="1"/>
    <col min="9223" max="9223" width="11.85546875" style="25" customWidth="1"/>
    <col min="9224" max="9224" width="10.7109375" style="25" customWidth="1"/>
    <col min="9225" max="9225" width="12.85546875" style="25" customWidth="1"/>
    <col min="9226" max="9471" width="9.140625" style="25" customWidth="1"/>
    <col min="9472" max="9472" width="2.7109375" style="25" customWidth="1"/>
    <col min="9473" max="9473" width="82.140625" style="25" customWidth="1"/>
    <col min="9474" max="9474" width="14.5703125" style="25" customWidth="1"/>
    <col min="9475" max="9475" width="11.140625" style="25" customWidth="1"/>
    <col min="9476" max="9476" width="16.7109375" style="25" customWidth="1"/>
    <col min="9477" max="9477" width="11.85546875" style="25" customWidth="1"/>
    <col min="9478" max="9478" width="14.42578125" style="25" customWidth="1"/>
    <col min="9479" max="9479" width="11.85546875" style="25" customWidth="1"/>
    <col min="9480" max="9480" width="10.7109375" style="25" customWidth="1"/>
    <col min="9481" max="9481" width="12.85546875" style="25" customWidth="1"/>
    <col min="9482" max="9727" width="9.140625" style="25" customWidth="1"/>
    <col min="9728" max="9728" width="2.7109375" style="25" customWidth="1"/>
    <col min="9729" max="9729" width="82.140625" style="25" customWidth="1"/>
    <col min="9730" max="9730" width="14.5703125" style="25" customWidth="1"/>
    <col min="9731" max="9731" width="11.140625" style="25" customWidth="1"/>
    <col min="9732" max="9732" width="16.7109375" style="25" customWidth="1"/>
    <col min="9733" max="9733" width="11.85546875" style="25" customWidth="1"/>
    <col min="9734" max="9734" width="14.42578125" style="25" customWidth="1"/>
    <col min="9735" max="9735" width="11.85546875" style="25" customWidth="1"/>
    <col min="9736" max="9736" width="10.7109375" style="25" customWidth="1"/>
    <col min="9737" max="9737" width="12.85546875" style="25" customWidth="1"/>
    <col min="9738" max="9983" width="9.140625" style="25" customWidth="1"/>
    <col min="9984" max="9984" width="2.7109375" style="25" customWidth="1"/>
    <col min="9985" max="9985" width="82.140625" style="25" customWidth="1"/>
    <col min="9986" max="9986" width="14.5703125" style="25" customWidth="1"/>
    <col min="9987" max="9987" width="11.140625" style="25" customWidth="1"/>
    <col min="9988" max="9988" width="16.7109375" style="25" customWidth="1"/>
    <col min="9989" max="9989" width="11.85546875" style="25" customWidth="1"/>
    <col min="9990" max="9990" width="14.42578125" style="25" customWidth="1"/>
    <col min="9991" max="9991" width="11.85546875" style="25" customWidth="1"/>
    <col min="9992" max="9992" width="10.7109375" style="25" customWidth="1"/>
    <col min="9993" max="9993" width="12.85546875" style="25" customWidth="1"/>
    <col min="9994" max="10239" width="9.140625" style="25" customWidth="1"/>
    <col min="10240" max="10240" width="2.7109375" style="25" customWidth="1"/>
    <col min="10241" max="10241" width="82.140625" style="25" customWidth="1"/>
    <col min="10242" max="10242" width="14.5703125" style="25" customWidth="1"/>
    <col min="10243" max="10243" width="11.140625" style="25" customWidth="1"/>
    <col min="10244" max="10244" width="16.7109375" style="25" customWidth="1"/>
    <col min="10245" max="10245" width="11.85546875" style="25" customWidth="1"/>
    <col min="10246" max="10246" width="14.42578125" style="25" customWidth="1"/>
    <col min="10247" max="10247" width="11.85546875" style="25" customWidth="1"/>
    <col min="10248" max="10248" width="10.7109375" style="25" customWidth="1"/>
    <col min="10249" max="10249" width="12.85546875" style="25" customWidth="1"/>
    <col min="10250" max="10495" width="9.140625" style="25" customWidth="1"/>
    <col min="10496" max="10496" width="2.7109375" style="25" customWidth="1"/>
    <col min="10497" max="10497" width="82.140625" style="25" customWidth="1"/>
    <col min="10498" max="10498" width="14.5703125" style="25" customWidth="1"/>
    <col min="10499" max="10499" width="11.140625" style="25" customWidth="1"/>
    <col min="10500" max="10500" width="16.7109375" style="25" customWidth="1"/>
    <col min="10501" max="10501" width="11.85546875" style="25" customWidth="1"/>
    <col min="10502" max="10502" width="14.42578125" style="25" customWidth="1"/>
    <col min="10503" max="10503" width="11.85546875" style="25" customWidth="1"/>
    <col min="10504" max="10504" width="10.7109375" style="25" customWidth="1"/>
    <col min="10505" max="10505" width="12.85546875" style="25" customWidth="1"/>
    <col min="10506" max="10751" width="9.140625" style="25" customWidth="1"/>
    <col min="10752" max="10752" width="2.7109375" style="25" customWidth="1"/>
    <col min="10753" max="10753" width="82.140625" style="25" customWidth="1"/>
    <col min="10754" max="10754" width="14.5703125" style="25" customWidth="1"/>
    <col min="10755" max="10755" width="11.140625" style="25" customWidth="1"/>
    <col min="10756" max="10756" width="16.7109375" style="25" customWidth="1"/>
    <col min="10757" max="10757" width="11.85546875" style="25" customWidth="1"/>
    <col min="10758" max="10758" width="14.42578125" style="25" customWidth="1"/>
    <col min="10759" max="10759" width="11.85546875" style="25" customWidth="1"/>
    <col min="10760" max="10760" width="10.7109375" style="25" customWidth="1"/>
    <col min="10761" max="10761" width="12.85546875" style="25" customWidth="1"/>
    <col min="10762" max="11007" width="9.140625" style="25" customWidth="1"/>
    <col min="11008" max="11008" width="2.7109375" style="25" customWidth="1"/>
    <col min="11009" max="11009" width="82.140625" style="25" customWidth="1"/>
    <col min="11010" max="11010" width="14.5703125" style="25" customWidth="1"/>
    <col min="11011" max="11011" width="11.140625" style="25" customWidth="1"/>
    <col min="11012" max="11012" width="16.7109375" style="25" customWidth="1"/>
    <col min="11013" max="11013" width="11.85546875" style="25" customWidth="1"/>
    <col min="11014" max="11014" width="14.42578125" style="25" customWidth="1"/>
    <col min="11015" max="11015" width="11.85546875" style="25" customWidth="1"/>
    <col min="11016" max="11016" width="10.7109375" style="25" customWidth="1"/>
    <col min="11017" max="11017" width="12.85546875" style="25" customWidth="1"/>
    <col min="11018" max="11263" width="9.140625" style="25" customWidth="1"/>
    <col min="11264" max="11264" width="2.7109375" style="25" customWidth="1"/>
    <col min="11265" max="11265" width="82.140625" style="25" customWidth="1"/>
    <col min="11266" max="11266" width="14.5703125" style="25" customWidth="1"/>
    <col min="11267" max="11267" width="11.140625" style="25" customWidth="1"/>
    <col min="11268" max="11268" width="16.7109375" style="25" customWidth="1"/>
    <col min="11269" max="11269" width="11.85546875" style="25" customWidth="1"/>
    <col min="11270" max="11270" width="14.42578125" style="25" customWidth="1"/>
    <col min="11271" max="11271" width="11.85546875" style="25" customWidth="1"/>
    <col min="11272" max="11272" width="10.7109375" style="25" customWidth="1"/>
    <col min="11273" max="11273" width="12.85546875" style="25" customWidth="1"/>
    <col min="11274" max="11519" width="9.140625" style="25" customWidth="1"/>
    <col min="11520" max="11520" width="2.7109375" style="25" customWidth="1"/>
    <col min="11521" max="11521" width="82.140625" style="25" customWidth="1"/>
    <col min="11522" max="11522" width="14.5703125" style="25" customWidth="1"/>
    <col min="11523" max="11523" width="11.140625" style="25" customWidth="1"/>
    <col min="11524" max="11524" width="16.7109375" style="25" customWidth="1"/>
    <col min="11525" max="11525" width="11.85546875" style="25" customWidth="1"/>
    <col min="11526" max="11526" width="14.42578125" style="25" customWidth="1"/>
    <col min="11527" max="11527" width="11.85546875" style="25" customWidth="1"/>
    <col min="11528" max="11528" width="10.7109375" style="25" customWidth="1"/>
    <col min="11529" max="11529" width="12.85546875" style="25" customWidth="1"/>
    <col min="11530" max="11775" width="9.140625" style="25" customWidth="1"/>
    <col min="11776" max="11776" width="2.7109375" style="25" customWidth="1"/>
    <col min="11777" max="11777" width="82.140625" style="25" customWidth="1"/>
    <col min="11778" max="11778" width="14.5703125" style="25" customWidth="1"/>
    <col min="11779" max="11779" width="11.140625" style="25" customWidth="1"/>
    <col min="11780" max="11780" width="16.7109375" style="25" customWidth="1"/>
    <col min="11781" max="11781" width="11.85546875" style="25" customWidth="1"/>
    <col min="11782" max="11782" width="14.42578125" style="25" customWidth="1"/>
    <col min="11783" max="11783" width="11.85546875" style="25" customWidth="1"/>
    <col min="11784" max="11784" width="10.7109375" style="25" customWidth="1"/>
    <col min="11785" max="11785" width="12.85546875" style="25" customWidth="1"/>
    <col min="11786" max="12031" width="9.140625" style="25" customWidth="1"/>
    <col min="12032" max="12032" width="2.7109375" style="25" customWidth="1"/>
    <col min="12033" max="12033" width="82.140625" style="25" customWidth="1"/>
    <col min="12034" max="12034" width="14.5703125" style="25" customWidth="1"/>
    <col min="12035" max="12035" width="11.140625" style="25" customWidth="1"/>
    <col min="12036" max="12036" width="16.7109375" style="25" customWidth="1"/>
    <col min="12037" max="12037" width="11.85546875" style="25" customWidth="1"/>
    <col min="12038" max="12038" width="14.42578125" style="25" customWidth="1"/>
    <col min="12039" max="12039" width="11.85546875" style="25" customWidth="1"/>
    <col min="12040" max="12040" width="10.7109375" style="25" customWidth="1"/>
    <col min="12041" max="12041" width="12.85546875" style="25" customWidth="1"/>
    <col min="12042" max="12287" width="9.140625" style="25" customWidth="1"/>
    <col min="12288" max="12288" width="2.7109375" style="25" customWidth="1"/>
    <col min="12289" max="12289" width="82.140625" style="25" customWidth="1"/>
    <col min="12290" max="12290" width="14.5703125" style="25" customWidth="1"/>
    <col min="12291" max="12291" width="11.140625" style="25" customWidth="1"/>
    <col min="12292" max="12292" width="16.7109375" style="25" customWidth="1"/>
    <col min="12293" max="12293" width="11.85546875" style="25" customWidth="1"/>
    <col min="12294" max="12294" width="14.42578125" style="25" customWidth="1"/>
    <col min="12295" max="12295" width="11.85546875" style="25" customWidth="1"/>
    <col min="12296" max="12296" width="10.7109375" style="25" customWidth="1"/>
    <col min="12297" max="12297" width="12.85546875" style="25" customWidth="1"/>
    <col min="12298" max="12543" width="9.140625" style="25" customWidth="1"/>
    <col min="12544" max="12544" width="2.7109375" style="25" customWidth="1"/>
    <col min="12545" max="12545" width="82.140625" style="25" customWidth="1"/>
    <col min="12546" max="12546" width="14.5703125" style="25" customWidth="1"/>
    <col min="12547" max="12547" width="11.140625" style="25" customWidth="1"/>
    <col min="12548" max="12548" width="16.7109375" style="25" customWidth="1"/>
    <col min="12549" max="12549" width="11.85546875" style="25" customWidth="1"/>
    <col min="12550" max="12550" width="14.42578125" style="25" customWidth="1"/>
    <col min="12551" max="12551" width="11.85546875" style="25" customWidth="1"/>
    <col min="12552" max="12552" width="10.7109375" style="25" customWidth="1"/>
    <col min="12553" max="12553" width="12.85546875" style="25" customWidth="1"/>
    <col min="12554" max="12799" width="9.140625" style="25" customWidth="1"/>
    <col min="12800" max="12800" width="2.7109375" style="25" customWidth="1"/>
    <col min="12801" max="12801" width="82.140625" style="25" customWidth="1"/>
    <col min="12802" max="12802" width="14.5703125" style="25" customWidth="1"/>
    <col min="12803" max="12803" width="11.140625" style="25" customWidth="1"/>
    <col min="12804" max="12804" width="16.7109375" style="25" customWidth="1"/>
    <col min="12805" max="12805" width="11.85546875" style="25" customWidth="1"/>
    <col min="12806" max="12806" width="14.42578125" style="25" customWidth="1"/>
    <col min="12807" max="12807" width="11.85546875" style="25" customWidth="1"/>
    <col min="12808" max="12808" width="10.7109375" style="25" customWidth="1"/>
    <col min="12809" max="12809" width="12.85546875" style="25" customWidth="1"/>
    <col min="12810" max="13055" width="9.140625" style="25" customWidth="1"/>
    <col min="13056" max="13056" width="2.7109375" style="25" customWidth="1"/>
    <col min="13057" max="13057" width="82.140625" style="25" customWidth="1"/>
    <col min="13058" max="13058" width="14.5703125" style="25" customWidth="1"/>
    <col min="13059" max="13059" width="11.140625" style="25" customWidth="1"/>
    <col min="13060" max="13060" width="16.7109375" style="25" customWidth="1"/>
    <col min="13061" max="13061" width="11.85546875" style="25" customWidth="1"/>
    <col min="13062" max="13062" width="14.42578125" style="25" customWidth="1"/>
    <col min="13063" max="13063" width="11.85546875" style="25" customWidth="1"/>
    <col min="13064" max="13064" width="10.7109375" style="25" customWidth="1"/>
    <col min="13065" max="13065" width="12.85546875" style="25" customWidth="1"/>
    <col min="13066" max="13311" width="9.140625" style="25" customWidth="1"/>
    <col min="13312" max="13312" width="2.7109375" style="25" customWidth="1"/>
    <col min="13313" max="13313" width="82.140625" style="25" customWidth="1"/>
    <col min="13314" max="13314" width="14.5703125" style="25" customWidth="1"/>
    <col min="13315" max="13315" width="11.140625" style="25" customWidth="1"/>
    <col min="13316" max="13316" width="16.7109375" style="25" customWidth="1"/>
    <col min="13317" max="13317" width="11.85546875" style="25" customWidth="1"/>
    <col min="13318" max="13318" width="14.42578125" style="25" customWidth="1"/>
    <col min="13319" max="13319" width="11.85546875" style="25" customWidth="1"/>
    <col min="13320" max="13320" width="10.7109375" style="25" customWidth="1"/>
    <col min="13321" max="13321" width="12.85546875" style="25" customWidth="1"/>
    <col min="13322" max="13567" width="9.140625" style="25" customWidth="1"/>
    <col min="13568" max="13568" width="2.7109375" style="25" customWidth="1"/>
    <col min="13569" max="13569" width="82.140625" style="25" customWidth="1"/>
    <col min="13570" max="13570" width="14.5703125" style="25" customWidth="1"/>
    <col min="13571" max="13571" width="11.140625" style="25" customWidth="1"/>
    <col min="13572" max="13572" width="16.7109375" style="25" customWidth="1"/>
    <col min="13573" max="13573" width="11.85546875" style="25" customWidth="1"/>
    <col min="13574" max="13574" width="14.42578125" style="25" customWidth="1"/>
    <col min="13575" max="13575" width="11.85546875" style="25" customWidth="1"/>
    <col min="13576" max="13576" width="10.7109375" style="25" customWidth="1"/>
    <col min="13577" max="13577" width="12.85546875" style="25" customWidth="1"/>
    <col min="13578" max="13823" width="9.140625" style="25" customWidth="1"/>
    <col min="13824" max="13824" width="2.7109375" style="25" customWidth="1"/>
    <col min="13825" max="13825" width="82.140625" style="25" customWidth="1"/>
    <col min="13826" max="13826" width="14.5703125" style="25" customWidth="1"/>
    <col min="13827" max="13827" width="11.140625" style="25" customWidth="1"/>
    <col min="13828" max="13828" width="16.7109375" style="25" customWidth="1"/>
    <col min="13829" max="13829" width="11.85546875" style="25" customWidth="1"/>
    <col min="13830" max="13830" width="14.42578125" style="25" customWidth="1"/>
    <col min="13831" max="13831" width="11.85546875" style="25" customWidth="1"/>
    <col min="13832" max="13832" width="10.7109375" style="25" customWidth="1"/>
    <col min="13833" max="13833" width="12.85546875" style="25" customWidth="1"/>
    <col min="13834" max="14079" width="9.140625" style="25" customWidth="1"/>
    <col min="14080" max="14080" width="2.7109375" style="25" customWidth="1"/>
    <col min="14081" max="14081" width="82.140625" style="25" customWidth="1"/>
    <col min="14082" max="14082" width="14.5703125" style="25" customWidth="1"/>
    <col min="14083" max="14083" width="11.140625" style="25" customWidth="1"/>
    <col min="14084" max="14084" width="16.7109375" style="25" customWidth="1"/>
    <col min="14085" max="14085" width="11.85546875" style="25" customWidth="1"/>
    <col min="14086" max="14086" width="14.42578125" style="25" customWidth="1"/>
    <col min="14087" max="14087" width="11.85546875" style="25" customWidth="1"/>
    <col min="14088" max="14088" width="10.7109375" style="25" customWidth="1"/>
    <col min="14089" max="14089" width="12.85546875" style="25" customWidth="1"/>
    <col min="14090" max="14335" width="9.140625" style="25" customWidth="1"/>
    <col min="14336" max="14336" width="2.7109375" style="25" customWidth="1"/>
    <col min="14337" max="14337" width="82.140625" style="25" customWidth="1"/>
    <col min="14338" max="14338" width="14.5703125" style="25" customWidth="1"/>
    <col min="14339" max="14339" width="11.140625" style="25" customWidth="1"/>
    <col min="14340" max="14340" width="16.7109375" style="25" customWidth="1"/>
    <col min="14341" max="14341" width="11.85546875" style="25" customWidth="1"/>
    <col min="14342" max="14342" width="14.42578125" style="25" customWidth="1"/>
    <col min="14343" max="14343" width="11.85546875" style="25" customWidth="1"/>
    <col min="14344" max="14344" width="10.7109375" style="25" customWidth="1"/>
    <col min="14345" max="14345" width="12.85546875" style="25" customWidth="1"/>
    <col min="14346" max="14591" width="9.140625" style="25" customWidth="1"/>
    <col min="14592" max="14592" width="2.7109375" style="25" customWidth="1"/>
    <col min="14593" max="14593" width="82.140625" style="25" customWidth="1"/>
    <col min="14594" max="14594" width="14.5703125" style="25" customWidth="1"/>
    <col min="14595" max="14595" width="11.140625" style="25" customWidth="1"/>
    <col min="14596" max="14596" width="16.7109375" style="25" customWidth="1"/>
    <col min="14597" max="14597" width="11.85546875" style="25" customWidth="1"/>
    <col min="14598" max="14598" width="14.42578125" style="25" customWidth="1"/>
    <col min="14599" max="14599" width="11.85546875" style="25" customWidth="1"/>
    <col min="14600" max="14600" width="10.7109375" style="25" customWidth="1"/>
    <col min="14601" max="14601" width="12.85546875" style="25" customWidth="1"/>
    <col min="14602" max="14847" width="9.140625" style="25" customWidth="1"/>
    <col min="14848" max="14848" width="2.7109375" style="25" customWidth="1"/>
    <col min="14849" max="14849" width="82.140625" style="25" customWidth="1"/>
    <col min="14850" max="14850" width="14.5703125" style="25" customWidth="1"/>
    <col min="14851" max="14851" width="11.140625" style="25" customWidth="1"/>
    <col min="14852" max="14852" width="16.7109375" style="25" customWidth="1"/>
    <col min="14853" max="14853" width="11.85546875" style="25" customWidth="1"/>
    <col min="14854" max="14854" width="14.42578125" style="25" customWidth="1"/>
    <col min="14855" max="14855" width="11.85546875" style="25" customWidth="1"/>
    <col min="14856" max="14856" width="10.7109375" style="25" customWidth="1"/>
    <col min="14857" max="14857" width="12.85546875" style="25" customWidth="1"/>
    <col min="14858" max="15103" width="9.140625" style="25" customWidth="1"/>
    <col min="15104" max="15104" width="2.7109375" style="25" customWidth="1"/>
    <col min="15105" max="15105" width="82.140625" style="25" customWidth="1"/>
    <col min="15106" max="15106" width="14.5703125" style="25" customWidth="1"/>
    <col min="15107" max="15107" width="11.140625" style="25" customWidth="1"/>
    <col min="15108" max="15108" width="16.7109375" style="25" customWidth="1"/>
    <col min="15109" max="15109" width="11.85546875" style="25" customWidth="1"/>
    <col min="15110" max="15110" width="14.42578125" style="25" customWidth="1"/>
    <col min="15111" max="15111" width="11.85546875" style="25" customWidth="1"/>
    <col min="15112" max="15112" width="10.7109375" style="25" customWidth="1"/>
    <col min="15113" max="15113" width="12.85546875" style="25" customWidth="1"/>
    <col min="15114" max="15359" width="9.140625" style="25" customWidth="1"/>
    <col min="15360" max="15360" width="2.7109375" style="25" customWidth="1"/>
    <col min="15361" max="15361" width="82.140625" style="25" customWidth="1"/>
    <col min="15362" max="15362" width="14.5703125" style="25" customWidth="1"/>
    <col min="15363" max="15363" width="11.140625" style="25" customWidth="1"/>
    <col min="15364" max="15364" width="16.7109375" style="25" customWidth="1"/>
    <col min="15365" max="15365" width="11.85546875" style="25" customWidth="1"/>
    <col min="15366" max="15366" width="14.42578125" style="25" customWidth="1"/>
    <col min="15367" max="15367" width="11.85546875" style="25" customWidth="1"/>
    <col min="15368" max="15368" width="10.7109375" style="25" customWidth="1"/>
    <col min="15369" max="15369" width="12.85546875" style="25" customWidth="1"/>
    <col min="15370" max="15615" width="9.140625" style="25" customWidth="1"/>
    <col min="15616" max="15616" width="2.7109375" style="25" customWidth="1"/>
    <col min="15617" max="15617" width="82.140625" style="25" customWidth="1"/>
    <col min="15618" max="15618" width="14.5703125" style="25" customWidth="1"/>
    <col min="15619" max="15619" width="11.140625" style="25" customWidth="1"/>
    <col min="15620" max="15620" width="16.7109375" style="25" customWidth="1"/>
    <col min="15621" max="15621" width="11.85546875" style="25" customWidth="1"/>
    <col min="15622" max="15622" width="14.42578125" style="25" customWidth="1"/>
    <col min="15623" max="15623" width="11.85546875" style="25" customWidth="1"/>
    <col min="15624" max="15624" width="10.7109375" style="25" customWidth="1"/>
    <col min="15625" max="15625" width="12.85546875" style="25" customWidth="1"/>
    <col min="15626" max="15871" width="9.140625" style="25" customWidth="1"/>
    <col min="15872" max="15872" width="2.7109375" style="25" customWidth="1"/>
    <col min="15873" max="15873" width="82.140625" style="25" customWidth="1"/>
    <col min="15874" max="15874" width="14.5703125" style="25" customWidth="1"/>
    <col min="15875" max="15875" width="11.140625" style="25" customWidth="1"/>
    <col min="15876" max="15876" width="16.7109375" style="25" customWidth="1"/>
    <col min="15877" max="15877" width="11.85546875" style="25" customWidth="1"/>
    <col min="15878" max="15878" width="14.42578125" style="25" customWidth="1"/>
    <col min="15879" max="15879" width="11.85546875" style="25" customWidth="1"/>
    <col min="15880" max="15880" width="10.7109375" style="25" customWidth="1"/>
    <col min="15881" max="15881" width="12.85546875" style="25" customWidth="1"/>
    <col min="15882" max="16127" width="9.140625" style="25" customWidth="1"/>
    <col min="16128" max="16128" width="2.7109375" style="25" customWidth="1"/>
    <col min="16129" max="16129" width="82.140625" style="25" customWidth="1"/>
    <col min="16130" max="16130" width="14.5703125" style="25" customWidth="1"/>
    <col min="16131" max="16131" width="11.140625" style="25" customWidth="1"/>
    <col min="16132" max="16132" width="16.7109375" style="25" customWidth="1"/>
    <col min="16133" max="16133" width="11.85546875" style="25" customWidth="1"/>
    <col min="16134" max="16134" width="14.42578125" style="25" customWidth="1"/>
    <col min="16135" max="16135" width="11.85546875" style="25" customWidth="1"/>
    <col min="16136" max="16136" width="10.7109375" style="25" customWidth="1"/>
    <col min="16137" max="16137" width="12.85546875" style="25" customWidth="1"/>
    <col min="16138" max="16384" width="9.140625" style="25" customWidth="1"/>
  </cols>
  <sheetData>
    <row r="1" spans="1:7" ht="56.25" customHeight="1" thickBot="1"/>
    <row r="2" spans="1:7" s="185" customFormat="1" ht="27.75" customHeight="1" thickBot="1">
      <c r="A2" s="260" t="s">
        <v>123</v>
      </c>
      <c r="B2" s="261"/>
      <c r="C2" s="261"/>
      <c r="D2" s="261"/>
      <c r="E2" s="261"/>
      <c r="F2" s="261"/>
      <c r="G2" s="262"/>
    </row>
    <row r="3" spans="1:7" ht="14.25">
      <c r="A3" s="51" t="str">
        <f>"Talent Strategy Value Calculator: "&amp;TEXT(Paramaters!H8,"mmmm dd, yyyy")</f>
        <v>Talent Strategy Value Calculator: January 00, 1900</v>
      </c>
      <c r="B3" s="52"/>
      <c r="C3" s="182" t="s">
        <v>0</v>
      </c>
      <c r="D3" s="183" t="s">
        <v>92</v>
      </c>
      <c r="E3" s="184" t="s">
        <v>50</v>
      </c>
      <c r="F3" s="263" t="s">
        <v>91</v>
      </c>
      <c r="G3" s="28" t="s">
        <v>45</v>
      </c>
    </row>
    <row r="4" spans="1:7">
      <c r="A4" s="279"/>
      <c r="B4" s="280"/>
      <c r="C4" s="281"/>
      <c r="D4" s="282"/>
      <c r="E4" s="281"/>
      <c r="F4" s="264"/>
      <c r="G4" s="113"/>
    </row>
    <row r="5" spans="1:7">
      <c r="A5" s="30" t="s">
        <v>70</v>
      </c>
      <c r="B5" s="31"/>
      <c r="C5" s="179" t="s">
        <v>46</v>
      </c>
      <c r="D5" s="154"/>
      <c r="E5" s="160"/>
      <c r="F5" s="265"/>
      <c r="G5" s="32"/>
    </row>
    <row r="6" spans="1:7" ht="15" customHeight="1" outlineLevel="1">
      <c r="A6" s="33"/>
      <c r="B6" s="34" t="str">
        <f>Paramaters!C10</f>
        <v>Factor in being rated as a "Best place to work"</v>
      </c>
      <c r="C6" s="190" t="str">
        <f>IF(Calculations!D3,"Yes","No")</f>
        <v>No</v>
      </c>
      <c r="D6" s="273" t="s">
        <v>93</v>
      </c>
      <c r="E6" s="274" t="s">
        <v>93</v>
      </c>
      <c r="F6" s="266">
        <f>IF(Calculations!D3,Paramaters!I10,0)</f>
        <v>0</v>
      </c>
      <c r="G6" s="32"/>
    </row>
    <row r="7" spans="1:7" outlineLevel="1">
      <c r="A7" s="33"/>
      <c r="B7" s="34" t="str">
        <f>Paramaters!C11</f>
        <v>Manage and enhance employement brand</v>
      </c>
      <c r="C7" s="190" t="str">
        <f>IF(Calculations!D4,"Yes","No")</f>
        <v>No</v>
      </c>
      <c r="D7" s="275"/>
      <c r="E7" s="276"/>
      <c r="F7" s="266">
        <f>IF(Calculations!D4,Paramaters!I11,0)</f>
        <v>0</v>
      </c>
      <c r="G7" s="32"/>
    </row>
    <row r="8" spans="1:7" outlineLevel="1">
      <c r="A8" s="33"/>
      <c r="B8" s="34" t="str">
        <f>Paramaters!C12</f>
        <v>Establish and manage social employement presence</v>
      </c>
      <c r="C8" s="190" t="str">
        <f>IF(Calculations!D5,"Yes","No")</f>
        <v>No</v>
      </c>
      <c r="D8" s="275"/>
      <c r="E8" s="276"/>
      <c r="F8" s="266">
        <f>IF(Calculations!D5,Paramaters!I12,0)</f>
        <v>0</v>
      </c>
      <c r="G8" s="32"/>
    </row>
    <row r="9" spans="1:7" outlineLevel="1">
      <c r="A9" s="33"/>
      <c r="B9" s="34" t="str">
        <f>Paramaters!C13</f>
        <v>Increase revenue, customer centric approach to managing talent prospects</v>
      </c>
      <c r="C9" s="190" t="str">
        <f>IF(Calculations!D6,"Yes","No")</f>
        <v>No</v>
      </c>
      <c r="D9" s="275"/>
      <c r="E9" s="276"/>
      <c r="F9" s="266">
        <f>IF(Calculations!D6,Paramaters!I13,0)</f>
        <v>0</v>
      </c>
      <c r="G9" s="32"/>
    </row>
    <row r="10" spans="1:7" outlineLevel="1">
      <c r="A10" s="33"/>
      <c r="B10" s="34" t="str">
        <f>Paramaters!C14</f>
        <v>Find and hire better talent than the competition</v>
      </c>
      <c r="C10" s="190" t="str">
        <f>IF(Calculations!D7,"Yes","No")</f>
        <v>No</v>
      </c>
      <c r="D10" s="275"/>
      <c r="E10" s="276"/>
      <c r="F10" s="266">
        <f>IF(Calculations!D7,Paramaters!I14,0)</f>
        <v>0</v>
      </c>
      <c r="G10" s="32"/>
    </row>
    <row r="11" spans="1:7" outlineLevel="1">
      <c r="A11" s="33"/>
      <c r="B11" s="34" t="str">
        <f>Paramaters!C15</f>
        <v>Support new diversity initiaitve</v>
      </c>
      <c r="C11" s="190" t="str">
        <f>IF(Calculations!D8,"Yes","No")</f>
        <v>No</v>
      </c>
      <c r="D11" s="275"/>
      <c r="E11" s="276"/>
      <c r="F11" s="266">
        <f>IF(Calculations!D8,Paramaters!I15,0)</f>
        <v>0</v>
      </c>
      <c r="G11" s="32"/>
    </row>
    <row r="12" spans="1:7" outlineLevel="1">
      <c r="A12" s="27"/>
      <c r="B12" s="34" t="str">
        <f>Paramaters!C16</f>
        <v>Support new campus initiative</v>
      </c>
      <c r="C12" s="190" t="str">
        <f>IF(Calculations!D9,"Yes","No")</f>
        <v>No</v>
      </c>
      <c r="D12" s="275"/>
      <c r="E12" s="276"/>
      <c r="F12" s="266">
        <f>IF(Calculations!D9,Paramaters!I16,0)</f>
        <v>0</v>
      </c>
      <c r="G12" s="32"/>
    </row>
    <row r="13" spans="1:7" outlineLevel="1">
      <c r="A13" s="27"/>
      <c r="B13" s="34" t="str">
        <f>Paramaters!C17</f>
        <v>Support new military hiring initiative</v>
      </c>
      <c r="C13" s="190" t="str">
        <f>IF(Calculations!D10,"Yes","No")</f>
        <v>No</v>
      </c>
      <c r="D13" s="275"/>
      <c r="E13" s="276"/>
      <c r="F13" s="266">
        <f>IF(Calculations!D10,Paramaters!I17,0)</f>
        <v>0</v>
      </c>
      <c r="G13" s="32"/>
    </row>
    <row r="14" spans="1:7" outlineLevel="1">
      <c r="A14" s="27"/>
      <c r="B14" s="31" t="str">
        <f>Paramaters!C18</f>
        <v xml:space="preserve">Support employee engagement </v>
      </c>
      <c r="C14" s="190" t="str">
        <f>IF(Calculations!D11,"Yes","No")</f>
        <v>No</v>
      </c>
      <c r="D14" s="277"/>
      <c r="E14" s="278"/>
      <c r="F14" s="266">
        <f>IF(Calculations!D11,Paramaters!I18,0)</f>
        <v>0</v>
      </c>
      <c r="G14" s="32"/>
    </row>
    <row r="15" spans="1:7">
      <c r="A15" s="35"/>
      <c r="B15" s="147" t="s">
        <v>94</v>
      </c>
      <c r="C15" s="164"/>
      <c r="D15" s="165"/>
      <c r="E15" s="166"/>
      <c r="F15" s="267">
        <f>SUM(F6:F14)</f>
        <v>0</v>
      </c>
      <c r="G15" s="54" t="s">
        <v>3</v>
      </c>
    </row>
    <row r="16" spans="1:7">
      <c r="A16" s="33"/>
      <c r="C16" s="148"/>
      <c r="D16" s="153"/>
      <c r="E16" s="161"/>
      <c r="F16" s="268"/>
      <c r="G16" s="36"/>
    </row>
    <row r="17" spans="1:8">
      <c r="A17" s="30" t="s">
        <v>71</v>
      </c>
      <c r="B17" s="31"/>
      <c r="C17" s="150"/>
      <c r="D17" s="155"/>
      <c r="E17" s="162"/>
      <c r="F17" s="269"/>
      <c r="G17" s="32"/>
    </row>
    <row r="18" spans="1:8" outlineLevel="1">
      <c r="A18" s="27"/>
      <c r="B18" s="34" t="s">
        <v>98</v>
      </c>
      <c r="C18" s="177">
        <f>IF(Calculations!D13,Calculations!C36,0)</f>
        <v>0</v>
      </c>
      <c r="D18" s="157">
        <f>IF(Calculations!D13,1-E18/C18,0)</f>
        <v>0</v>
      </c>
      <c r="E18" s="177">
        <f>IF(Calculations!D13,Calculations!D36,0)</f>
        <v>0</v>
      </c>
      <c r="F18" s="266">
        <f>C18-E18</f>
        <v>0</v>
      </c>
      <c r="G18" s="32"/>
    </row>
    <row r="19" spans="1:8" outlineLevel="1">
      <c r="A19" s="27"/>
      <c r="B19" s="34" t="str">
        <f>Paramaters!C21</f>
        <v>Replacement new hire training/time to productivity</v>
      </c>
      <c r="C19" s="177">
        <f>IF(Calculations!D14,Calculations!C35,0)</f>
        <v>0</v>
      </c>
      <c r="D19" s="156">
        <f>IF(Calculations!D14,1-E19/C19,0)</f>
        <v>0</v>
      </c>
      <c r="E19" s="181">
        <f>IF(Calculations!D14,Calculations!D35,0)</f>
        <v>0</v>
      </c>
      <c r="F19" s="270">
        <f t="shared" ref="F19:F26" si="0">C19-E19</f>
        <v>0</v>
      </c>
      <c r="G19" s="32"/>
    </row>
    <row r="20" spans="1:8" outlineLevel="1">
      <c r="A20" s="27"/>
      <c r="B20" s="34" t="s">
        <v>99</v>
      </c>
      <c r="C20" s="177">
        <f>IF(Calculations!D15,Paramaters!H42,0)</f>
        <v>0</v>
      </c>
      <c r="D20" s="157">
        <f>IF(Calculations!D15,1-E20/C20,0)</f>
        <v>0</v>
      </c>
      <c r="E20" s="177">
        <f>IF(Calculations!D15,Paramaters!H42-(Paramaters!H42*Paramaters!H61),0)</f>
        <v>0</v>
      </c>
      <c r="F20" s="266">
        <f t="shared" si="0"/>
        <v>0</v>
      </c>
      <c r="G20" s="32"/>
    </row>
    <row r="21" spans="1:8" outlineLevel="1">
      <c r="A21" s="27"/>
      <c r="B21" s="34" t="s">
        <v>100</v>
      </c>
      <c r="C21" s="177">
        <f>IF(Calculations!D16,Paramaters!H43,0)</f>
        <v>0</v>
      </c>
      <c r="D21" s="157">
        <f>IF(Calculations!D16,1-E21/C21,0)</f>
        <v>0</v>
      </c>
      <c r="E21" s="177">
        <f>IF(Calculations!D16,Paramaters!H43-(Paramaters!H43*Paramaters!H62),0)</f>
        <v>0</v>
      </c>
      <c r="F21" s="266">
        <f t="shared" si="0"/>
        <v>0</v>
      </c>
      <c r="G21" s="32"/>
    </row>
    <row r="22" spans="1:8" outlineLevel="1">
      <c r="A22" s="27"/>
      <c r="B22" s="34" t="s">
        <v>117</v>
      </c>
      <c r="C22" s="177">
        <f>IF(Calculations!D17,Paramaters!H44*Paramaters!H45,0)</f>
        <v>0</v>
      </c>
      <c r="D22" s="294" t="s">
        <v>93</v>
      </c>
      <c r="E22" s="295" t="s">
        <v>93</v>
      </c>
      <c r="F22" s="266">
        <f>C22</f>
        <v>0</v>
      </c>
      <c r="G22" s="32"/>
    </row>
    <row r="23" spans="1:8" outlineLevel="1">
      <c r="A23" s="27"/>
      <c r="B23" s="34" t="s">
        <v>101</v>
      </c>
      <c r="C23" s="177">
        <f>IF(Calculations!D18,Paramaters!H46*Paramaters!H47,0)</f>
        <v>0</v>
      </c>
      <c r="D23" s="157">
        <f>IF(Calculations!D18,1-E23/C23,0)</f>
        <v>0</v>
      </c>
      <c r="E23" s="177">
        <f>IF(Calculations!D18,'Projected Return'!C23-('Projected Return'!C23*Paramaters!H63),0)</f>
        <v>0</v>
      </c>
      <c r="F23" s="266">
        <f t="shared" si="0"/>
        <v>0</v>
      </c>
      <c r="G23" s="32"/>
    </row>
    <row r="24" spans="1:8" outlineLevel="1">
      <c r="A24" s="27"/>
      <c r="B24" s="34" t="str">
        <f>CONCATENATE("&lt;",Paramaters!H26,"&gt; Costs")</f>
        <v>&lt;&gt; Costs</v>
      </c>
      <c r="C24" s="177">
        <f>IF(Calculations!D19,Paramaters!H50/60*Paramaters!H48*Paramaters!H49,0)</f>
        <v>0</v>
      </c>
      <c r="D24" s="157" t="e">
        <f>IF(Calculations!D19,1-E24/C24,0)</f>
        <v>#DIV/0!</v>
      </c>
      <c r="E24" s="177">
        <f>IF(Calculations!D20,C24-C24*Paramaters!H64,0)</f>
        <v>0</v>
      </c>
      <c r="F24" s="266">
        <f t="shared" si="0"/>
        <v>0</v>
      </c>
      <c r="G24" s="32"/>
    </row>
    <row r="25" spans="1:8" outlineLevel="1">
      <c r="A25" s="27"/>
      <c r="B25" s="34" t="str">
        <f>CONCATENATE("&lt;",Paramaters!H27,"&gt; Costs")</f>
        <v>&lt;&gt; Costs</v>
      </c>
      <c r="C25" s="177">
        <f>IF(Calculations!D20,Paramaters!H53/60*Paramaters!H51*Paramaters!H52,0)</f>
        <v>0</v>
      </c>
      <c r="D25" s="157" t="e">
        <f>IF(Calculations!D20,1-E25/C25,0)</f>
        <v>#DIV/0!</v>
      </c>
      <c r="E25" s="177">
        <f>IF(Calculations!D20,C25-(C25*Paramaters!H65),0)</f>
        <v>0</v>
      </c>
      <c r="F25" s="266">
        <f t="shared" si="0"/>
        <v>0</v>
      </c>
      <c r="G25" s="32"/>
    </row>
    <row r="26" spans="1:8" outlineLevel="1">
      <c r="A26" s="27"/>
      <c r="B26" s="169" t="str">
        <f>CONCATENATE("&lt;",Paramaters!H28,"&gt; Costs")</f>
        <v>&lt;&gt; Costs</v>
      </c>
      <c r="C26" s="178">
        <f>IF(Calculations!D21,Paramaters!H56/60*(Paramaters!H54*Paramaters!H55),0)</f>
        <v>0</v>
      </c>
      <c r="D26" s="157" t="e">
        <f>IF(Calculations!D21,1-E26/C26,0)</f>
        <v>#DIV/0!</v>
      </c>
      <c r="E26" s="177">
        <f>IF(Calculations!D21,C26-(C26*Paramaters!H66),0)</f>
        <v>0</v>
      </c>
      <c r="F26" s="266">
        <f t="shared" si="0"/>
        <v>0</v>
      </c>
      <c r="G26" s="32"/>
    </row>
    <row r="27" spans="1:8">
      <c r="A27" s="186" t="s">
        <v>95</v>
      </c>
      <c r="B27" s="187"/>
      <c r="C27" s="149">
        <f>SUM(C19:C26)</f>
        <v>0</v>
      </c>
      <c r="D27" s="171">
        <f>IF(C27&gt;0,1-E27/C27,0)</f>
        <v>0</v>
      </c>
      <c r="E27" s="149">
        <f>SUM(E19:E26)</f>
        <v>0</v>
      </c>
      <c r="F27" s="271">
        <f>SUM(F18:F26)</f>
        <v>0</v>
      </c>
      <c r="G27" s="32" t="s">
        <v>3</v>
      </c>
    </row>
    <row r="28" spans="1:8">
      <c r="A28" s="110"/>
      <c r="B28" s="172"/>
      <c r="C28" s="151"/>
      <c r="D28" s="156"/>
      <c r="E28" s="151"/>
      <c r="F28" s="266"/>
      <c r="G28" s="32"/>
    </row>
    <row r="29" spans="1:8">
      <c r="A29" s="30" t="s">
        <v>89</v>
      </c>
      <c r="C29" s="150"/>
      <c r="D29" s="155"/>
      <c r="E29" s="162"/>
      <c r="F29" s="272"/>
      <c r="G29" s="36"/>
      <c r="H29" s="40"/>
    </row>
    <row r="30" spans="1:8" outlineLevel="1">
      <c r="A30" s="27"/>
      <c r="B30" s="53" t="str">
        <f>Paramaters!C68</f>
        <v>Strategy - Technology and ongoing Consulting/Maintenance Costs (Annual)</v>
      </c>
      <c r="C30" s="173"/>
      <c r="D30" s="159"/>
      <c r="E30" s="175">
        <f>-Paramaters!H68</f>
        <v>0</v>
      </c>
      <c r="F30" s="266">
        <f>E30</f>
        <v>0</v>
      </c>
      <c r="G30" s="32"/>
    </row>
    <row r="31" spans="1:8" outlineLevel="1">
      <c r="A31" s="27"/>
      <c r="B31" s="25" t="str">
        <f>Paramaters!C69</f>
        <v>Strategy - Consulting/Training/Support - Implementation Costs (Annual)</v>
      </c>
      <c r="C31" s="173"/>
      <c r="D31" s="159"/>
      <c r="E31" s="175">
        <f>-Paramaters!H69</f>
        <v>0</v>
      </c>
      <c r="F31" s="266">
        <f>E31</f>
        <v>0</v>
      </c>
      <c r="G31" s="32"/>
    </row>
    <row r="32" spans="1:8" outlineLevel="1">
      <c r="A32" s="27"/>
      <c r="B32" s="38" t="str">
        <f>Paramaters!C70</f>
        <v>Support - Staff Costs Costs (Annual)</v>
      </c>
      <c r="C32" s="174"/>
      <c r="D32" s="158"/>
      <c r="E32" s="176">
        <f>-Paramaters!H70</f>
        <v>0</v>
      </c>
      <c r="F32" s="265">
        <f>E32</f>
        <v>0</v>
      </c>
      <c r="G32" s="32"/>
    </row>
    <row r="33" spans="1:7">
      <c r="A33" s="186" t="s">
        <v>102</v>
      </c>
      <c r="B33" s="187"/>
      <c r="C33" s="152">
        <f>SUM(C30:C32)</f>
        <v>0</v>
      </c>
      <c r="D33" s="158">
        <f>IF(C33&gt;0,1-E33/C33,0)</f>
        <v>0</v>
      </c>
      <c r="E33" s="163">
        <f>SUM(E30:E32)</f>
        <v>0</v>
      </c>
      <c r="F33" s="265">
        <f>SUM(F30:F32)</f>
        <v>0</v>
      </c>
      <c r="G33" s="32" t="s">
        <v>14</v>
      </c>
    </row>
    <row r="34" spans="1:7" ht="12" thickBot="1">
      <c r="A34" s="41"/>
      <c r="B34" s="42"/>
      <c r="C34" s="50"/>
      <c r="D34" s="66"/>
      <c r="E34" s="81"/>
      <c r="F34" s="82"/>
      <c r="G34" s="43"/>
    </row>
    <row r="35" spans="1:7" ht="24" customHeight="1" thickBot="1">
      <c r="A35" s="260" t="s">
        <v>122</v>
      </c>
      <c r="B35" s="261"/>
      <c r="C35" s="261"/>
      <c r="D35" s="261"/>
      <c r="E35" s="261"/>
      <c r="F35" s="261"/>
      <c r="G35" s="262"/>
    </row>
    <row r="36" spans="1:7">
      <c r="A36" s="44"/>
      <c r="B36" s="29"/>
      <c r="C36" s="167" t="s">
        <v>96</v>
      </c>
      <c r="D36" s="73" t="s">
        <v>103</v>
      </c>
      <c r="E36" s="168" t="s">
        <v>97</v>
      </c>
      <c r="F36" s="283" t="s">
        <v>91</v>
      </c>
      <c r="G36" s="45"/>
    </row>
    <row r="37" spans="1:7">
      <c r="A37" s="27"/>
      <c r="B37" s="287" t="str">
        <f>B15</f>
        <v>Soft Value Total</v>
      </c>
      <c r="C37" s="288">
        <f>C15</f>
        <v>0</v>
      </c>
      <c r="D37" s="289" t="s">
        <v>93</v>
      </c>
      <c r="E37" s="290">
        <f>E15</f>
        <v>0</v>
      </c>
      <c r="F37" s="284">
        <f>F15</f>
        <v>0</v>
      </c>
      <c r="G37" s="111" t="s">
        <v>14</v>
      </c>
    </row>
    <row r="38" spans="1:7">
      <c r="A38" s="27"/>
      <c r="B38" s="46" t="str">
        <f>A27</f>
        <v>Hard Value Total</v>
      </c>
      <c r="C38" s="77">
        <f>C27</f>
        <v>0</v>
      </c>
      <c r="D38" s="95">
        <f>D27</f>
        <v>0</v>
      </c>
      <c r="E38" s="78">
        <f>E27</f>
        <v>0</v>
      </c>
      <c r="F38" s="285">
        <f>F27</f>
        <v>0</v>
      </c>
      <c r="G38" s="32" t="s">
        <v>14</v>
      </c>
    </row>
    <row r="39" spans="1:7">
      <c r="A39" s="27"/>
      <c r="B39" s="291" t="s">
        <v>66</v>
      </c>
      <c r="C39" s="292">
        <f>C33</f>
        <v>0</v>
      </c>
      <c r="D39" s="289">
        <f>D33</f>
        <v>0</v>
      </c>
      <c r="E39" s="293">
        <f>E33</f>
        <v>0</v>
      </c>
      <c r="F39" s="285">
        <f>F33</f>
        <v>0</v>
      </c>
      <c r="G39" s="112" t="s">
        <v>14</v>
      </c>
    </row>
    <row r="40" spans="1:7" ht="32.25" customHeight="1" thickBot="1">
      <c r="A40" s="35"/>
      <c r="B40" s="55" t="s">
        <v>120</v>
      </c>
      <c r="C40" s="170">
        <f>SUM(C37:C39)</f>
        <v>0</v>
      </c>
      <c r="D40" s="96">
        <f>IF(C40&gt;0,1-(E40/C40),0)</f>
        <v>0</v>
      </c>
      <c r="E40" s="83">
        <f>SUM(E37:E39)</f>
        <v>0</v>
      </c>
      <c r="F40" s="286">
        <f>SUM(F37:F39)</f>
        <v>0</v>
      </c>
      <c r="G40" s="47"/>
    </row>
    <row r="41" spans="1:7" ht="15.75" hidden="1">
      <c r="A41" s="188" t="s">
        <v>65</v>
      </c>
      <c r="B41" s="189"/>
      <c r="C41" s="189"/>
      <c r="D41" s="189"/>
      <c r="E41" s="189"/>
      <c r="G41" s="26"/>
    </row>
    <row r="42" spans="1:7" hidden="1">
      <c r="A42" s="35" t="s">
        <v>58</v>
      </c>
      <c r="B42" s="48"/>
      <c r="C42" s="84"/>
      <c r="D42" s="67"/>
      <c r="E42" s="84"/>
      <c r="G42" s="26"/>
    </row>
    <row r="43" spans="1:7" hidden="1">
      <c r="A43" s="35"/>
      <c r="B43" s="25" t="s">
        <v>42</v>
      </c>
      <c r="C43" s="85" t="e">
        <f>#REF!</f>
        <v>#REF!</v>
      </c>
      <c r="D43" s="68"/>
      <c r="E43" s="84"/>
      <c r="G43" s="26"/>
    </row>
    <row r="44" spans="1:7" hidden="1">
      <c r="A44" s="35"/>
      <c r="B44" s="25" t="str">
        <f>"          Number of salaried &amp; professional employees covered by this quote"</f>
        <v xml:space="preserve">          Number of salaried &amp; professional employees covered by this quote</v>
      </c>
      <c r="C44" s="85" t="e">
        <f>#REF!</f>
        <v>#REF!</v>
      </c>
      <c r="D44" s="68"/>
      <c r="E44" s="84"/>
      <c r="G44" s="26"/>
    </row>
    <row r="45" spans="1:7" hidden="1">
      <c r="A45" s="35"/>
      <c r="B45" s="25" t="str">
        <f>"          Number of hourly &amp; production employees covered by this quote"</f>
        <v xml:space="preserve">          Number of hourly &amp; production employees covered by this quote</v>
      </c>
      <c r="C45" s="85" t="e">
        <f>#REF!</f>
        <v>#REF!</v>
      </c>
      <c r="D45" s="68"/>
      <c r="E45" s="84"/>
      <c r="G45" s="26"/>
    </row>
    <row r="46" spans="1:7" hidden="1">
      <c r="A46" s="27"/>
      <c r="B46" s="25" t="s">
        <v>40</v>
      </c>
      <c r="C46" s="85">
        <v>125</v>
      </c>
      <c r="D46" s="68"/>
      <c r="G46" s="26"/>
    </row>
    <row r="47" spans="1:7" hidden="1">
      <c r="A47" s="27"/>
      <c r="B47" s="25" t="s">
        <v>51</v>
      </c>
      <c r="C47" s="85">
        <v>4</v>
      </c>
      <c r="D47" s="68"/>
      <c r="G47" s="26"/>
    </row>
    <row r="48" spans="1:7" hidden="1">
      <c r="A48" s="27"/>
      <c r="B48" s="25" t="s">
        <v>6</v>
      </c>
      <c r="C48" s="85">
        <f>C46+C47</f>
        <v>129</v>
      </c>
      <c r="D48" s="68"/>
      <c r="G48" s="26"/>
    </row>
    <row r="49" spans="1:7" hidden="1">
      <c r="A49" s="27"/>
      <c r="B49" s="25" t="s">
        <v>60</v>
      </c>
      <c r="C49" s="85">
        <v>1.78571428571429</v>
      </c>
      <c r="D49" s="68"/>
      <c r="G49" s="26"/>
    </row>
    <row r="50" spans="1:7" hidden="1">
      <c r="A50" s="27"/>
      <c r="B50" s="25" t="s">
        <v>56</v>
      </c>
      <c r="C50" s="85">
        <v>2</v>
      </c>
      <c r="D50" s="68"/>
      <c r="G50" s="26"/>
    </row>
    <row r="51" spans="1:7" hidden="1">
      <c r="A51" s="27"/>
      <c r="B51" s="25" t="s">
        <v>62</v>
      </c>
      <c r="C51" s="85">
        <f>C49+C50</f>
        <v>3.78571428571429</v>
      </c>
      <c r="D51" s="68"/>
      <c r="G51" s="26"/>
    </row>
    <row r="52" spans="1:7" hidden="1">
      <c r="A52" s="27"/>
      <c r="B52" s="25" t="s">
        <v>4</v>
      </c>
      <c r="C52" s="79">
        <f>C49/C51</f>
        <v>0.47169811320754779</v>
      </c>
      <c r="D52" s="39"/>
      <c r="G52" s="26"/>
    </row>
    <row r="53" spans="1:7" hidden="1">
      <c r="A53" s="27"/>
      <c r="B53" s="25" t="s">
        <v>37</v>
      </c>
      <c r="C53" s="79">
        <f>C50/C51</f>
        <v>0.52830188679245227</v>
      </c>
      <c r="D53" s="39"/>
      <c r="G53" s="26"/>
    </row>
    <row r="54" spans="1:7" hidden="1">
      <c r="A54" s="27"/>
      <c r="B54" s="25" t="s">
        <v>28</v>
      </c>
      <c r="C54" s="86" t="e">
        <f>E54*#REF!</f>
        <v>#REF!</v>
      </c>
      <c r="D54" s="69"/>
      <c r="E54" s="87">
        <v>0.12</v>
      </c>
      <c r="G54" s="26"/>
    </row>
    <row r="55" spans="1:7" hidden="1">
      <c r="A55" s="27"/>
      <c r="B55" s="25" t="s">
        <v>38</v>
      </c>
      <c r="C55" s="86" t="e">
        <f>E55*#REF!</f>
        <v>#REF!</v>
      </c>
      <c r="D55" s="69"/>
      <c r="E55" s="87">
        <v>0.12</v>
      </c>
      <c r="G55" s="26"/>
    </row>
    <row r="56" spans="1:7" hidden="1">
      <c r="A56" s="27"/>
      <c r="B56" s="25" t="str">
        <f>"Annual number of resumes (paper or e-mail) (input):"</f>
        <v>Annual number of resumes (paper or e-mail) (input):</v>
      </c>
      <c r="C56" s="86">
        <v>3600</v>
      </c>
      <c r="D56" s="69"/>
      <c r="E56" s="60" t="s">
        <v>47</v>
      </c>
      <c r="G56" s="26"/>
    </row>
    <row r="57" spans="1:7" hidden="1">
      <c r="A57" s="27"/>
      <c r="B57" s="25" t="str">
        <f>"Estimated number of annual resumes for a similar company @ "&amp;E57&amp;" resumes average/external hire (comparison only):"</f>
        <v>Estimated number of annual resumes for a similar company @ 30 resumes average/external hire (comparison only):</v>
      </c>
      <c r="C57" s="86" t="e">
        <f>ROUND(C55*E57,0)</f>
        <v>#REF!</v>
      </c>
      <c r="D57" s="69"/>
      <c r="E57" s="88">
        <v>30</v>
      </c>
      <c r="G57" s="26"/>
    </row>
    <row r="58" spans="1:7" hidden="1">
      <c r="A58" s="27"/>
      <c r="B58" s="25" t="str">
        <f>"Annual number of resumes to be processed after Taleo reduction:"</f>
        <v>Annual number of resumes to be processed after Taleo reduction:</v>
      </c>
      <c r="C58" s="86">
        <v>0</v>
      </c>
      <c r="D58" s="69"/>
      <c r="E58" s="60" t="str">
        <f>ROUND(C58/C56*100,1)&amp;" % reduction"</f>
        <v>0 % reduction</v>
      </c>
      <c r="G58" s="26"/>
    </row>
    <row r="59" spans="1:7" hidden="1">
      <c r="A59" s="27"/>
      <c r="B59" s="25" t="s">
        <v>13</v>
      </c>
      <c r="C59" s="76" t="e">
        <f>C58*#REF!</f>
        <v>#REF!</v>
      </c>
      <c r="D59" s="70"/>
      <c r="E59" s="89" t="b">
        <v>1</v>
      </c>
      <c r="G59" s="26"/>
    </row>
    <row r="60" spans="1:7" hidden="1">
      <c r="A60" s="27"/>
      <c r="B60" s="25" t="s">
        <v>11</v>
      </c>
      <c r="C60" s="75">
        <f>C58*E60</f>
        <v>0</v>
      </c>
      <c r="D60" s="64"/>
      <c r="E60" s="90">
        <v>4</v>
      </c>
      <c r="G60" s="26"/>
    </row>
    <row r="61" spans="1:7" hidden="1">
      <c r="A61" s="35" t="s">
        <v>1</v>
      </c>
      <c r="G61" s="26"/>
    </row>
    <row r="62" spans="1:7" hidden="1">
      <c r="A62" s="35"/>
      <c r="B62" s="25" t="str">
        <f>"Total annual hosting &amp; application service cost, excluding resume processing/application service"</f>
        <v>Total annual hosting &amp; application service cost, excluding resume processing/application service</v>
      </c>
      <c r="C62" s="76" t="e">
        <f>F37+#REF!+(F39*4)</f>
        <v>#REF!</v>
      </c>
      <c r="D62" s="70"/>
      <c r="G62" s="26"/>
    </row>
    <row r="63" spans="1:7" hidden="1">
      <c r="A63" s="35"/>
      <c r="B63" s="25" t="str">
        <f>"Total annual hosting &amp; application service cost, including resume processing service for "&amp;C58&amp;" paper resumes"</f>
        <v>Total annual hosting &amp; application service cost, including resume processing service for 0 paper resumes</v>
      </c>
      <c r="C63" s="76" t="e">
        <f>C62+C59</f>
        <v>#REF!</v>
      </c>
      <c r="D63" s="70"/>
      <c r="G63" s="26"/>
    </row>
    <row r="64" spans="1:7" hidden="1">
      <c r="A64" s="27"/>
      <c r="B64" s="25" t="s">
        <v>49</v>
      </c>
      <c r="C64" s="89" t="e">
        <f>C63/#REF!</f>
        <v>#REF!</v>
      </c>
      <c r="D64" s="71"/>
      <c r="G64" s="26"/>
    </row>
    <row r="65" spans="1:7" hidden="1">
      <c r="A65" s="27"/>
      <c r="B65" s="25" t="s">
        <v>8</v>
      </c>
      <c r="C65" s="89" t="e">
        <f>C62/C48</f>
        <v>#REF!</v>
      </c>
      <c r="D65" s="71"/>
      <c r="E65" s="80" t="e">
        <f>C65/12</f>
        <v>#REF!</v>
      </c>
      <c r="G65" s="26"/>
    </row>
    <row r="66" spans="1:7" hidden="1">
      <c r="A66" s="27"/>
      <c r="B66" s="25" t="s">
        <v>41</v>
      </c>
      <c r="C66" s="89" t="e">
        <f>C62*C52/C47</f>
        <v>#REF!</v>
      </c>
      <c r="D66" s="71"/>
      <c r="E66" s="80" t="e">
        <f>C66/12</f>
        <v>#REF!</v>
      </c>
      <c r="G66" s="26"/>
    </row>
    <row r="67" spans="1:7" hidden="1">
      <c r="A67" s="27"/>
      <c r="B67" s="25" t="s">
        <v>26</v>
      </c>
      <c r="C67" s="89" t="e">
        <f>C62*C53/C46</f>
        <v>#REF!</v>
      </c>
      <c r="D67" s="71"/>
      <c r="E67" s="80" t="e">
        <f>C67/12</f>
        <v>#REF!</v>
      </c>
      <c r="G67" s="26"/>
    </row>
    <row r="68" spans="1:7" hidden="1">
      <c r="A68" s="27"/>
      <c r="B68" s="25" t="s">
        <v>19</v>
      </c>
      <c r="C68" s="91">
        <f>C48/C51</f>
        <v>34.075471698113169</v>
      </c>
      <c r="D68" s="72"/>
      <c r="F68" s="80"/>
      <c r="G68" s="26"/>
    </row>
    <row r="69" spans="1:7" hidden="1">
      <c r="A69" s="27"/>
      <c r="B69" s="25" t="s">
        <v>21</v>
      </c>
      <c r="C69" s="89" t="e">
        <f>C62/(C54+C55)</f>
        <v>#REF!</v>
      </c>
      <c r="D69" s="71"/>
      <c r="G69" s="26"/>
    </row>
    <row r="70" spans="1:7" hidden="1">
      <c r="A70" s="27"/>
      <c r="B70" s="25"/>
      <c r="C70" s="80"/>
      <c r="D70" s="65"/>
      <c r="G70" s="26"/>
    </row>
    <row r="71" spans="1:7" hidden="1">
      <c r="A71" s="27"/>
      <c r="B71" s="25"/>
      <c r="G71" s="26"/>
    </row>
    <row r="72" spans="1:7" ht="21" customHeight="1" thickTop="1" thickBot="1">
      <c r="A72" s="49"/>
      <c r="B72" s="42"/>
      <c r="C72" s="92"/>
      <c r="D72" s="74"/>
      <c r="E72" s="93"/>
      <c r="F72" s="50"/>
      <c r="G72" s="180" t="s">
        <v>125</v>
      </c>
    </row>
  </sheetData>
  <mergeCells count="8">
    <mergeCell ref="A2:G2"/>
    <mergeCell ref="A35:G35"/>
    <mergeCell ref="A33:B33"/>
    <mergeCell ref="A41:E41"/>
    <mergeCell ref="A4:B4"/>
    <mergeCell ref="A27:B27"/>
    <mergeCell ref="D6:D14"/>
    <mergeCell ref="E6:E14"/>
  </mergeCells>
  <conditionalFormatting sqref="C6:C14">
    <cfRule type="iconSet" priority="1">
      <iconSet>
        <cfvo type="percent" val="0"/>
        <cfvo type="percent" val="33"/>
        <cfvo type="percent" val="67"/>
      </iconSet>
    </cfRule>
  </conditionalFormatting>
  <pageMargins left="0.25" right="0.25" top="0.75" bottom="0.75" header="0.3" footer="0.3"/>
  <pageSetup orientation="portrait"/>
  <ignoredErrors>
    <ignoredError sqref="D40 D27"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F5532"/>
  <sheetViews>
    <sheetView showGridLines="0" zoomScale="90" zoomScaleNormal="90" workbookViewId="0">
      <selection activeCell="F16" sqref="F16"/>
    </sheetView>
  </sheetViews>
  <sheetFormatPr defaultColWidth="15.7109375" defaultRowHeight="15"/>
  <cols>
    <col min="1" max="1" width="10.28515625" style="1" customWidth="1"/>
    <col min="2" max="2" width="94.85546875" style="10" customWidth="1"/>
    <col min="3" max="3" width="17.28515625" style="102" customWidth="1"/>
    <col min="4" max="4" width="17.28515625" style="6" customWidth="1"/>
    <col min="5" max="5" width="21.85546875" style="2" customWidth="1"/>
    <col min="6" max="7" width="22.140625" style="2" customWidth="1"/>
    <col min="8" max="17" width="15.7109375" style="2" customWidth="1"/>
    <col min="18" max="19" width="15.7109375" style="1" customWidth="1"/>
    <col min="20" max="20" width="23.28515625" style="4" customWidth="1"/>
    <col min="21" max="26" width="15.7109375" style="4" customWidth="1"/>
    <col min="27" max="28" width="15.7109375" style="3" customWidth="1"/>
    <col min="29" max="84" width="15.7109375" style="4" customWidth="1"/>
    <col min="85" max="85" width="15.7109375" style="1" customWidth="1"/>
    <col min="86" max="256" width="15.7109375" style="1"/>
    <col min="257" max="257" width="10.28515625" style="1" customWidth="1"/>
    <col min="258" max="258" width="32.85546875" style="1" customWidth="1"/>
    <col min="259" max="259" width="26.85546875" style="1" customWidth="1"/>
    <col min="260" max="275" width="15.7109375" style="1" customWidth="1"/>
    <col min="276" max="276" width="23.28515625" style="1" customWidth="1"/>
    <col min="277" max="512" width="15.7109375" style="1" customWidth="1"/>
    <col min="513" max="513" width="10.28515625" style="1" customWidth="1"/>
    <col min="514" max="514" width="32.85546875" style="1" customWidth="1"/>
    <col min="515" max="515" width="26.85546875" style="1" customWidth="1"/>
    <col min="516" max="531" width="15.7109375" style="1" customWidth="1"/>
    <col min="532" max="532" width="23.28515625" style="1" customWidth="1"/>
    <col min="533" max="768" width="15.7109375" style="1" customWidth="1"/>
    <col min="769" max="769" width="10.28515625" style="1" customWidth="1"/>
    <col min="770" max="770" width="32.85546875" style="1" customWidth="1"/>
    <col min="771" max="771" width="26.85546875" style="1" customWidth="1"/>
    <col min="772" max="787" width="15.7109375" style="1" customWidth="1"/>
    <col min="788" max="788" width="23.28515625" style="1" customWidth="1"/>
    <col min="789" max="1024" width="15.7109375" style="1" customWidth="1"/>
    <col min="1025" max="1025" width="10.28515625" style="1" customWidth="1"/>
    <col min="1026" max="1026" width="32.85546875" style="1" customWidth="1"/>
    <col min="1027" max="1027" width="26.85546875" style="1" customWidth="1"/>
    <col min="1028" max="1043" width="15.7109375" style="1" customWidth="1"/>
    <col min="1044" max="1044" width="23.28515625" style="1" customWidth="1"/>
    <col min="1045" max="1280" width="15.7109375" style="1" customWidth="1"/>
    <col min="1281" max="1281" width="10.28515625" style="1" customWidth="1"/>
    <col min="1282" max="1282" width="32.85546875" style="1" customWidth="1"/>
    <col min="1283" max="1283" width="26.85546875" style="1" customWidth="1"/>
    <col min="1284" max="1299" width="15.7109375" style="1" customWidth="1"/>
    <col min="1300" max="1300" width="23.28515625" style="1" customWidth="1"/>
    <col min="1301" max="1536" width="15.7109375" style="1" customWidth="1"/>
    <col min="1537" max="1537" width="10.28515625" style="1" customWidth="1"/>
    <col min="1538" max="1538" width="32.85546875" style="1" customWidth="1"/>
    <col min="1539" max="1539" width="26.85546875" style="1" customWidth="1"/>
    <col min="1540" max="1555" width="15.7109375" style="1" customWidth="1"/>
    <col min="1556" max="1556" width="23.28515625" style="1" customWidth="1"/>
    <col min="1557" max="1792" width="15.7109375" style="1" customWidth="1"/>
    <col min="1793" max="1793" width="10.28515625" style="1" customWidth="1"/>
    <col min="1794" max="1794" width="32.85546875" style="1" customWidth="1"/>
    <col min="1795" max="1795" width="26.85546875" style="1" customWidth="1"/>
    <col min="1796" max="1811" width="15.7109375" style="1" customWidth="1"/>
    <col min="1812" max="1812" width="23.28515625" style="1" customWidth="1"/>
    <col min="1813" max="2048" width="15.7109375" style="1" customWidth="1"/>
    <col min="2049" max="2049" width="10.28515625" style="1" customWidth="1"/>
    <col min="2050" max="2050" width="32.85546875" style="1" customWidth="1"/>
    <col min="2051" max="2051" width="26.85546875" style="1" customWidth="1"/>
    <col min="2052" max="2067" width="15.7109375" style="1" customWidth="1"/>
    <col min="2068" max="2068" width="23.28515625" style="1" customWidth="1"/>
    <col min="2069" max="2304" width="15.7109375" style="1" customWidth="1"/>
    <col min="2305" max="2305" width="10.28515625" style="1" customWidth="1"/>
    <col min="2306" max="2306" width="32.85546875" style="1" customWidth="1"/>
    <col min="2307" max="2307" width="26.85546875" style="1" customWidth="1"/>
    <col min="2308" max="2323" width="15.7109375" style="1" customWidth="1"/>
    <col min="2324" max="2324" width="23.28515625" style="1" customWidth="1"/>
    <col min="2325" max="2560" width="15.7109375" style="1" customWidth="1"/>
    <col min="2561" max="2561" width="10.28515625" style="1" customWidth="1"/>
    <col min="2562" max="2562" width="32.85546875" style="1" customWidth="1"/>
    <col min="2563" max="2563" width="26.85546875" style="1" customWidth="1"/>
    <col min="2564" max="2579" width="15.7109375" style="1" customWidth="1"/>
    <col min="2580" max="2580" width="23.28515625" style="1" customWidth="1"/>
    <col min="2581" max="2816" width="15.7109375" style="1" customWidth="1"/>
    <col min="2817" max="2817" width="10.28515625" style="1" customWidth="1"/>
    <col min="2818" max="2818" width="32.85546875" style="1" customWidth="1"/>
    <col min="2819" max="2819" width="26.85546875" style="1" customWidth="1"/>
    <col min="2820" max="2835" width="15.7109375" style="1" customWidth="1"/>
    <col min="2836" max="2836" width="23.28515625" style="1" customWidth="1"/>
    <col min="2837" max="3072" width="15.7109375" style="1" customWidth="1"/>
    <col min="3073" max="3073" width="10.28515625" style="1" customWidth="1"/>
    <col min="3074" max="3074" width="32.85546875" style="1" customWidth="1"/>
    <col min="3075" max="3075" width="26.85546875" style="1" customWidth="1"/>
    <col min="3076" max="3091" width="15.7109375" style="1" customWidth="1"/>
    <col min="3092" max="3092" width="23.28515625" style="1" customWidth="1"/>
    <col min="3093" max="3328" width="15.7109375" style="1" customWidth="1"/>
    <col min="3329" max="3329" width="10.28515625" style="1" customWidth="1"/>
    <col min="3330" max="3330" width="32.85546875" style="1" customWidth="1"/>
    <col min="3331" max="3331" width="26.85546875" style="1" customWidth="1"/>
    <col min="3332" max="3347" width="15.7109375" style="1" customWidth="1"/>
    <col min="3348" max="3348" width="23.28515625" style="1" customWidth="1"/>
    <col min="3349" max="3584" width="15.7109375" style="1" customWidth="1"/>
    <col min="3585" max="3585" width="10.28515625" style="1" customWidth="1"/>
    <col min="3586" max="3586" width="32.85546875" style="1" customWidth="1"/>
    <col min="3587" max="3587" width="26.85546875" style="1" customWidth="1"/>
    <col min="3588" max="3603" width="15.7109375" style="1" customWidth="1"/>
    <col min="3604" max="3604" width="23.28515625" style="1" customWidth="1"/>
    <col min="3605" max="3840" width="15.7109375" style="1" customWidth="1"/>
    <col min="3841" max="3841" width="10.28515625" style="1" customWidth="1"/>
    <col min="3842" max="3842" width="32.85546875" style="1" customWidth="1"/>
    <col min="3843" max="3843" width="26.85546875" style="1" customWidth="1"/>
    <col min="3844" max="3859" width="15.7109375" style="1" customWidth="1"/>
    <col min="3860" max="3860" width="23.28515625" style="1" customWidth="1"/>
    <col min="3861" max="4096" width="15.7109375" style="1" customWidth="1"/>
    <col min="4097" max="4097" width="10.28515625" style="1" customWidth="1"/>
    <col min="4098" max="4098" width="32.85546875" style="1" customWidth="1"/>
    <col min="4099" max="4099" width="26.85546875" style="1" customWidth="1"/>
    <col min="4100" max="4115" width="15.7109375" style="1" customWidth="1"/>
    <col min="4116" max="4116" width="23.28515625" style="1" customWidth="1"/>
    <col min="4117" max="4352" width="15.7109375" style="1" customWidth="1"/>
    <col min="4353" max="4353" width="10.28515625" style="1" customWidth="1"/>
    <col min="4354" max="4354" width="32.85546875" style="1" customWidth="1"/>
    <col min="4355" max="4355" width="26.85546875" style="1" customWidth="1"/>
    <col min="4356" max="4371" width="15.7109375" style="1" customWidth="1"/>
    <col min="4372" max="4372" width="23.28515625" style="1" customWidth="1"/>
    <col min="4373" max="4608" width="15.7109375" style="1" customWidth="1"/>
    <col min="4609" max="4609" width="10.28515625" style="1" customWidth="1"/>
    <col min="4610" max="4610" width="32.85546875" style="1" customWidth="1"/>
    <col min="4611" max="4611" width="26.85546875" style="1" customWidth="1"/>
    <col min="4612" max="4627" width="15.7109375" style="1" customWidth="1"/>
    <col min="4628" max="4628" width="23.28515625" style="1" customWidth="1"/>
    <col min="4629" max="4864" width="15.7109375" style="1" customWidth="1"/>
    <col min="4865" max="4865" width="10.28515625" style="1" customWidth="1"/>
    <col min="4866" max="4866" width="32.85546875" style="1" customWidth="1"/>
    <col min="4867" max="4867" width="26.85546875" style="1" customWidth="1"/>
    <col min="4868" max="4883" width="15.7109375" style="1" customWidth="1"/>
    <col min="4884" max="4884" width="23.28515625" style="1" customWidth="1"/>
    <col min="4885" max="5120" width="15.7109375" style="1" customWidth="1"/>
    <col min="5121" max="5121" width="10.28515625" style="1" customWidth="1"/>
    <col min="5122" max="5122" width="32.85546875" style="1" customWidth="1"/>
    <col min="5123" max="5123" width="26.85546875" style="1" customWidth="1"/>
    <col min="5124" max="5139" width="15.7109375" style="1" customWidth="1"/>
    <col min="5140" max="5140" width="23.28515625" style="1" customWidth="1"/>
    <col min="5141" max="5376" width="15.7109375" style="1" customWidth="1"/>
    <col min="5377" max="5377" width="10.28515625" style="1" customWidth="1"/>
    <col min="5378" max="5378" width="32.85546875" style="1" customWidth="1"/>
    <col min="5379" max="5379" width="26.85546875" style="1" customWidth="1"/>
    <col min="5380" max="5395" width="15.7109375" style="1" customWidth="1"/>
    <col min="5396" max="5396" width="23.28515625" style="1" customWidth="1"/>
    <col min="5397" max="5632" width="15.7109375" style="1" customWidth="1"/>
    <col min="5633" max="5633" width="10.28515625" style="1" customWidth="1"/>
    <col min="5634" max="5634" width="32.85546875" style="1" customWidth="1"/>
    <col min="5635" max="5635" width="26.85546875" style="1" customWidth="1"/>
    <col min="5636" max="5651" width="15.7109375" style="1" customWidth="1"/>
    <col min="5652" max="5652" width="23.28515625" style="1" customWidth="1"/>
    <col min="5653" max="5888" width="15.7109375" style="1" customWidth="1"/>
    <col min="5889" max="5889" width="10.28515625" style="1" customWidth="1"/>
    <col min="5890" max="5890" width="32.85546875" style="1" customWidth="1"/>
    <col min="5891" max="5891" width="26.85546875" style="1" customWidth="1"/>
    <col min="5892" max="5907" width="15.7109375" style="1" customWidth="1"/>
    <col min="5908" max="5908" width="23.28515625" style="1" customWidth="1"/>
    <col min="5909" max="6144" width="15.7109375" style="1" customWidth="1"/>
    <col min="6145" max="6145" width="10.28515625" style="1" customWidth="1"/>
    <col min="6146" max="6146" width="32.85546875" style="1" customWidth="1"/>
    <col min="6147" max="6147" width="26.85546875" style="1" customWidth="1"/>
    <col min="6148" max="6163" width="15.7109375" style="1" customWidth="1"/>
    <col min="6164" max="6164" width="23.28515625" style="1" customWidth="1"/>
    <col min="6165" max="6400" width="15.7109375" style="1" customWidth="1"/>
    <col min="6401" max="6401" width="10.28515625" style="1" customWidth="1"/>
    <col min="6402" max="6402" width="32.85546875" style="1" customWidth="1"/>
    <col min="6403" max="6403" width="26.85546875" style="1" customWidth="1"/>
    <col min="6404" max="6419" width="15.7109375" style="1" customWidth="1"/>
    <col min="6420" max="6420" width="23.28515625" style="1" customWidth="1"/>
    <col min="6421" max="6656" width="15.7109375" style="1" customWidth="1"/>
    <col min="6657" max="6657" width="10.28515625" style="1" customWidth="1"/>
    <col min="6658" max="6658" width="32.85546875" style="1" customWidth="1"/>
    <col min="6659" max="6659" width="26.85546875" style="1" customWidth="1"/>
    <col min="6660" max="6675" width="15.7109375" style="1" customWidth="1"/>
    <col min="6676" max="6676" width="23.28515625" style="1" customWidth="1"/>
    <col min="6677" max="6912" width="15.7109375" style="1" customWidth="1"/>
    <col min="6913" max="6913" width="10.28515625" style="1" customWidth="1"/>
    <col min="6914" max="6914" width="32.85546875" style="1" customWidth="1"/>
    <col min="6915" max="6915" width="26.85546875" style="1" customWidth="1"/>
    <col min="6916" max="6931" width="15.7109375" style="1" customWidth="1"/>
    <col min="6932" max="6932" width="23.28515625" style="1" customWidth="1"/>
    <col min="6933" max="7168" width="15.7109375" style="1" customWidth="1"/>
    <col min="7169" max="7169" width="10.28515625" style="1" customWidth="1"/>
    <col min="7170" max="7170" width="32.85546875" style="1" customWidth="1"/>
    <col min="7171" max="7171" width="26.85546875" style="1" customWidth="1"/>
    <col min="7172" max="7187" width="15.7109375" style="1" customWidth="1"/>
    <col min="7188" max="7188" width="23.28515625" style="1" customWidth="1"/>
    <col min="7189" max="7424" width="15.7109375" style="1" customWidth="1"/>
    <col min="7425" max="7425" width="10.28515625" style="1" customWidth="1"/>
    <col min="7426" max="7426" width="32.85546875" style="1" customWidth="1"/>
    <col min="7427" max="7427" width="26.85546875" style="1" customWidth="1"/>
    <col min="7428" max="7443" width="15.7109375" style="1" customWidth="1"/>
    <col min="7444" max="7444" width="23.28515625" style="1" customWidth="1"/>
    <col min="7445" max="7680" width="15.7109375" style="1" customWidth="1"/>
    <col min="7681" max="7681" width="10.28515625" style="1" customWidth="1"/>
    <col min="7682" max="7682" width="32.85546875" style="1" customWidth="1"/>
    <col min="7683" max="7683" width="26.85546875" style="1" customWidth="1"/>
    <col min="7684" max="7699" width="15.7109375" style="1" customWidth="1"/>
    <col min="7700" max="7700" width="23.28515625" style="1" customWidth="1"/>
    <col min="7701" max="7936" width="15.7109375" style="1" customWidth="1"/>
    <col min="7937" max="7937" width="10.28515625" style="1" customWidth="1"/>
    <col min="7938" max="7938" width="32.85546875" style="1" customWidth="1"/>
    <col min="7939" max="7939" width="26.85546875" style="1" customWidth="1"/>
    <col min="7940" max="7955" width="15.7109375" style="1" customWidth="1"/>
    <col min="7956" max="7956" width="23.28515625" style="1" customWidth="1"/>
    <col min="7957" max="8192" width="15.7109375" style="1" customWidth="1"/>
    <col min="8193" max="8193" width="10.28515625" style="1" customWidth="1"/>
    <col min="8194" max="8194" width="32.85546875" style="1" customWidth="1"/>
    <col min="8195" max="8195" width="26.85546875" style="1" customWidth="1"/>
    <col min="8196" max="8211" width="15.7109375" style="1" customWidth="1"/>
    <col min="8212" max="8212" width="23.28515625" style="1" customWidth="1"/>
    <col min="8213" max="8448" width="15.7109375" style="1" customWidth="1"/>
    <col min="8449" max="8449" width="10.28515625" style="1" customWidth="1"/>
    <col min="8450" max="8450" width="32.85546875" style="1" customWidth="1"/>
    <col min="8451" max="8451" width="26.85546875" style="1" customWidth="1"/>
    <col min="8452" max="8467" width="15.7109375" style="1" customWidth="1"/>
    <col min="8468" max="8468" width="23.28515625" style="1" customWidth="1"/>
    <col min="8469" max="8704" width="15.7109375" style="1" customWidth="1"/>
    <col min="8705" max="8705" width="10.28515625" style="1" customWidth="1"/>
    <col min="8706" max="8706" width="32.85546875" style="1" customWidth="1"/>
    <col min="8707" max="8707" width="26.85546875" style="1" customWidth="1"/>
    <col min="8708" max="8723" width="15.7109375" style="1" customWidth="1"/>
    <col min="8724" max="8724" width="23.28515625" style="1" customWidth="1"/>
    <col min="8725" max="8960" width="15.7109375" style="1" customWidth="1"/>
    <col min="8961" max="8961" width="10.28515625" style="1" customWidth="1"/>
    <col min="8962" max="8962" width="32.85546875" style="1" customWidth="1"/>
    <col min="8963" max="8963" width="26.85546875" style="1" customWidth="1"/>
    <col min="8964" max="8979" width="15.7109375" style="1" customWidth="1"/>
    <col min="8980" max="8980" width="23.28515625" style="1" customWidth="1"/>
    <col min="8981" max="9216" width="15.7109375" style="1" customWidth="1"/>
    <col min="9217" max="9217" width="10.28515625" style="1" customWidth="1"/>
    <col min="9218" max="9218" width="32.85546875" style="1" customWidth="1"/>
    <col min="9219" max="9219" width="26.85546875" style="1" customWidth="1"/>
    <col min="9220" max="9235" width="15.7109375" style="1" customWidth="1"/>
    <col min="9236" max="9236" width="23.28515625" style="1" customWidth="1"/>
    <col min="9237" max="9472" width="15.7109375" style="1" customWidth="1"/>
    <col min="9473" max="9473" width="10.28515625" style="1" customWidth="1"/>
    <col min="9474" max="9474" width="32.85546875" style="1" customWidth="1"/>
    <col min="9475" max="9475" width="26.85546875" style="1" customWidth="1"/>
    <col min="9476" max="9491" width="15.7109375" style="1" customWidth="1"/>
    <col min="9492" max="9492" width="23.28515625" style="1" customWidth="1"/>
    <col min="9493" max="9728" width="15.7109375" style="1" customWidth="1"/>
    <col min="9729" max="9729" width="10.28515625" style="1" customWidth="1"/>
    <col min="9730" max="9730" width="32.85546875" style="1" customWidth="1"/>
    <col min="9731" max="9731" width="26.85546875" style="1" customWidth="1"/>
    <col min="9732" max="9747" width="15.7109375" style="1" customWidth="1"/>
    <col min="9748" max="9748" width="23.28515625" style="1" customWidth="1"/>
    <col min="9749" max="9984" width="15.7109375" style="1" customWidth="1"/>
    <col min="9985" max="9985" width="10.28515625" style="1" customWidth="1"/>
    <col min="9986" max="9986" width="32.85546875" style="1" customWidth="1"/>
    <col min="9987" max="9987" width="26.85546875" style="1" customWidth="1"/>
    <col min="9988" max="10003" width="15.7109375" style="1" customWidth="1"/>
    <col min="10004" max="10004" width="23.28515625" style="1" customWidth="1"/>
    <col min="10005" max="10240" width="15.7109375" style="1" customWidth="1"/>
    <col min="10241" max="10241" width="10.28515625" style="1" customWidth="1"/>
    <col min="10242" max="10242" width="32.85546875" style="1" customWidth="1"/>
    <col min="10243" max="10243" width="26.85546875" style="1" customWidth="1"/>
    <col min="10244" max="10259" width="15.7109375" style="1" customWidth="1"/>
    <col min="10260" max="10260" width="23.28515625" style="1" customWidth="1"/>
    <col min="10261" max="10496" width="15.7109375" style="1" customWidth="1"/>
    <col min="10497" max="10497" width="10.28515625" style="1" customWidth="1"/>
    <col min="10498" max="10498" width="32.85546875" style="1" customWidth="1"/>
    <col min="10499" max="10499" width="26.85546875" style="1" customWidth="1"/>
    <col min="10500" max="10515" width="15.7109375" style="1" customWidth="1"/>
    <col min="10516" max="10516" width="23.28515625" style="1" customWidth="1"/>
    <col min="10517" max="10752" width="15.7109375" style="1" customWidth="1"/>
    <col min="10753" max="10753" width="10.28515625" style="1" customWidth="1"/>
    <col min="10754" max="10754" width="32.85546875" style="1" customWidth="1"/>
    <col min="10755" max="10755" width="26.85546875" style="1" customWidth="1"/>
    <col min="10756" max="10771" width="15.7109375" style="1" customWidth="1"/>
    <col min="10772" max="10772" width="23.28515625" style="1" customWidth="1"/>
    <col min="10773" max="11008" width="15.7109375" style="1" customWidth="1"/>
    <col min="11009" max="11009" width="10.28515625" style="1" customWidth="1"/>
    <col min="11010" max="11010" width="32.85546875" style="1" customWidth="1"/>
    <col min="11011" max="11011" width="26.85546875" style="1" customWidth="1"/>
    <col min="11012" max="11027" width="15.7109375" style="1" customWidth="1"/>
    <col min="11028" max="11028" width="23.28515625" style="1" customWidth="1"/>
    <col min="11029" max="11264" width="15.7109375" style="1" customWidth="1"/>
    <col min="11265" max="11265" width="10.28515625" style="1" customWidth="1"/>
    <col min="11266" max="11266" width="32.85546875" style="1" customWidth="1"/>
    <col min="11267" max="11267" width="26.85546875" style="1" customWidth="1"/>
    <col min="11268" max="11283" width="15.7109375" style="1" customWidth="1"/>
    <col min="11284" max="11284" width="23.28515625" style="1" customWidth="1"/>
    <col min="11285" max="11520" width="15.7109375" style="1" customWidth="1"/>
    <col min="11521" max="11521" width="10.28515625" style="1" customWidth="1"/>
    <col min="11522" max="11522" width="32.85546875" style="1" customWidth="1"/>
    <col min="11523" max="11523" width="26.85546875" style="1" customWidth="1"/>
    <col min="11524" max="11539" width="15.7109375" style="1" customWidth="1"/>
    <col min="11540" max="11540" width="23.28515625" style="1" customWidth="1"/>
    <col min="11541" max="11776" width="15.7109375" style="1" customWidth="1"/>
    <col min="11777" max="11777" width="10.28515625" style="1" customWidth="1"/>
    <col min="11778" max="11778" width="32.85546875" style="1" customWidth="1"/>
    <col min="11779" max="11779" width="26.85546875" style="1" customWidth="1"/>
    <col min="11780" max="11795" width="15.7109375" style="1" customWidth="1"/>
    <col min="11796" max="11796" width="23.28515625" style="1" customWidth="1"/>
    <col min="11797" max="12032" width="15.7109375" style="1" customWidth="1"/>
    <col min="12033" max="12033" width="10.28515625" style="1" customWidth="1"/>
    <col min="12034" max="12034" width="32.85546875" style="1" customWidth="1"/>
    <col min="12035" max="12035" width="26.85546875" style="1" customWidth="1"/>
    <col min="12036" max="12051" width="15.7109375" style="1" customWidth="1"/>
    <col min="12052" max="12052" width="23.28515625" style="1" customWidth="1"/>
    <col min="12053" max="12288" width="15.7109375" style="1" customWidth="1"/>
    <col min="12289" max="12289" width="10.28515625" style="1" customWidth="1"/>
    <col min="12290" max="12290" width="32.85546875" style="1" customWidth="1"/>
    <col min="12291" max="12291" width="26.85546875" style="1" customWidth="1"/>
    <col min="12292" max="12307" width="15.7109375" style="1" customWidth="1"/>
    <col min="12308" max="12308" width="23.28515625" style="1" customWidth="1"/>
    <col min="12309" max="12544" width="15.7109375" style="1" customWidth="1"/>
    <col min="12545" max="12545" width="10.28515625" style="1" customWidth="1"/>
    <col min="12546" max="12546" width="32.85546875" style="1" customWidth="1"/>
    <col min="12547" max="12547" width="26.85546875" style="1" customWidth="1"/>
    <col min="12548" max="12563" width="15.7109375" style="1" customWidth="1"/>
    <col min="12564" max="12564" width="23.28515625" style="1" customWidth="1"/>
    <col min="12565" max="12800" width="15.7109375" style="1" customWidth="1"/>
    <col min="12801" max="12801" width="10.28515625" style="1" customWidth="1"/>
    <col min="12802" max="12802" width="32.85546875" style="1" customWidth="1"/>
    <col min="12803" max="12803" width="26.85546875" style="1" customWidth="1"/>
    <col min="12804" max="12819" width="15.7109375" style="1" customWidth="1"/>
    <col min="12820" max="12820" width="23.28515625" style="1" customWidth="1"/>
    <col min="12821" max="13056" width="15.7109375" style="1" customWidth="1"/>
    <col min="13057" max="13057" width="10.28515625" style="1" customWidth="1"/>
    <col min="13058" max="13058" width="32.85546875" style="1" customWidth="1"/>
    <col min="13059" max="13059" width="26.85546875" style="1" customWidth="1"/>
    <col min="13060" max="13075" width="15.7109375" style="1" customWidth="1"/>
    <col min="13076" max="13076" width="23.28515625" style="1" customWidth="1"/>
    <col min="13077" max="13312" width="15.7109375" style="1" customWidth="1"/>
    <col min="13313" max="13313" width="10.28515625" style="1" customWidth="1"/>
    <col min="13314" max="13314" width="32.85546875" style="1" customWidth="1"/>
    <col min="13315" max="13315" width="26.85546875" style="1" customWidth="1"/>
    <col min="13316" max="13331" width="15.7109375" style="1" customWidth="1"/>
    <col min="13332" max="13332" width="23.28515625" style="1" customWidth="1"/>
    <col min="13333" max="13568" width="15.7109375" style="1" customWidth="1"/>
    <col min="13569" max="13569" width="10.28515625" style="1" customWidth="1"/>
    <col min="13570" max="13570" width="32.85546875" style="1" customWidth="1"/>
    <col min="13571" max="13571" width="26.85546875" style="1" customWidth="1"/>
    <col min="13572" max="13587" width="15.7109375" style="1" customWidth="1"/>
    <col min="13588" max="13588" width="23.28515625" style="1" customWidth="1"/>
    <col min="13589" max="13824" width="15.7109375" style="1" customWidth="1"/>
    <col min="13825" max="13825" width="10.28515625" style="1" customWidth="1"/>
    <col min="13826" max="13826" width="32.85546875" style="1" customWidth="1"/>
    <col min="13827" max="13827" width="26.85546875" style="1" customWidth="1"/>
    <col min="13828" max="13843" width="15.7109375" style="1" customWidth="1"/>
    <col min="13844" max="13844" width="23.28515625" style="1" customWidth="1"/>
    <col min="13845" max="14080" width="15.7109375" style="1" customWidth="1"/>
    <col min="14081" max="14081" width="10.28515625" style="1" customWidth="1"/>
    <col min="14082" max="14082" width="32.85546875" style="1" customWidth="1"/>
    <col min="14083" max="14083" width="26.85546875" style="1" customWidth="1"/>
    <col min="14084" max="14099" width="15.7109375" style="1" customWidth="1"/>
    <col min="14100" max="14100" width="23.28515625" style="1" customWidth="1"/>
    <col min="14101" max="14336" width="15.7109375" style="1" customWidth="1"/>
    <col min="14337" max="14337" width="10.28515625" style="1" customWidth="1"/>
    <col min="14338" max="14338" width="32.85546875" style="1" customWidth="1"/>
    <col min="14339" max="14339" width="26.85546875" style="1" customWidth="1"/>
    <col min="14340" max="14355" width="15.7109375" style="1" customWidth="1"/>
    <col min="14356" max="14356" width="23.28515625" style="1" customWidth="1"/>
    <col min="14357" max="14592" width="15.7109375" style="1" customWidth="1"/>
    <col min="14593" max="14593" width="10.28515625" style="1" customWidth="1"/>
    <col min="14594" max="14594" width="32.85546875" style="1" customWidth="1"/>
    <col min="14595" max="14595" width="26.85546875" style="1" customWidth="1"/>
    <col min="14596" max="14611" width="15.7109375" style="1" customWidth="1"/>
    <col min="14612" max="14612" width="23.28515625" style="1" customWidth="1"/>
    <col min="14613" max="14848" width="15.7109375" style="1" customWidth="1"/>
    <col min="14849" max="14849" width="10.28515625" style="1" customWidth="1"/>
    <col min="14850" max="14850" width="32.85546875" style="1" customWidth="1"/>
    <col min="14851" max="14851" width="26.85546875" style="1" customWidth="1"/>
    <col min="14852" max="14867" width="15.7109375" style="1" customWidth="1"/>
    <col min="14868" max="14868" width="23.28515625" style="1" customWidth="1"/>
    <col min="14869" max="15104" width="15.7109375" style="1" customWidth="1"/>
    <col min="15105" max="15105" width="10.28515625" style="1" customWidth="1"/>
    <col min="15106" max="15106" width="32.85546875" style="1" customWidth="1"/>
    <col min="15107" max="15107" width="26.85546875" style="1" customWidth="1"/>
    <col min="15108" max="15123" width="15.7109375" style="1" customWidth="1"/>
    <col min="15124" max="15124" width="23.28515625" style="1" customWidth="1"/>
    <col min="15125" max="15360" width="15.7109375" style="1" customWidth="1"/>
    <col min="15361" max="15361" width="10.28515625" style="1" customWidth="1"/>
    <col min="15362" max="15362" width="32.85546875" style="1" customWidth="1"/>
    <col min="15363" max="15363" width="26.85546875" style="1" customWidth="1"/>
    <col min="15364" max="15379" width="15.7109375" style="1" customWidth="1"/>
    <col min="15380" max="15380" width="23.28515625" style="1" customWidth="1"/>
    <col min="15381" max="15616" width="15.7109375" style="1" customWidth="1"/>
    <col min="15617" max="15617" width="10.28515625" style="1" customWidth="1"/>
    <col min="15618" max="15618" width="32.85546875" style="1" customWidth="1"/>
    <col min="15619" max="15619" width="26.85546875" style="1" customWidth="1"/>
    <col min="15620" max="15635" width="15.7109375" style="1" customWidth="1"/>
    <col min="15636" max="15636" width="23.28515625" style="1" customWidth="1"/>
    <col min="15637" max="15872" width="15.7109375" style="1" customWidth="1"/>
    <col min="15873" max="15873" width="10.28515625" style="1" customWidth="1"/>
    <col min="15874" max="15874" width="32.85546875" style="1" customWidth="1"/>
    <col min="15875" max="15875" width="26.85546875" style="1" customWidth="1"/>
    <col min="15876" max="15891" width="15.7109375" style="1" customWidth="1"/>
    <col min="15892" max="15892" width="23.28515625" style="1" customWidth="1"/>
    <col min="15893" max="16128" width="15.7109375" style="1" customWidth="1"/>
    <col min="16129" max="16129" width="10.28515625" style="1" customWidth="1"/>
    <col min="16130" max="16130" width="32.85546875" style="1" customWidth="1"/>
    <col min="16131" max="16131" width="26.85546875" style="1" customWidth="1"/>
    <col min="16132" max="16147" width="15.7109375" style="1" customWidth="1"/>
    <col min="16148" max="16148" width="23.28515625" style="1" customWidth="1"/>
    <col min="16149" max="16384" width="15.7109375" style="1" customWidth="1"/>
  </cols>
  <sheetData>
    <row r="2" spans="2:21" s="3" customFormat="1" ht="17.25" customHeight="1">
      <c r="B2" s="296" t="s">
        <v>87</v>
      </c>
      <c r="C2" s="297"/>
      <c r="D2" s="298" t="s">
        <v>55</v>
      </c>
      <c r="E2" s="12"/>
      <c r="F2" s="2"/>
      <c r="I2" s="5"/>
      <c r="J2" s="5"/>
      <c r="K2" s="5"/>
      <c r="L2" s="2"/>
      <c r="M2" s="2"/>
      <c r="N2" s="2"/>
      <c r="O2" s="2"/>
      <c r="P2" s="2"/>
      <c r="Q2" s="2"/>
      <c r="R2" s="2"/>
      <c r="U2" s="7"/>
    </row>
    <row r="3" spans="2:21" s="3" customFormat="1" ht="13.5" customHeight="1">
      <c r="B3" s="114" t="str">
        <f>Paramaters!$C$10</f>
        <v>Factor in being rated as a "Best place to work"</v>
      </c>
      <c r="C3" s="130"/>
      <c r="D3" s="115" t="b">
        <v>0</v>
      </c>
      <c r="E3" s="146"/>
      <c r="G3" s="5"/>
      <c r="H3" s="5"/>
      <c r="I3" s="5"/>
      <c r="J3" s="2"/>
      <c r="K3" s="2"/>
      <c r="L3" s="2"/>
      <c r="M3" s="2"/>
      <c r="N3" s="2"/>
      <c r="O3" s="2"/>
      <c r="P3" s="2"/>
      <c r="S3" s="7"/>
    </row>
    <row r="4" spans="2:21" s="3" customFormat="1" ht="13.5" customHeight="1">
      <c r="B4" s="61" t="str">
        <f>Paramaters!$C$11</f>
        <v>Manage and enhance employement brand</v>
      </c>
      <c r="C4" s="131"/>
      <c r="D4" s="98" t="b">
        <v>0</v>
      </c>
      <c r="E4" s="146"/>
      <c r="G4" s="5"/>
      <c r="H4" s="5"/>
      <c r="I4" s="5"/>
      <c r="J4" s="2"/>
      <c r="K4" s="2"/>
      <c r="L4" s="2"/>
      <c r="M4" s="2"/>
      <c r="N4" s="2"/>
      <c r="O4" s="2"/>
      <c r="P4" s="2"/>
      <c r="S4" s="7"/>
    </row>
    <row r="5" spans="2:21" s="3" customFormat="1" ht="13.5" customHeight="1">
      <c r="B5" s="116" t="str">
        <f>Paramaters!$C$12</f>
        <v>Establish and manage social employement presence</v>
      </c>
      <c r="C5" s="132"/>
      <c r="D5" s="117" t="b">
        <v>0</v>
      </c>
      <c r="E5" s="146"/>
      <c r="G5" s="5"/>
      <c r="H5" s="5"/>
      <c r="I5" s="5"/>
      <c r="J5" s="2"/>
      <c r="K5" s="2"/>
      <c r="L5" s="2"/>
      <c r="M5" s="2"/>
      <c r="N5" s="2"/>
      <c r="O5" s="2"/>
      <c r="P5" s="2"/>
      <c r="S5" s="7"/>
    </row>
    <row r="6" spans="2:21" s="3" customFormat="1" ht="13.5" customHeight="1">
      <c r="B6" s="61" t="str">
        <f>Paramaters!$C$13</f>
        <v>Increase revenue, customer centric approach to managing talent prospects</v>
      </c>
      <c r="C6" s="131"/>
      <c r="D6" s="98" t="b">
        <v>0</v>
      </c>
      <c r="E6" s="146"/>
      <c r="G6" s="5"/>
      <c r="H6" s="5"/>
      <c r="I6" s="5"/>
      <c r="J6" s="2"/>
      <c r="K6" s="2"/>
      <c r="L6" s="2"/>
      <c r="M6" s="2"/>
      <c r="N6" s="2"/>
      <c r="O6" s="2"/>
      <c r="P6" s="2"/>
      <c r="S6" s="7"/>
    </row>
    <row r="7" spans="2:21" s="3" customFormat="1" ht="13.5" customHeight="1">
      <c r="B7" s="116" t="str">
        <f>Paramaters!$C$14</f>
        <v>Find and hire better talent than the competition</v>
      </c>
      <c r="C7" s="132"/>
      <c r="D7" s="117" t="b">
        <v>0</v>
      </c>
      <c r="E7" s="146"/>
      <c r="G7" s="5"/>
      <c r="H7" s="5"/>
      <c r="I7" s="5"/>
      <c r="J7" s="2"/>
      <c r="K7" s="2"/>
      <c r="L7" s="2"/>
      <c r="M7" s="2"/>
      <c r="N7" s="2"/>
      <c r="O7" s="2"/>
      <c r="P7" s="2"/>
      <c r="S7" s="7"/>
    </row>
    <row r="8" spans="2:21" s="3" customFormat="1" ht="13.5" customHeight="1">
      <c r="B8" s="61" t="str">
        <f>Paramaters!$C$15</f>
        <v>Support new diversity initiaitve</v>
      </c>
      <c r="C8" s="131"/>
      <c r="D8" s="98" t="b">
        <v>0</v>
      </c>
      <c r="E8" s="146"/>
      <c r="G8" s="5"/>
      <c r="H8" s="5"/>
      <c r="I8" s="5"/>
      <c r="J8" s="2"/>
      <c r="K8" s="2"/>
      <c r="L8" s="2"/>
      <c r="M8" s="2"/>
      <c r="N8" s="2"/>
      <c r="O8" s="2"/>
      <c r="P8" s="2"/>
      <c r="S8" s="7"/>
    </row>
    <row r="9" spans="2:21" s="3" customFormat="1" ht="13.5" customHeight="1">
      <c r="B9" s="116" t="str">
        <f>Paramaters!C16</f>
        <v>Support new campus initiative</v>
      </c>
      <c r="C9" s="132"/>
      <c r="D9" s="118" t="b">
        <v>0</v>
      </c>
      <c r="E9" s="146"/>
      <c r="G9" s="5"/>
      <c r="H9" s="5"/>
      <c r="I9" s="5"/>
      <c r="J9" s="2"/>
      <c r="K9" s="2"/>
      <c r="L9" s="2"/>
      <c r="M9" s="2"/>
      <c r="N9" s="2"/>
      <c r="O9" s="2"/>
      <c r="P9" s="2"/>
      <c r="S9" s="7"/>
    </row>
    <row r="10" spans="2:21" s="3" customFormat="1" ht="13.5" customHeight="1">
      <c r="B10" s="61" t="str">
        <f>Paramaters!C17</f>
        <v>Support new military hiring initiative</v>
      </c>
      <c r="C10" s="131"/>
      <c r="D10" s="98" t="b">
        <v>0</v>
      </c>
      <c r="E10" s="146"/>
      <c r="G10" s="5"/>
      <c r="H10" s="5"/>
      <c r="I10" s="5"/>
      <c r="J10" s="2"/>
      <c r="K10" s="2"/>
      <c r="L10" s="2"/>
      <c r="M10" s="2"/>
      <c r="N10" s="2"/>
      <c r="O10" s="2"/>
      <c r="P10" s="2"/>
      <c r="S10" s="7"/>
    </row>
    <row r="11" spans="2:21" s="3" customFormat="1" ht="13.5" customHeight="1">
      <c r="B11" s="116" t="str">
        <f>Paramaters!C18</f>
        <v xml:space="preserve">Support employee engagement </v>
      </c>
      <c r="C11" s="132"/>
      <c r="D11" s="118" t="b">
        <v>0</v>
      </c>
      <c r="E11" s="146"/>
      <c r="G11" s="5"/>
      <c r="H11" s="5"/>
      <c r="I11" s="5"/>
      <c r="J11" s="2"/>
      <c r="K11" s="2"/>
      <c r="L11" s="2"/>
      <c r="M11" s="2"/>
      <c r="N11" s="2"/>
      <c r="O11" s="2"/>
      <c r="P11" s="2"/>
      <c r="S11" s="7"/>
    </row>
    <row r="12" spans="2:21" s="3" customFormat="1" ht="17.25" customHeight="1">
      <c r="B12" s="296" t="s">
        <v>88</v>
      </c>
      <c r="C12" s="297"/>
      <c r="D12" s="298" t="s">
        <v>55</v>
      </c>
      <c r="E12" s="12"/>
      <c r="F12" s="2"/>
      <c r="I12" s="5"/>
      <c r="J12" s="5"/>
      <c r="K12" s="5"/>
      <c r="L12" s="2"/>
      <c r="M12" s="2"/>
      <c r="N12" s="2"/>
      <c r="O12" s="2"/>
      <c r="P12" s="2"/>
      <c r="Q12" s="2"/>
      <c r="R12" s="2"/>
      <c r="U12" s="7"/>
    </row>
    <row r="13" spans="2:21" s="3" customFormat="1" ht="13.5" customHeight="1">
      <c r="B13" s="62" t="str">
        <f>Paramaters!C20</f>
        <v xml:space="preserve">Reduce days to fill </v>
      </c>
      <c r="C13" s="133"/>
      <c r="D13" s="98" t="b">
        <v>0</v>
      </c>
      <c r="G13" s="2"/>
      <c r="H13" s="2"/>
      <c r="I13" s="2"/>
      <c r="J13" s="2"/>
      <c r="K13" s="2"/>
      <c r="L13" s="2"/>
      <c r="M13" s="2"/>
      <c r="N13" s="2"/>
      <c r="O13" s="2"/>
      <c r="P13" s="2"/>
      <c r="S13" s="7"/>
    </row>
    <row r="14" spans="2:21" s="3" customFormat="1" ht="13.5" customHeight="1">
      <c r="B14" s="143" t="str">
        <f>Paramaters!C21</f>
        <v>Replacement new hire training/time to productivity</v>
      </c>
      <c r="C14" s="144"/>
      <c r="D14" s="145" t="b">
        <v>0</v>
      </c>
      <c r="G14" s="2"/>
      <c r="H14" s="2"/>
      <c r="I14" s="2"/>
      <c r="J14" s="2"/>
      <c r="K14" s="2"/>
      <c r="L14" s="2"/>
      <c r="M14" s="2"/>
      <c r="N14" s="2"/>
      <c r="O14" s="2"/>
      <c r="P14" s="2"/>
      <c r="S14" s="7"/>
    </row>
    <row r="15" spans="2:21" s="3" customFormat="1" ht="13.5" customHeight="1">
      <c r="B15" s="116" t="str">
        <f>Paramaters!C22</f>
        <v>Reduce recruitment advertising spend</v>
      </c>
      <c r="C15" s="132"/>
      <c r="D15" s="118" t="b">
        <v>0</v>
      </c>
      <c r="E15" s="2"/>
      <c r="F15" s="2"/>
      <c r="G15" s="2"/>
      <c r="H15" s="2"/>
      <c r="I15" s="2"/>
      <c r="J15" s="2"/>
      <c r="K15" s="2"/>
      <c r="L15" s="2"/>
      <c r="M15" s="2"/>
      <c r="N15" s="2"/>
      <c r="O15" s="2"/>
      <c r="P15" s="2"/>
      <c r="S15" s="7"/>
    </row>
    <row r="16" spans="2:21" s="3" customFormat="1" ht="13.5" customHeight="1">
      <c r="B16" s="62" t="str">
        <f>Paramaters!C23</f>
        <v>Reduce agency spend</v>
      </c>
      <c r="C16" s="133"/>
      <c r="D16" s="98" t="b">
        <v>0</v>
      </c>
      <c r="E16" s="2"/>
      <c r="F16" s="2"/>
      <c r="G16" s="2"/>
      <c r="H16" s="2"/>
      <c r="I16" s="2"/>
      <c r="J16" s="2"/>
      <c r="K16" s="2"/>
      <c r="L16" s="2"/>
      <c r="M16" s="2"/>
      <c r="N16" s="2"/>
      <c r="O16" s="2"/>
      <c r="P16" s="2"/>
      <c r="S16" s="7"/>
    </row>
    <row r="17" spans="2:21" s="3" customFormat="1" ht="13.5" customHeight="1">
      <c r="B17" s="119" t="str">
        <f>Paramaters!C24</f>
        <v>Reducing legal liability</v>
      </c>
      <c r="C17" s="134"/>
      <c r="D17" s="118" t="b">
        <v>0</v>
      </c>
      <c r="E17" s="2"/>
      <c r="F17" s="2"/>
      <c r="G17" s="2"/>
      <c r="H17" s="2"/>
      <c r="I17" s="2"/>
      <c r="J17" s="2"/>
      <c r="K17" s="2"/>
      <c r="L17" s="2"/>
      <c r="M17" s="2"/>
      <c r="N17" s="2"/>
      <c r="O17" s="2"/>
      <c r="P17" s="2"/>
      <c r="S17" s="7"/>
    </row>
    <row r="18" spans="2:21" s="3" customFormat="1" ht="13.5" customHeight="1">
      <c r="B18" s="62" t="str">
        <f>Paramaters!C25</f>
        <v>Reduce/Avoid headcount (by reducing time for Ys referenced below)</v>
      </c>
      <c r="C18" s="133"/>
      <c r="D18" s="98" t="b">
        <v>0</v>
      </c>
      <c r="E18" s="2"/>
      <c r="F18" s="2"/>
      <c r="G18" s="2"/>
      <c r="H18" s="2"/>
      <c r="I18" s="2"/>
      <c r="J18" s="2"/>
      <c r="K18" s="2"/>
      <c r="L18" s="2"/>
      <c r="M18" s="2"/>
      <c r="N18" s="2"/>
      <c r="O18" s="2"/>
      <c r="P18" s="2"/>
      <c r="S18" s="7"/>
    </row>
    <row r="19" spans="2:21" s="3" customFormat="1" ht="13.5" customHeight="1">
      <c r="B19" s="116" t="str">
        <f>Paramaters!C26</f>
        <v>Reduce Time for Y (1) - Name in yellow cell --&gt;</v>
      </c>
      <c r="C19" s="132"/>
      <c r="D19" s="118" t="b">
        <v>1</v>
      </c>
      <c r="E19" s="2"/>
      <c r="F19" s="2"/>
      <c r="G19" s="2"/>
      <c r="H19" s="2"/>
      <c r="I19" s="2"/>
      <c r="J19" s="2"/>
      <c r="K19" s="2"/>
      <c r="L19" s="2"/>
      <c r="M19" s="2"/>
      <c r="N19" s="2"/>
      <c r="O19" s="2"/>
      <c r="P19" s="2"/>
      <c r="S19" s="7"/>
    </row>
    <row r="20" spans="2:21" s="3" customFormat="1" ht="13.5" customHeight="1">
      <c r="B20" s="62" t="str">
        <f>Paramaters!C27</f>
        <v>Reduce Time for Y (2) - Name in yellow cell --&gt;</v>
      </c>
      <c r="C20" s="133"/>
      <c r="D20" s="98" t="b">
        <v>1</v>
      </c>
      <c r="E20" s="2"/>
      <c r="F20" s="2"/>
      <c r="G20" s="2"/>
      <c r="H20" s="2"/>
      <c r="I20" s="2"/>
      <c r="J20" s="2"/>
      <c r="K20" s="2"/>
      <c r="L20" s="2"/>
      <c r="M20" s="2"/>
      <c r="N20" s="2"/>
      <c r="O20" s="2"/>
      <c r="P20" s="2"/>
      <c r="S20" s="7"/>
    </row>
    <row r="21" spans="2:21" s="3" customFormat="1" ht="13.5" customHeight="1">
      <c r="B21" s="120" t="str">
        <f>Paramaters!C28</f>
        <v>Reduce Time for Y (3) - Name in yellow cell --&gt;</v>
      </c>
      <c r="C21" s="135"/>
      <c r="D21" s="121" t="b">
        <v>1</v>
      </c>
      <c r="E21" s="2"/>
      <c r="F21" s="2"/>
      <c r="G21" s="2"/>
      <c r="H21" s="2"/>
      <c r="I21" s="2"/>
      <c r="J21" s="2"/>
      <c r="K21" s="2"/>
      <c r="L21" s="2"/>
      <c r="M21" s="2"/>
      <c r="N21" s="2"/>
      <c r="O21" s="2"/>
      <c r="P21" s="2"/>
      <c r="S21" s="7"/>
    </row>
    <row r="22" spans="2:21" s="3" customFormat="1" ht="11.25" customHeight="1">
      <c r="C22" s="136"/>
      <c r="D22" s="97"/>
      <c r="E22" s="12"/>
      <c r="F22" s="2"/>
      <c r="G22" s="2"/>
      <c r="H22" s="2"/>
      <c r="I22" s="2"/>
      <c r="J22" s="2"/>
      <c r="K22" s="2"/>
      <c r="L22" s="2"/>
      <c r="M22" s="2"/>
      <c r="N22" s="2"/>
      <c r="O22" s="2"/>
      <c r="P22" s="2"/>
      <c r="Q22" s="2"/>
      <c r="R22" s="2"/>
      <c r="U22" s="7"/>
    </row>
    <row r="23" spans="2:21" s="3" customFormat="1" ht="11.25" customHeight="1">
      <c r="B23" s="94"/>
      <c r="C23" s="136"/>
      <c r="D23" s="97"/>
      <c r="E23" s="12"/>
      <c r="F23" s="2"/>
      <c r="G23" s="2"/>
      <c r="H23" s="2"/>
      <c r="I23" s="2"/>
      <c r="J23" s="2"/>
      <c r="K23" s="2"/>
      <c r="L23" s="2"/>
      <c r="M23" s="2"/>
      <c r="N23" s="2"/>
      <c r="O23" s="2"/>
      <c r="P23" s="2"/>
      <c r="Q23" s="2"/>
      <c r="R23" s="2"/>
      <c r="U23" s="7"/>
    </row>
    <row r="24" spans="2:21" s="3" customFormat="1" ht="18" customHeight="1">
      <c r="B24" s="299" t="s">
        <v>110</v>
      </c>
      <c r="C24" s="300"/>
      <c r="D24" s="301" t="s">
        <v>12</v>
      </c>
      <c r="E24" s="12"/>
      <c r="F24" s="2"/>
      <c r="G24" s="2"/>
      <c r="H24" s="2"/>
      <c r="I24" s="2"/>
      <c r="J24" s="2"/>
      <c r="K24" s="2"/>
      <c r="L24" s="2"/>
      <c r="M24" s="2"/>
      <c r="N24" s="2"/>
      <c r="O24" s="2"/>
      <c r="P24" s="2"/>
      <c r="Q24" s="2"/>
      <c r="R24" s="2"/>
      <c r="U24" s="7"/>
    </row>
    <row r="25" spans="2:21" s="3" customFormat="1" ht="13.5" customHeight="1">
      <c r="B25" s="122" t="s">
        <v>104</v>
      </c>
      <c r="C25" s="137"/>
      <c r="D25" s="123">
        <f>Paramaters!H34*Paramaters!H58+Paramaters!H34</f>
        <v>0</v>
      </c>
      <c r="E25" s="12"/>
      <c r="F25" s="2"/>
      <c r="G25" s="2"/>
      <c r="H25" s="2"/>
      <c r="I25" s="2"/>
      <c r="J25" s="2"/>
      <c r="K25" s="2"/>
      <c r="L25" s="2"/>
      <c r="M25" s="2"/>
      <c r="N25" s="2"/>
      <c r="O25" s="2"/>
      <c r="P25" s="2"/>
      <c r="Q25" s="2"/>
      <c r="R25" s="2"/>
      <c r="U25" s="7"/>
    </row>
    <row r="26" spans="2:21" s="3" customFormat="1" ht="13.5" customHeight="1">
      <c r="B26" s="8" t="s">
        <v>105</v>
      </c>
      <c r="C26" s="138"/>
      <c r="D26" s="99">
        <f>Paramaters!H33*Paramaters!H59+Paramaters!H33</f>
        <v>0</v>
      </c>
      <c r="E26" s="12"/>
      <c r="F26" s="2"/>
      <c r="G26" s="2"/>
      <c r="H26" s="2"/>
      <c r="I26" s="2"/>
      <c r="J26" s="2"/>
      <c r="K26" s="2"/>
      <c r="L26" s="2"/>
      <c r="M26" s="2"/>
      <c r="N26" s="2"/>
      <c r="O26" s="2"/>
      <c r="P26" s="2"/>
      <c r="Q26" s="2"/>
      <c r="R26" s="2"/>
      <c r="U26" s="7"/>
    </row>
    <row r="27" spans="2:21" s="3" customFormat="1" ht="13.5" customHeight="1">
      <c r="B27" s="124" t="s">
        <v>106</v>
      </c>
      <c r="C27" s="139"/>
      <c r="D27" s="125">
        <f>(Paramaters!H33+Paramaters!H34+Paramaters!H35)-(D25+D26)</f>
        <v>0</v>
      </c>
      <c r="E27" s="12"/>
      <c r="F27" s="2"/>
      <c r="G27" s="2"/>
      <c r="H27" s="2"/>
      <c r="I27" s="2"/>
      <c r="J27" s="2"/>
      <c r="K27" s="2"/>
      <c r="L27" s="2"/>
      <c r="M27" s="2"/>
      <c r="N27" s="2"/>
      <c r="O27" s="2"/>
      <c r="P27" s="2"/>
      <c r="Q27" s="2"/>
      <c r="R27" s="2"/>
      <c r="U27" s="7"/>
    </row>
    <row r="28" spans="2:21" s="3" customFormat="1" ht="13.5" customHeight="1">
      <c r="B28" s="8" t="s">
        <v>107</v>
      </c>
      <c r="C28" s="138"/>
      <c r="D28" s="100">
        <f>Paramaters!H37*Paramaters!H32+Paramaters!H41</f>
        <v>0</v>
      </c>
      <c r="E28" s="12"/>
      <c r="F28" s="2"/>
      <c r="G28" s="2"/>
      <c r="H28" s="2"/>
      <c r="I28" s="2"/>
      <c r="J28" s="2"/>
      <c r="K28" s="2"/>
      <c r="L28" s="2"/>
      <c r="M28" s="2"/>
      <c r="N28" s="2"/>
      <c r="O28" s="2"/>
      <c r="P28" s="2"/>
      <c r="Q28" s="2"/>
      <c r="R28" s="2"/>
      <c r="U28" s="7"/>
    </row>
    <row r="29" spans="2:21" s="3" customFormat="1" ht="13.5" customHeight="1">
      <c r="B29" s="124" t="s">
        <v>108</v>
      </c>
      <c r="C29" s="139"/>
      <c r="D29" s="126">
        <f>Paramaters!H38*Paramaters!H32+Paramaters!H40</f>
        <v>0</v>
      </c>
      <c r="E29" s="12"/>
      <c r="F29" s="2"/>
      <c r="G29" s="2"/>
      <c r="H29" s="2"/>
      <c r="I29" s="2"/>
      <c r="J29" s="2"/>
      <c r="K29" s="2"/>
      <c r="L29" s="2"/>
      <c r="M29" s="2"/>
      <c r="N29" s="2"/>
      <c r="O29" s="2"/>
      <c r="P29" s="2"/>
      <c r="Q29" s="2"/>
      <c r="R29" s="2"/>
      <c r="U29" s="7"/>
    </row>
    <row r="30" spans="2:21" s="3" customFormat="1" ht="13.5" customHeight="1">
      <c r="B30" s="8" t="s">
        <v>109</v>
      </c>
      <c r="C30" s="138"/>
      <c r="D30" s="100">
        <f>Paramaters!H32*Paramaters!H39+Paramaters!H40</f>
        <v>0</v>
      </c>
      <c r="E30" s="12"/>
      <c r="F30" s="2"/>
      <c r="G30" s="2"/>
      <c r="H30" s="2"/>
      <c r="I30" s="2"/>
      <c r="J30" s="2"/>
      <c r="K30" s="2"/>
      <c r="L30" s="2"/>
      <c r="M30" s="2"/>
      <c r="N30" s="2"/>
      <c r="O30" s="2"/>
      <c r="P30" s="2"/>
      <c r="Q30" s="2"/>
      <c r="R30" s="2"/>
      <c r="U30" s="7"/>
    </row>
    <row r="31" spans="2:21" s="3" customFormat="1" ht="13.5" customHeight="1">
      <c r="B31" s="124" t="s">
        <v>44</v>
      </c>
      <c r="C31" s="139"/>
      <c r="D31" s="127">
        <f>Paramaters!H31-(Paramaters!H31*Paramaters!H60)</f>
        <v>0</v>
      </c>
      <c r="E31" s="12"/>
      <c r="F31" s="2"/>
      <c r="G31" s="2"/>
      <c r="H31" s="2"/>
      <c r="I31" s="2"/>
      <c r="J31" s="2"/>
      <c r="K31" s="2"/>
      <c r="L31" s="2"/>
      <c r="M31" s="2"/>
      <c r="N31" s="2"/>
      <c r="O31" s="2"/>
      <c r="P31" s="2"/>
      <c r="Q31" s="2"/>
      <c r="R31" s="2"/>
      <c r="U31" s="7"/>
    </row>
    <row r="32" spans="2:21" s="3" customFormat="1" ht="13.5" customHeight="1">
      <c r="B32" s="9" t="s">
        <v>36</v>
      </c>
      <c r="C32" s="140"/>
      <c r="D32" s="101">
        <f>Paramaters!H31-Calculations!D31</f>
        <v>0</v>
      </c>
      <c r="E32" s="12"/>
      <c r="F32" s="2"/>
      <c r="G32" s="2"/>
      <c r="H32" s="2"/>
      <c r="I32" s="2"/>
      <c r="J32" s="2"/>
      <c r="K32" s="2"/>
      <c r="L32" s="2"/>
      <c r="M32" s="2"/>
      <c r="N32" s="2"/>
      <c r="O32" s="2"/>
      <c r="P32" s="2"/>
      <c r="Q32" s="2"/>
      <c r="R32" s="2"/>
      <c r="U32" s="7"/>
    </row>
    <row r="33" spans="2:20" s="3" customFormat="1" ht="11.25" customHeight="1">
      <c r="B33" s="94"/>
      <c r="C33" s="97"/>
      <c r="D33" s="97"/>
      <c r="E33" s="2"/>
      <c r="F33" s="2"/>
      <c r="G33" s="2"/>
      <c r="H33" s="2"/>
      <c r="I33" s="2"/>
      <c r="J33" s="2"/>
      <c r="K33" s="2"/>
      <c r="L33" s="2"/>
      <c r="M33" s="2"/>
      <c r="N33" s="2"/>
      <c r="O33" s="2"/>
      <c r="P33" s="2"/>
      <c r="Q33" s="2"/>
      <c r="T33" s="7"/>
    </row>
    <row r="34" spans="2:20" s="3" customFormat="1" ht="18" customHeight="1">
      <c r="B34" s="296" t="s">
        <v>111</v>
      </c>
      <c r="C34" s="302" t="s">
        <v>35</v>
      </c>
      <c r="D34" s="298" t="s">
        <v>39</v>
      </c>
      <c r="H34" s="2"/>
      <c r="I34" s="2"/>
      <c r="J34" s="2"/>
      <c r="K34" s="2"/>
      <c r="L34" s="2"/>
      <c r="M34" s="2"/>
      <c r="N34" s="2"/>
      <c r="O34" s="2"/>
      <c r="P34" s="2"/>
      <c r="Q34" s="2"/>
      <c r="T34" s="7"/>
    </row>
    <row r="35" spans="2:20" s="3" customFormat="1" ht="15.75" customHeight="1">
      <c r="B35" s="128" t="str">
        <f>Paramaters!C21</f>
        <v>Replacement new hire training/time to productivity</v>
      </c>
      <c r="C35" s="129">
        <f>D28*Paramaters!H34+D29*Paramaters!H33+D30*Paramaters!H35</f>
        <v>0</v>
      </c>
      <c r="D35" s="141">
        <f>D28*D25+D29*D26+D30*D27</f>
        <v>0</v>
      </c>
      <c r="H35" s="2"/>
      <c r="I35" s="2"/>
      <c r="J35" s="2"/>
      <c r="K35" s="2"/>
      <c r="L35" s="2"/>
      <c r="M35" s="2"/>
      <c r="N35" s="2"/>
      <c r="O35" s="2"/>
      <c r="P35" s="2"/>
      <c r="Q35" s="2"/>
      <c r="T35" s="7"/>
    </row>
    <row r="36" spans="2:20" s="3" customFormat="1" ht="15.75" customHeight="1">
      <c r="B36" s="103" t="str">
        <f>Paramaters!C20</f>
        <v xml:space="preserve">Reduce days to fill </v>
      </c>
      <c r="C36" s="104">
        <f>Paramaters!H31*Paramaters!H32*Paramaters!H30</f>
        <v>0</v>
      </c>
      <c r="D36" s="142">
        <f>D31*Paramaters!H32*Paramaters!H30</f>
        <v>0</v>
      </c>
      <c r="E36" s="2"/>
      <c r="F36" s="2"/>
      <c r="G36" s="2"/>
      <c r="H36" s="2"/>
      <c r="I36" s="2"/>
      <c r="J36" s="2"/>
      <c r="K36" s="2"/>
      <c r="L36" s="2"/>
      <c r="M36" s="2"/>
      <c r="N36" s="2"/>
      <c r="O36" s="2"/>
      <c r="P36" s="2"/>
      <c r="Q36" s="2"/>
      <c r="T36" s="7"/>
    </row>
    <row r="37" spans="2:20" s="3" customFormat="1" ht="11.25" customHeight="1">
      <c r="B37" s="11"/>
      <c r="C37" s="97"/>
      <c r="D37" s="12"/>
      <c r="E37" s="2"/>
      <c r="F37" s="2"/>
      <c r="G37" s="2"/>
      <c r="H37" s="2"/>
      <c r="I37" s="2"/>
      <c r="J37" s="2"/>
      <c r="K37" s="2"/>
      <c r="L37" s="2"/>
      <c r="M37" s="2"/>
      <c r="N37" s="2"/>
      <c r="O37" s="2"/>
      <c r="P37" s="2"/>
      <c r="Q37" s="2"/>
      <c r="T37" s="7"/>
    </row>
    <row r="38" spans="2:20" s="3" customFormat="1" ht="11.25" customHeight="1">
      <c r="B38" s="11"/>
      <c r="C38" s="97"/>
      <c r="D38" s="12"/>
      <c r="E38" s="2"/>
      <c r="F38" s="2"/>
      <c r="G38" s="2"/>
      <c r="H38" s="2"/>
      <c r="I38" s="2"/>
      <c r="J38" s="2"/>
      <c r="K38" s="2"/>
      <c r="L38" s="2"/>
      <c r="M38" s="2"/>
      <c r="N38" s="2"/>
      <c r="O38" s="2"/>
      <c r="P38" s="2"/>
      <c r="Q38" s="2"/>
      <c r="T38" s="7"/>
    </row>
    <row r="39" spans="2:20" s="3" customFormat="1" ht="11.25" customHeight="1">
      <c r="B39" s="11"/>
      <c r="C39" s="97"/>
      <c r="D39" s="12"/>
      <c r="E39" s="2"/>
      <c r="F39" s="2"/>
      <c r="G39" s="2"/>
      <c r="H39" s="2"/>
      <c r="I39" s="2"/>
      <c r="J39" s="2"/>
      <c r="K39" s="2"/>
      <c r="L39" s="2"/>
      <c r="M39" s="2"/>
      <c r="N39" s="2"/>
      <c r="O39" s="2"/>
      <c r="P39" s="2"/>
      <c r="Q39" s="2"/>
      <c r="T39" s="7"/>
    </row>
    <row r="40" spans="2:20" s="3" customFormat="1" ht="11.25" customHeight="1">
      <c r="B40" s="11"/>
      <c r="C40" s="97"/>
      <c r="D40" s="12"/>
      <c r="E40" s="2"/>
      <c r="F40" s="2"/>
      <c r="G40" s="2"/>
      <c r="H40" s="2"/>
      <c r="I40" s="2"/>
      <c r="J40" s="2"/>
      <c r="K40" s="2"/>
      <c r="L40" s="2"/>
      <c r="M40" s="2"/>
      <c r="N40" s="2"/>
      <c r="O40" s="2"/>
      <c r="P40" s="2"/>
      <c r="Q40" s="2"/>
      <c r="T40" s="7"/>
    </row>
    <row r="41" spans="2:20" s="3" customFormat="1" ht="11.25" customHeight="1">
      <c r="B41" s="11"/>
      <c r="C41" s="97"/>
      <c r="D41" s="12"/>
      <c r="E41" s="2"/>
      <c r="F41" s="2"/>
      <c r="G41" s="2"/>
      <c r="H41" s="2"/>
      <c r="I41" s="2"/>
      <c r="J41" s="2"/>
      <c r="K41" s="2"/>
      <c r="L41" s="2"/>
      <c r="M41" s="2"/>
      <c r="N41" s="2"/>
      <c r="O41" s="2"/>
      <c r="P41" s="2"/>
      <c r="Q41" s="2"/>
      <c r="T41" s="7"/>
    </row>
    <row r="42" spans="2:20" s="3" customFormat="1" ht="11.25" customHeight="1">
      <c r="B42" s="11"/>
      <c r="C42" s="97"/>
      <c r="D42" s="12"/>
      <c r="E42" s="2"/>
      <c r="F42" s="2"/>
      <c r="G42" s="2"/>
      <c r="H42" s="2"/>
      <c r="I42" s="2"/>
      <c r="J42" s="2"/>
      <c r="K42" s="2"/>
      <c r="L42" s="2"/>
      <c r="M42" s="2"/>
      <c r="N42" s="2"/>
      <c r="O42" s="2"/>
      <c r="P42" s="2"/>
      <c r="Q42" s="2"/>
      <c r="T42" s="7"/>
    </row>
    <row r="43" spans="2:20" s="3" customFormat="1" ht="11.25" customHeight="1">
      <c r="B43" s="11"/>
      <c r="C43" s="97"/>
      <c r="D43" s="12"/>
      <c r="E43" s="2"/>
      <c r="F43" s="2"/>
      <c r="G43" s="2"/>
      <c r="H43" s="2"/>
      <c r="I43" s="2"/>
      <c r="J43" s="2"/>
      <c r="K43" s="2"/>
      <c r="L43" s="2"/>
      <c r="M43" s="2"/>
      <c r="N43" s="2"/>
      <c r="O43" s="2"/>
      <c r="P43" s="2"/>
      <c r="Q43" s="2"/>
      <c r="T43" s="7"/>
    </row>
    <row r="44" spans="2:20" s="3" customFormat="1" ht="11.25" customHeight="1">
      <c r="B44" s="11"/>
      <c r="C44" s="97"/>
      <c r="D44" s="12"/>
      <c r="E44" s="2"/>
      <c r="F44" s="2"/>
      <c r="G44" s="2"/>
      <c r="H44" s="2"/>
      <c r="I44" s="2"/>
      <c r="J44" s="2"/>
      <c r="K44" s="2"/>
      <c r="L44" s="2"/>
      <c r="M44" s="2"/>
      <c r="N44" s="2"/>
      <c r="O44" s="2"/>
      <c r="P44" s="2"/>
      <c r="Q44" s="2"/>
      <c r="T44" s="7"/>
    </row>
    <row r="45" spans="2:20" s="3" customFormat="1" ht="11.25" customHeight="1">
      <c r="B45" s="11"/>
      <c r="C45" s="97"/>
      <c r="D45" s="12"/>
      <c r="E45" s="2"/>
      <c r="F45" s="2"/>
      <c r="G45" s="2"/>
      <c r="H45" s="2"/>
      <c r="I45" s="2"/>
      <c r="J45" s="2"/>
      <c r="K45" s="2"/>
      <c r="L45" s="2"/>
      <c r="M45" s="2"/>
      <c r="N45" s="2"/>
      <c r="O45" s="2"/>
      <c r="P45" s="2"/>
      <c r="Q45" s="2"/>
      <c r="T45" s="7"/>
    </row>
    <row r="46" spans="2:20" s="3" customFormat="1" ht="11.25" customHeight="1">
      <c r="B46" s="11"/>
      <c r="C46" s="97"/>
      <c r="D46" s="12"/>
      <c r="E46" s="2"/>
      <c r="F46" s="2"/>
      <c r="G46" s="2"/>
      <c r="H46" s="2"/>
      <c r="I46" s="2"/>
      <c r="J46" s="2"/>
      <c r="K46" s="2"/>
      <c r="L46" s="2"/>
      <c r="M46" s="2"/>
      <c r="N46" s="2"/>
      <c r="O46" s="2"/>
      <c r="P46" s="2"/>
      <c r="Q46" s="2"/>
      <c r="T46" s="7"/>
    </row>
    <row r="47" spans="2:20" s="3" customFormat="1" ht="11.25" customHeight="1">
      <c r="B47" s="11"/>
      <c r="C47" s="97"/>
      <c r="D47" s="12"/>
      <c r="E47" s="2"/>
      <c r="F47" s="2"/>
      <c r="G47" s="2"/>
      <c r="H47" s="2"/>
      <c r="I47" s="2"/>
      <c r="J47" s="2"/>
      <c r="K47" s="2"/>
      <c r="L47" s="2"/>
      <c r="M47" s="2"/>
      <c r="N47" s="2"/>
      <c r="O47" s="2"/>
      <c r="P47" s="2"/>
      <c r="Q47" s="2"/>
      <c r="T47" s="7"/>
    </row>
    <row r="48" spans="2:20" s="3" customFormat="1" ht="11.25" customHeight="1">
      <c r="B48" s="11"/>
      <c r="C48" s="97"/>
      <c r="D48" s="12"/>
      <c r="E48" s="2"/>
      <c r="F48" s="2"/>
      <c r="G48" s="2"/>
      <c r="H48" s="2"/>
      <c r="I48" s="2"/>
      <c r="J48" s="2"/>
      <c r="K48" s="2"/>
      <c r="L48" s="2"/>
      <c r="M48" s="2"/>
      <c r="N48" s="2"/>
      <c r="O48" s="2"/>
      <c r="P48" s="2"/>
      <c r="Q48" s="2"/>
      <c r="T48" s="7"/>
    </row>
    <row r="49" spans="2:20" s="3" customFormat="1" ht="11.25" customHeight="1">
      <c r="B49" s="11"/>
      <c r="C49" s="97"/>
      <c r="D49" s="12"/>
      <c r="E49" s="2"/>
      <c r="F49" s="2"/>
      <c r="G49" s="2"/>
      <c r="H49" s="2"/>
      <c r="I49" s="2"/>
      <c r="J49" s="2"/>
      <c r="K49" s="2"/>
      <c r="L49" s="2"/>
      <c r="M49" s="2"/>
      <c r="N49" s="2"/>
      <c r="O49" s="2"/>
      <c r="P49" s="2"/>
      <c r="Q49" s="2"/>
      <c r="T49" s="7"/>
    </row>
    <row r="50" spans="2:20" s="3" customFormat="1" ht="11.25" customHeight="1">
      <c r="B50" s="11"/>
      <c r="C50" s="97"/>
      <c r="D50" s="12"/>
      <c r="E50" s="2"/>
      <c r="F50" s="2"/>
      <c r="G50" s="2"/>
      <c r="H50" s="2"/>
      <c r="I50" s="2"/>
      <c r="J50" s="2"/>
      <c r="K50" s="2"/>
      <c r="L50" s="2"/>
      <c r="M50" s="2"/>
      <c r="N50" s="2"/>
      <c r="O50" s="2"/>
      <c r="P50" s="2"/>
      <c r="Q50" s="2"/>
      <c r="T50" s="7"/>
    </row>
    <row r="51" spans="2:20" s="3" customFormat="1" ht="11.25" customHeight="1">
      <c r="B51" s="11"/>
      <c r="C51" s="97"/>
      <c r="D51" s="12"/>
      <c r="E51" s="2"/>
      <c r="F51" s="2"/>
      <c r="G51" s="2"/>
      <c r="H51" s="2"/>
      <c r="I51" s="2"/>
      <c r="J51" s="2"/>
      <c r="K51" s="2"/>
      <c r="L51" s="2"/>
      <c r="M51" s="2"/>
      <c r="N51" s="2"/>
      <c r="O51" s="2"/>
      <c r="P51" s="2"/>
      <c r="Q51" s="2"/>
      <c r="T51" s="7"/>
    </row>
    <row r="52" spans="2:20" s="3" customFormat="1" ht="11.25" customHeight="1">
      <c r="B52" s="11"/>
      <c r="C52" s="97"/>
      <c r="D52" s="12"/>
      <c r="E52" s="2"/>
      <c r="F52" s="2"/>
      <c r="G52" s="2"/>
      <c r="H52" s="2"/>
      <c r="I52" s="2"/>
      <c r="J52" s="2"/>
      <c r="K52" s="2"/>
      <c r="L52" s="2"/>
      <c r="M52" s="2"/>
      <c r="N52" s="2"/>
      <c r="O52" s="2"/>
      <c r="P52" s="2"/>
      <c r="Q52" s="2"/>
      <c r="T52" s="7"/>
    </row>
    <row r="53" spans="2:20" s="3" customFormat="1" ht="11.25" customHeight="1">
      <c r="B53" s="11"/>
      <c r="C53" s="97"/>
      <c r="D53" s="12"/>
      <c r="E53" s="2"/>
      <c r="F53" s="2"/>
      <c r="G53" s="2"/>
      <c r="H53" s="2"/>
      <c r="I53" s="2"/>
      <c r="J53" s="2"/>
      <c r="K53" s="2"/>
      <c r="L53" s="2"/>
      <c r="M53" s="2"/>
      <c r="N53" s="2"/>
      <c r="O53" s="2"/>
      <c r="P53" s="2"/>
      <c r="Q53" s="2"/>
      <c r="T53" s="7"/>
    </row>
    <row r="54" spans="2:20" s="3" customFormat="1" ht="11.25" customHeight="1">
      <c r="B54" s="11"/>
      <c r="C54" s="97"/>
      <c r="D54" s="12"/>
      <c r="E54" s="2"/>
      <c r="F54" s="2"/>
      <c r="G54" s="2"/>
      <c r="H54" s="2"/>
      <c r="I54" s="2"/>
      <c r="J54" s="2"/>
      <c r="K54" s="2"/>
      <c r="L54" s="2"/>
      <c r="M54" s="2"/>
      <c r="N54" s="2"/>
      <c r="O54" s="2"/>
      <c r="P54" s="2"/>
      <c r="Q54" s="2"/>
      <c r="T54" s="7"/>
    </row>
    <row r="55" spans="2:20" s="3" customFormat="1" ht="11.25" customHeight="1">
      <c r="B55" s="11"/>
      <c r="C55" s="97"/>
      <c r="D55" s="12"/>
      <c r="E55" s="2"/>
      <c r="F55" s="2"/>
      <c r="G55" s="2"/>
      <c r="H55" s="2"/>
      <c r="I55" s="2"/>
      <c r="J55" s="2"/>
      <c r="K55" s="2"/>
      <c r="L55" s="2"/>
      <c r="M55" s="2"/>
      <c r="N55" s="2"/>
      <c r="O55" s="2"/>
      <c r="P55" s="2"/>
      <c r="Q55" s="2"/>
      <c r="T55" s="7"/>
    </row>
    <row r="56" spans="2:20" s="3" customFormat="1" ht="11.25" customHeight="1">
      <c r="B56" s="11"/>
      <c r="C56" s="97"/>
      <c r="D56" s="12"/>
      <c r="E56" s="2"/>
      <c r="F56" s="2"/>
      <c r="G56" s="2"/>
      <c r="H56" s="2"/>
      <c r="I56" s="2"/>
      <c r="J56" s="2"/>
      <c r="K56" s="2"/>
      <c r="L56" s="2"/>
      <c r="M56" s="2"/>
      <c r="N56" s="2"/>
      <c r="O56" s="2"/>
      <c r="P56" s="2"/>
      <c r="Q56" s="2"/>
      <c r="T56" s="7"/>
    </row>
    <row r="57" spans="2:20" s="3" customFormat="1" ht="11.25" customHeight="1">
      <c r="B57" s="11"/>
      <c r="C57" s="97"/>
      <c r="D57" s="12"/>
      <c r="E57" s="2"/>
      <c r="F57" s="2"/>
      <c r="G57" s="2"/>
      <c r="H57" s="2"/>
      <c r="I57" s="2"/>
      <c r="J57" s="2"/>
      <c r="K57" s="2"/>
      <c r="L57" s="2"/>
      <c r="M57" s="2"/>
      <c r="N57" s="2"/>
      <c r="O57" s="2"/>
      <c r="P57" s="2"/>
      <c r="Q57" s="2"/>
      <c r="T57" s="7"/>
    </row>
    <row r="58" spans="2:20" s="3" customFormat="1" ht="11.25" customHeight="1">
      <c r="B58" s="11"/>
      <c r="C58" s="97"/>
      <c r="D58" s="12"/>
      <c r="E58" s="2"/>
      <c r="F58" s="2"/>
      <c r="G58" s="2"/>
      <c r="H58" s="2"/>
      <c r="I58" s="2"/>
      <c r="J58" s="2"/>
      <c r="K58" s="2"/>
      <c r="L58" s="2"/>
      <c r="M58" s="2"/>
      <c r="N58" s="2"/>
      <c r="O58" s="2"/>
      <c r="P58" s="2"/>
      <c r="Q58" s="2"/>
      <c r="T58" s="7"/>
    </row>
    <row r="59" spans="2:20" s="3" customFormat="1" ht="11.25" customHeight="1">
      <c r="B59" s="11"/>
      <c r="C59" s="97"/>
      <c r="D59" s="12"/>
      <c r="E59" s="2"/>
      <c r="F59" s="2"/>
      <c r="G59" s="2"/>
      <c r="H59" s="2"/>
      <c r="I59" s="2"/>
      <c r="J59" s="2"/>
      <c r="K59" s="2"/>
      <c r="L59" s="2"/>
      <c r="M59" s="2"/>
      <c r="N59" s="2"/>
      <c r="O59" s="2"/>
      <c r="P59" s="2"/>
      <c r="Q59" s="2"/>
      <c r="T59" s="7"/>
    </row>
    <row r="60" spans="2:20" s="3" customFormat="1" ht="11.25" customHeight="1">
      <c r="B60" s="11"/>
      <c r="C60" s="97"/>
      <c r="D60" s="12"/>
      <c r="E60" s="2"/>
      <c r="F60" s="2"/>
      <c r="G60" s="2"/>
      <c r="H60" s="2"/>
      <c r="I60" s="2"/>
      <c r="J60" s="2"/>
      <c r="K60" s="2"/>
      <c r="L60" s="2"/>
      <c r="M60" s="2"/>
      <c r="N60" s="2"/>
      <c r="O60" s="2"/>
      <c r="P60" s="2"/>
      <c r="Q60" s="2"/>
      <c r="T60" s="7"/>
    </row>
    <row r="61" spans="2:20" s="3" customFormat="1" ht="11.25" customHeight="1">
      <c r="B61" s="11"/>
      <c r="C61" s="97"/>
      <c r="D61" s="12"/>
      <c r="E61" s="2"/>
      <c r="F61" s="2"/>
      <c r="G61" s="2"/>
      <c r="H61" s="2"/>
      <c r="I61" s="2"/>
      <c r="J61" s="2"/>
      <c r="K61" s="2"/>
      <c r="L61" s="2"/>
      <c r="M61" s="2"/>
      <c r="N61" s="2"/>
      <c r="O61" s="2"/>
      <c r="P61" s="2"/>
      <c r="Q61" s="2"/>
      <c r="T61" s="7"/>
    </row>
    <row r="62" spans="2:20" s="3" customFormat="1" ht="11.25" customHeight="1">
      <c r="B62" s="11"/>
      <c r="C62" s="97"/>
      <c r="D62" s="12"/>
      <c r="E62" s="2"/>
      <c r="F62" s="2"/>
      <c r="G62" s="2"/>
      <c r="H62" s="2"/>
      <c r="I62" s="2"/>
      <c r="J62" s="2"/>
      <c r="K62" s="2"/>
      <c r="L62" s="2"/>
      <c r="M62" s="2"/>
      <c r="N62" s="2"/>
      <c r="O62" s="2"/>
      <c r="P62" s="2"/>
      <c r="Q62" s="2"/>
      <c r="T62" s="7"/>
    </row>
    <row r="63" spans="2:20" s="3" customFormat="1" ht="11.25" customHeight="1">
      <c r="B63" s="11"/>
      <c r="C63" s="97"/>
      <c r="D63" s="12"/>
      <c r="E63" s="2"/>
      <c r="F63" s="2"/>
      <c r="G63" s="2"/>
      <c r="H63" s="2"/>
      <c r="I63" s="2"/>
      <c r="J63" s="2"/>
      <c r="K63" s="2"/>
      <c r="L63" s="2"/>
      <c r="M63" s="2"/>
      <c r="N63" s="2"/>
      <c r="O63" s="2"/>
      <c r="P63" s="2"/>
      <c r="Q63" s="2"/>
      <c r="T63" s="7"/>
    </row>
    <row r="64" spans="2:20" s="3" customFormat="1" ht="11.25" customHeight="1">
      <c r="B64" s="11"/>
      <c r="C64" s="97"/>
      <c r="D64" s="12"/>
      <c r="E64" s="2"/>
      <c r="F64" s="2"/>
      <c r="G64" s="2"/>
      <c r="H64" s="2"/>
      <c r="I64" s="2"/>
      <c r="J64" s="2"/>
      <c r="K64" s="2"/>
      <c r="L64" s="2"/>
      <c r="M64" s="2"/>
      <c r="N64" s="2"/>
      <c r="O64" s="2"/>
      <c r="P64" s="2"/>
      <c r="Q64" s="2"/>
      <c r="T64" s="7"/>
    </row>
    <row r="65" spans="2:20" s="3" customFormat="1" ht="11.25" customHeight="1">
      <c r="B65" s="11"/>
      <c r="C65" s="97"/>
      <c r="D65" s="12"/>
      <c r="E65" s="2"/>
      <c r="F65" s="2"/>
      <c r="G65" s="2"/>
      <c r="H65" s="2"/>
      <c r="I65" s="2"/>
      <c r="J65" s="2"/>
      <c r="K65" s="2"/>
      <c r="L65" s="2"/>
      <c r="M65" s="2"/>
      <c r="N65" s="2"/>
      <c r="O65" s="2"/>
      <c r="P65" s="2"/>
      <c r="Q65" s="2"/>
      <c r="T65" s="7"/>
    </row>
    <row r="66" spans="2:20" s="3" customFormat="1" ht="11.25" customHeight="1">
      <c r="B66" s="11"/>
      <c r="C66" s="97"/>
      <c r="D66" s="12"/>
      <c r="E66" s="2"/>
      <c r="F66" s="2"/>
      <c r="G66" s="2"/>
      <c r="H66" s="2"/>
      <c r="I66" s="2"/>
      <c r="J66" s="2"/>
      <c r="K66" s="2"/>
      <c r="L66" s="2"/>
      <c r="M66" s="2"/>
      <c r="N66" s="2"/>
      <c r="O66" s="2"/>
      <c r="P66" s="2"/>
      <c r="Q66" s="2"/>
      <c r="T66" s="7"/>
    </row>
    <row r="67" spans="2:20" s="3" customFormat="1" ht="11.25" customHeight="1">
      <c r="B67" s="11"/>
      <c r="C67" s="97"/>
      <c r="D67" s="12"/>
      <c r="E67" s="2"/>
      <c r="F67" s="2"/>
      <c r="G67" s="2"/>
      <c r="H67" s="2"/>
      <c r="I67" s="2"/>
      <c r="J67" s="2"/>
      <c r="K67" s="2"/>
      <c r="L67" s="2"/>
      <c r="M67" s="2"/>
      <c r="N67" s="2"/>
      <c r="O67" s="2"/>
      <c r="P67" s="2"/>
      <c r="Q67" s="2"/>
      <c r="T67" s="7"/>
    </row>
    <row r="68" spans="2:20" s="3" customFormat="1" ht="11.25" customHeight="1">
      <c r="B68" s="11"/>
      <c r="C68" s="97"/>
      <c r="D68" s="12"/>
      <c r="E68" s="2"/>
      <c r="F68" s="2"/>
      <c r="G68" s="2"/>
      <c r="H68" s="2"/>
      <c r="I68" s="2"/>
      <c r="J68" s="2"/>
      <c r="K68" s="2"/>
      <c r="L68" s="2"/>
      <c r="M68" s="2"/>
      <c r="N68" s="2"/>
      <c r="O68" s="2"/>
      <c r="P68" s="2"/>
      <c r="Q68" s="2"/>
      <c r="T68" s="7"/>
    </row>
    <row r="69" spans="2:20" s="3" customFormat="1" ht="11.25" customHeight="1">
      <c r="B69" s="11"/>
      <c r="C69" s="97"/>
      <c r="D69" s="12"/>
      <c r="E69" s="2"/>
      <c r="F69" s="2"/>
      <c r="G69" s="2"/>
      <c r="H69" s="2"/>
      <c r="I69" s="2"/>
      <c r="J69" s="2"/>
      <c r="K69" s="2"/>
      <c r="L69" s="2"/>
      <c r="M69" s="2"/>
      <c r="N69" s="2"/>
      <c r="O69" s="2"/>
      <c r="P69" s="2"/>
      <c r="Q69" s="2"/>
      <c r="T69" s="7"/>
    </row>
    <row r="70" spans="2:20" s="3" customFormat="1" ht="11.25" customHeight="1">
      <c r="B70" s="11"/>
      <c r="C70" s="97"/>
      <c r="D70" s="12"/>
      <c r="E70" s="2"/>
      <c r="F70" s="2"/>
      <c r="G70" s="2"/>
      <c r="H70" s="2"/>
      <c r="I70" s="2"/>
      <c r="J70" s="2"/>
      <c r="K70" s="2"/>
      <c r="L70" s="2"/>
      <c r="M70" s="2"/>
      <c r="N70" s="2"/>
      <c r="O70" s="2"/>
      <c r="P70" s="2"/>
      <c r="Q70" s="2"/>
      <c r="T70" s="7"/>
    </row>
    <row r="71" spans="2:20" s="3" customFormat="1" ht="11.25" customHeight="1">
      <c r="B71" s="11"/>
      <c r="C71" s="97"/>
      <c r="D71" s="12"/>
      <c r="E71" s="2"/>
      <c r="F71" s="2"/>
      <c r="G71" s="2"/>
      <c r="H71" s="2"/>
      <c r="I71" s="2"/>
      <c r="J71" s="2"/>
      <c r="K71" s="2"/>
      <c r="L71" s="2"/>
      <c r="M71" s="2"/>
      <c r="N71" s="2"/>
      <c r="O71" s="2"/>
      <c r="P71" s="2"/>
      <c r="Q71" s="2"/>
      <c r="T71" s="7"/>
    </row>
    <row r="72" spans="2:20" s="3" customFormat="1" ht="11.25" customHeight="1">
      <c r="B72" s="11"/>
      <c r="C72" s="97"/>
      <c r="D72" s="12"/>
      <c r="E72" s="2"/>
      <c r="F72" s="2"/>
      <c r="G72" s="2"/>
      <c r="H72" s="2"/>
      <c r="I72" s="2"/>
      <c r="J72" s="2"/>
      <c r="K72" s="2"/>
      <c r="L72" s="2"/>
      <c r="M72" s="2"/>
      <c r="N72" s="2"/>
      <c r="O72" s="2"/>
      <c r="P72" s="2"/>
      <c r="Q72" s="2"/>
      <c r="T72" s="7"/>
    </row>
    <row r="73" spans="2:20" s="3" customFormat="1" ht="11.25" customHeight="1">
      <c r="B73" s="11"/>
      <c r="C73" s="97"/>
      <c r="D73" s="12"/>
      <c r="E73" s="2"/>
      <c r="F73" s="2"/>
      <c r="G73" s="2"/>
      <c r="H73" s="2"/>
      <c r="I73" s="2"/>
      <c r="J73" s="2"/>
      <c r="K73" s="2"/>
      <c r="L73" s="2"/>
      <c r="M73" s="2"/>
      <c r="N73" s="2"/>
      <c r="O73" s="2"/>
      <c r="P73" s="2"/>
      <c r="Q73" s="2"/>
      <c r="T73" s="7"/>
    </row>
    <row r="74" spans="2:20" s="3" customFormat="1" ht="11.25" customHeight="1">
      <c r="B74" s="11"/>
      <c r="C74" s="97"/>
      <c r="D74" s="12"/>
      <c r="E74" s="2"/>
      <c r="F74" s="2"/>
      <c r="G74" s="2"/>
      <c r="H74" s="2"/>
      <c r="I74" s="2"/>
      <c r="J74" s="2"/>
      <c r="K74" s="2"/>
      <c r="L74" s="2"/>
      <c r="M74" s="2"/>
      <c r="N74" s="2"/>
      <c r="O74" s="2"/>
      <c r="P74" s="2"/>
      <c r="Q74" s="2"/>
      <c r="T74" s="7"/>
    </row>
    <row r="75" spans="2:20" s="3" customFormat="1" ht="11.25" customHeight="1">
      <c r="B75" s="11"/>
      <c r="C75" s="97"/>
      <c r="D75" s="12"/>
      <c r="E75" s="2"/>
      <c r="F75" s="2"/>
      <c r="G75" s="2"/>
      <c r="H75" s="2"/>
      <c r="I75" s="2"/>
      <c r="J75" s="2"/>
      <c r="K75" s="2"/>
      <c r="L75" s="2"/>
      <c r="M75" s="2"/>
      <c r="N75" s="2"/>
      <c r="O75" s="2"/>
      <c r="P75" s="2"/>
      <c r="Q75" s="2"/>
      <c r="T75" s="7"/>
    </row>
    <row r="76" spans="2:20" s="3" customFormat="1" ht="11.25" customHeight="1">
      <c r="B76" s="11"/>
      <c r="C76" s="97"/>
      <c r="D76" s="12"/>
      <c r="E76" s="2"/>
      <c r="F76" s="2"/>
      <c r="G76" s="2"/>
      <c r="H76" s="2"/>
      <c r="I76" s="2"/>
      <c r="J76" s="2"/>
      <c r="K76" s="2"/>
      <c r="L76" s="2"/>
      <c r="M76" s="2"/>
      <c r="N76" s="2"/>
      <c r="O76" s="2"/>
      <c r="P76" s="2"/>
      <c r="Q76" s="2"/>
      <c r="T76" s="7"/>
    </row>
    <row r="77" spans="2:20" s="3" customFormat="1" ht="11.25" customHeight="1">
      <c r="B77" s="11"/>
      <c r="C77" s="97"/>
      <c r="D77" s="12"/>
      <c r="E77" s="2"/>
      <c r="F77" s="2"/>
      <c r="G77" s="2"/>
      <c r="H77" s="2"/>
      <c r="I77" s="2"/>
      <c r="J77" s="2"/>
      <c r="K77" s="2"/>
      <c r="L77" s="2"/>
      <c r="M77" s="2"/>
      <c r="N77" s="2"/>
      <c r="O77" s="2"/>
      <c r="P77" s="2"/>
      <c r="Q77" s="2"/>
      <c r="T77" s="7"/>
    </row>
    <row r="78" spans="2:20" s="3" customFormat="1" ht="11.25" customHeight="1">
      <c r="B78" s="11"/>
      <c r="C78" s="97"/>
      <c r="D78" s="12"/>
      <c r="E78" s="2"/>
      <c r="F78" s="2"/>
      <c r="G78" s="2"/>
      <c r="H78" s="2"/>
      <c r="I78" s="2"/>
      <c r="J78" s="2"/>
      <c r="K78" s="2"/>
      <c r="L78" s="2"/>
      <c r="M78" s="2"/>
      <c r="N78" s="2"/>
      <c r="O78" s="2"/>
      <c r="P78" s="2"/>
      <c r="Q78" s="2"/>
      <c r="T78" s="7"/>
    </row>
    <row r="79" spans="2:20" s="3" customFormat="1" ht="11.25" customHeight="1">
      <c r="B79" s="11"/>
      <c r="C79" s="97"/>
      <c r="D79" s="12"/>
      <c r="E79" s="2"/>
      <c r="F79" s="2"/>
      <c r="G79" s="2"/>
      <c r="H79" s="2"/>
      <c r="I79" s="2"/>
      <c r="J79" s="2"/>
      <c r="K79" s="2"/>
      <c r="L79" s="2"/>
      <c r="M79" s="2"/>
      <c r="N79" s="2"/>
      <c r="O79" s="2"/>
      <c r="P79" s="2"/>
      <c r="Q79" s="2"/>
      <c r="T79" s="7"/>
    </row>
    <row r="80" spans="2:20" s="3" customFormat="1" ht="11.25" customHeight="1">
      <c r="B80" s="11"/>
      <c r="C80" s="97"/>
      <c r="D80" s="12"/>
      <c r="E80" s="2"/>
      <c r="F80" s="2"/>
      <c r="G80" s="2"/>
      <c r="H80" s="2"/>
      <c r="I80" s="2"/>
      <c r="J80" s="2"/>
      <c r="K80" s="2"/>
      <c r="L80" s="2"/>
      <c r="M80" s="2"/>
      <c r="N80" s="2"/>
      <c r="O80" s="2"/>
      <c r="P80" s="2"/>
      <c r="Q80" s="2"/>
      <c r="T80" s="7"/>
    </row>
    <row r="81" spans="2:20" s="3" customFormat="1" ht="11.25" customHeight="1">
      <c r="B81" s="11"/>
      <c r="C81" s="97"/>
      <c r="D81" s="12"/>
      <c r="E81" s="2"/>
      <c r="F81" s="2"/>
      <c r="G81" s="2"/>
      <c r="H81" s="2"/>
      <c r="I81" s="2"/>
      <c r="J81" s="2"/>
      <c r="K81" s="2"/>
      <c r="L81" s="2"/>
      <c r="M81" s="2"/>
      <c r="N81" s="2"/>
      <c r="O81" s="2"/>
      <c r="P81" s="2"/>
      <c r="Q81" s="2"/>
      <c r="T81" s="7"/>
    </row>
    <row r="82" spans="2:20" s="3" customFormat="1" ht="11.25" customHeight="1">
      <c r="B82" s="11"/>
      <c r="C82" s="97"/>
      <c r="D82" s="12"/>
      <c r="E82" s="2"/>
      <c r="F82" s="2"/>
      <c r="G82" s="2"/>
      <c r="H82" s="2"/>
      <c r="I82" s="2"/>
      <c r="J82" s="2"/>
      <c r="K82" s="2"/>
      <c r="L82" s="2"/>
      <c r="M82" s="2"/>
      <c r="N82" s="2"/>
      <c r="O82" s="2"/>
      <c r="P82" s="2"/>
      <c r="Q82" s="2"/>
      <c r="T82" s="7"/>
    </row>
    <row r="83" spans="2:20" s="3" customFormat="1" ht="11.25" customHeight="1">
      <c r="B83" s="11"/>
      <c r="C83" s="97"/>
      <c r="D83" s="12"/>
      <c r="E83" s="2"/>
      <c r="F83" s="2"/>
      <c r="G83" s="2"/>
      <c r="H83" s="2"/>
      <c r="I83" s="2"/>
      <c r="J83" s="2"/>
      <c r="K83" s="2"/>
      <c r="L83" s="2"/>
      <c r="M83" s="2"/>
      <c r="N83" s="2"/>
      <c r="O83" s="2"/>
      <c r="P83" s="2"/>
      <c r="Q83" s="2"/>
      <c r="T83" s="7"/>
    </row>
    <row r="84" spans="2:20" s="3" customFormat="1" ht="11.25" customHeight="1">
      <c r="B84" s="11"/>
      <c r="C84" s="97"/>
      <c r="D84" s="12"/>
      <c r="E84" s="2"/>
      <c r="F84" s="2"/>
      <c r="G84" s="2"/>
      <c r="H84" s="2"/>
      <c r="I84" s="2"/>
      <c r="J84" s="2"/>
      <c r="K84" s="2"/>
      <c r="L84" s="2"/>
      <c r="M84" s="2"/>
      <c r="N84" s="2"/>
      <c r="O84" s="2"/>
      <c r="P84" s="2"/>
      <c r="Q84" s="2"/>
      <c r="T84" s="7"/>
    </row>
    <row r="85" spans="2:20" s="3" customFormat="1" ht="11.25" customHeight="1">
      <c r="B85" s="11"/>
      <c r="C85" s="97"/>
      <c r="D85" s="12"/>
      <c r="E85" s="2"/>
      <c r="F85" s="2"/>
      <c r="G85" s="2"/>
      <c r="H85" s="2"/>
      <c r="I85" s="2"/>
      <c r="J85" s="2"/>
      <c r="K85" s="2"/>
      <c r="L85" s="2"/>
      <c r="M85" s="2"/>
      <c r="N85" s="2"/>
      <c r="O85" s="2"/>
      <c r="P85" s="2"/>
      <c r="Q85" s="2"/>
      <c r="T85" s="7"/>
    </row>
    <row r="86" spans="2:20" s="3" customFormat="1" ht="11.25" customHeight="1">
      <c r="B86" s="11"/>
      <c r="C86" s="97"/>
      <c r="D86" s="12"/>
      <c r="E86" s="2"/>
      <c r="F86" s="2"/>
      <c r="G86" s="2"/>
      <c r="H86" s="2"/>
      <c r="I86" s="2"/>
      <c r="J86" s="2"/>
      <c r="K86" s="2"/>
      <c r="L86" s="2"/>
      <c r="M86" s="2"/>
      <c r="N86" s="2"/>
      <c r="O86" s="2"/>
      <c r="P86" s="2"/>
      <c r="Q86" s="2"/>
      <c r="T86" s="7"/>
    </row>
    <row r="87" spans="2:20" s="3" customFormat="1" ht="11.25" customHeight="1">
      <c r="B87" s="11"/>
      <c r="C87" s="97"/>
      <c r="D87" s="12"/>
      <c r="E87" s="2"/>
      <c r="F87" s="2"/>
      <c r="G87" s="2"/>
      <c r="H87" s="2"/>
      <c r="I87" s="2"/>
      <c r="J87" s="2"/>
      <c r="K87" s="2"/>
      <c r="L87" s="2"/>
      <c r="M87" s="2"/>
      <c r="N87" s="2"/>
      <c r="O87" s="2"/>
      <c r="P87" s="2"/>
      <c r="Q87" s="2"/>
      <c r="T87" s="7"/>
    </row>
    <row r="88" spans="2:20" s="3" customFormat="1" ht="11.25" customHeight="1">
      <c r="B88" s="11"/>
      <c r="C88" s="97"/>
      <c r="D88" s="12"/>
      <c r="E88" s="2"/>
      <c r="F88" s="2"/>
      <c r="G88" s="2"/>
      <c r="H88" s="2"/>
      <c r="I88" s="2"/>
      <c r="J88" s="2"/>
      <c r="K88" s="2"/>
      <c r="L88" s="2"/>
      <c r="M88" s="2"/>
      <c r="N88" s="2"/>
      <c r="O88" s="2"/>
      <c r="P88" s="2"/>
      <c r="Q88" s="2"/>
      <c r="T88" s="7"/>
    </row>
    <row r="89" spans="2:20" s="3" customFormat="1" ht="11.25" customHeight="1">
      <c r="B89" s="11"/>
      <c r="C89" s="97"/>
      <c r="D89" s="12"/>
      <c r="E89" s="2"/>
      <c r="F89" s="2"/>
      <c r="G89" s="2"/>
      <c r="H89" s="2"/>
      <c r="I89" s="2"/>
      <c r="J89" s="2"/>
      <c r="K89" s="2"/>
      <c r="L89" s="2"/>
      <c r="M89" s="2"/>
      <c r="N89" s="2"/>
      <c r="O89" s="2"/>
      <c r="P89" s="2"/>
      <c r="Q89" s="2"/>
      <c r="T89" s="7"/>
    </row>
    <row r="90" spans="2:20" s="3" customFormat="1" ht="11.25" customHeight="1">
      <c r="B90" s="11"/>
      <c r="C90" s="97"/>
      <c r="D90" s="12"/>
      <c r="E90" s="2"/>
      <c r="F90" s="2"/>
      <c r="G90" s="2"/>
      <c r="H90" s="2"/>
      <c r="I90" s="2"/>
      <c r="J90" s="2"/>
      <c r="K90" s="2"/>
      <c r="L90" s="2"/>
      <c r="M90" s="2"/>
      <c r="N90" s="2"/>
      <c r="O90" s="2"/>
      <c r="P90" s="2"/>
      <c r="Q90" s="2"/>
      <c r="T90" s="7"/>
    </row>
    <row r="91" spans="2:20" s="3" customFormat="1" ht="11.25" customHeight="1">
      <c r="B91" s="11"/>
      <c r="C91" s="97"/>
      <c r="D91" s="12"/>
      <c r="E91" s="2"/>
      <c r="F91" s="2"/>
      <c r="G91" s="2"/>
      <c r="H91" s="2"/>
      <c r="I91" s="2"/>
      <c r="J91" s="2"/>
      <c r="K91" s="2"/>
      <c r="L91" s="2"/>
      <c r="M91" s="2"/>
      <c r="N91" s="2"/>
      <c r="O91" s="2"/>
      <c r="P91" s="2"/>
      <c r="Q91" s="2"/>
      <c r="T91" s="7"/>
    </row>
    <row r="92" spans="2:20" s="3" customFormat="1" ht="11.25" customHeight="1">
      <c r="B92" s="11"/>
      <c r="C92" s="97"/>
      <c r="D92" s="12"/>
      <c r="E92" s="2"/>
      <c r="F92" s="2"/>
      <c r="G92" s="2"/>
      <c r="H92" s="2"/>
      <c r="I92" s="2"/>
      <c r="J92" s="2"/>
      <c r="K92" s="2"/>
      <c r="L92" s="2"/>
      <c r="M92" s="2"/>
      <c r="N92" s="2"/>
      <c r="O92" s="2"/>
      <c r="P92" s="2"/>
      <c r="Q92" s="2"/>
      <c r="T92" s="7"/>
    </row>
    <row r="93" spans="2:20" s="3" customFormat="1" ht="11.25" customHeight="1">
      <c r="B93" s="11"/>
      <c r="C93" s="97"/>
      <c r="D93" s="12"/>
      <c r="E93" s="2"/>
      <c r="F93" s="2"/>
      <c r="G93" s="2"/>
      <c r="H93" s="2"/>
      <c r="I93" s="2"/>
      <c r="J93" s="2"/>
      <c r="K93" s="2"/>
      <c r="L93" s="2"/>
      <c r="M93" s="2"/>
      <c r="N93" s="2"/>
      <c r="O93" s="2"/>
      <c r="P93" s="2"/>
      <c r="Q93" s="2"/>
      <c r="T93" s="7"/>
    </row>
    <row r="94" spans="2:20" s="3" customFormat="1" ht="11.25" customHeight="1">
      <c r="B94" s="11"/>
      <c r="C94" s="97"/>
      <c r="D94" s="12"/>
      <c r="E94" s="2"/>
      <c r="F94" s="2"/>
      <c r="G94" s="2"/>
      <c r="H94" s="2"/>
      <c r="I94" s="2"/>
      <c r="J94" s="2"/>
      <c r="K94" s="2"/>
      <c r="L94" s="2"/>
      <c r="M94" s="2"/>
      <c r="N94" s="2"/>
      <c r="O94" s="2"/>
      <c r="P94" s="2"/>
      <c r="Q94" s="2"/>
      <c r="T94" s="7"/>
    </row>
    <row r="95" spans="2:20" s="3" customFormat="1" ht="11.25" customHeight="1">
      <c r="B95" s="11"/>
      <c r="C95" s="97"/>
      <c r="D95" s="12"/>
      <c r="E95" s="2"/>
      <c r="F95" s="2"/>
      <c r="G95" s="2"/>
      <c r="H95" s="2"/>
      <c r="I95" s="2"/>
      <c r="J95" s="2"/>
      <c r="K95" s="2"/>
      <c r="L95" s="2"/>
      <c r="M95" s="2"/>
      <c r="N95" s="2"/>
      <c r="O95" s="2"/>
      <c r="P95" s="2"/>
      <c r="Q95" s="2"/>
      <c r="T95" s="7"/>
    </row>
    <row r="96" spans="2:20" s="3" customFormat="1" ht="11.25" customHeight="1">
      <c r="B96" s="11"/>
      <c r="C96" s="97"/>
      <c r="D96" s="12"/>
      <c r="E96" s="2"/>
      <c r="F96" s="2"/>
      <c r="G96" s="2"/>
      <c r="H96" s="2"/>
      <c r="I96" s="2"/>
      <c r="J96" s="2"/>
      <c r="K96" s="2"/>
      <c r="L96" s="2"/>
      <c r="M96" s="2"/>
      <c r="N96" s="2"/>
      <c r="O96" s="2"/>
      <c r="P96" s="2"/>
      <c r="Q96" s="2"/>
      <c r="T96" s="7"/>
    </row>
    <row r="97" spans="2:20" s="3" customFormat="1" ht="11.25" customHeight="1">
      <c r="B97" s="11"/>
      <c r="C97" s="97"/>
      <c r="D97" s="12"/>
      <c r="E97" s="2"/>
      <c r="F97" s="2"/>
      <c r="G97" s="2"/>
      <c r="H97" s="2"/>
      <c r="I97" s="2"/>
      <c r="J97" s="2"/>
      <c r="K97" s="2"/>
      <c r="L97" s="2"/>
      <c r="M97" s="2"/>
      <c r="N97" s="2"/>
      <c r="O97" s="2"/>
      <c r="P97" s="2"/>
      <c r="Q97" s="2"/>
      <c r="T97" s="7"/>
    </row>
    <row r="98" spans="2:20" s="3" customFormat="1" ht="11.25" customHeight="1">
      <c r="B98" s="11"/>
      <c r="C98" s="97"/>
      <c r="D98" s="12"/>
      <c r="E98" s="2"/>
      <c r="F98" s="2"/>
      <c r="G98" s="2"/>
      <c r="H98" s="2"/>
      <c r="I98" s="2"/>
      <c r="J98" s="2"/>
      <c r="K98" s="2"/>
      <c r="L98" s="2"/>
      <c r="M98" s="2"/>
      <c r="N98" s="2"/>
      <c r="O98" s="2"/>
      <c r="P98" s="2"/>
      <c r="Q98" s="2"/>
      <c r="T98" s="7"/>
    </row>
    <row r="99" spans="2:20" s="3" customFormat="1" ht="11.25" customHeight="1">
      <c r="B99" s="11"/>
      <c r="C99" s="97"/>
      <c r="D99" s="12"/>
      <c r="E99" s="2"/>
      <c r="F99" s="2"/>
      <c r="G99" s="2"/>
      <c r="H99" s="2"/>
      <c r="I99" s="2"/>
      <c r="J99" s="2"/>
      <c r="K99" s="2"/>
      <c r="L99" s="2"/>
      <c r="M99" s="2"/>
      <c r="N99" s="2"/>
      <c r="O99" s="2"/>
      <c r="P99" s="2"/>
      <c r="Q99" s="2"/>
      <c r="T99" s="7"/>
    </row>
    <row r="100" spans="2:20" s="3" customFormat="1" ht="11.25" customHeight="1">
      <c r="B100" s="11"/>
      <c r="C100" s="97"/>
      <c r="D100" s="12"/>
      <c r="E100" s="2"/>
      <c r="F100" s="2"/>
      <c r="G100" s="2"/>
      <c r="H100" s="2"/>
      <c r="I100" s="2"/>
      <c r="J100" s="2"/>
      <c r="K100" s="2"/>
      <c r="L100" s="2"/>
      <c r="M100" s="2"/>
      <c r="N100" s="2"/>
      <c r="O100" s="2"/>
      <c r="P100" s="2"/>
      <c r="Q100" s="2"/>
      <c r="T100" s="7"/>
    </row>
    <row r="101" spans="2:20" s="3" customFormat="1" ht="11.25" customHeight="1">
      <c r="B101" s="11"/>
      <c r="C101" s="97"/>
      <c r="D101" s="12"/>
      <c r="E101" s="2"/>
      <c r="F101" s="2"/>
      <c r="G101" s="2"/>
      <c r="H101" s="2"/>
      <c r="I101" s="2"/>
      <c r="J101" s="2"/>
      <c r="K101" s="2"/>
      <c r="L101" s="2"/>
      <c r="M101" s="2"/>
      <c r="N101" s="2"/>
      <c r="O101" s="2"/>
      <c r="P101" s="2"/>
      <c r="Q101" s="2"/>
      <c r="T101" s="7"/>
    </row>
    <row r="102" spans="2:20" s="3" customFormat="1" ht="11.25" customHeight="1">
      <c r="B102" s="11"/>
      <c r="C102" s="97"/>
      <c r="D102" s="12"/>
      <c r="E102" s="2"/>
      <c r="F102" s="2"/>
      <c r="G102" s="2"/>
      <c r="H102" s="2"/>
      <c r="I102" s="2"/>
      <c r="J102" s="2"/>
      <c r="K102" s="2"/>
      <c r="L102" s="2"/>
      <c r="M102" s="2"/>
      <c r="N102" s="2"/>
      <c r="O102" s="2"/>
      <c r="P102" s="2"/>
      <c r="Q102" s="2"/>
      <c r="T102" s="7"/>
    </row>
    <row r="103" spans="2:20" s="3" customFormat="1" ht="11.25" customHeight="1">
      <c r="B103" s="11"/>
      <c r="C103" s="97"/>
      <c r="D103" s="12"/>
      <c r="E103" s="2"/>
      <c r="F103" s="2"/>
      <c r="G103" s="2"/>
      <c r="H103" s="2"/>
      <c r="I103" s="2"/>
      <c r="J103" s="2"/>
      <c r="K103" s="2"/>
      <c r="L103" s="2"/>
      <c r="M103" s="2"/>
      <c r="N103" s="2"/>
      <c r="O103" s="2"/>
      <c r="P103" s="2"/>
      <c r="Q103" s="2"/>
      <c r="T103" s="7"/>
    </row>
    <row r="104" spans="2:20" s="3" customFormat="1" ht="11.25" customHeight="1">
      <c r="B104" s="11"/>
      <c r="C104" s="97"/>
      <c r="D104" s="12"/>
      <c r="E104" s="2"/>
      <c r="F104" s="2"/>
      <c r="G104" s="2"/>
      <c r="H104" s="2"/>
      <c r="I104" s="2"/>
      <c r="J104" s="2"/>
      <c r="K104" s="2"/>
      <c r="L104" s="2"/>
      <c r="M104" s="2"/>
      <c r="N104" s="2"/>
      <c r="O104" s="2"/>
      <c r="P104" s="2"/>
      <c r="Q104" s="2"/>
      <c r="T104" s="7"/>
    </row>
    <row r="105" spans="2:20" s="3" customFormat="1" ht="11.25" customHeight="1">
      <c r="B105" s="11"/>
      <c r="C105" s="97"/>
      <c r="D105" s="12"/>
      <c r="E105" s="2"/>
      <c r="F105" s="2"/>
      <c r="G105" s="2"/>
      <c r="H105" s="2"/>
      <c r="I105" s="2"/>
      <c r="J105" s="2"/>
      <c r="K105" s="2"/>
      <c r="L105" s="2"/>
      <c r="M105" s="2"/>
      <c r="N105" s="2"/>
      <c r="O105" s="2"/>
      <c r="P105" s="2"/>
      <c r="Q105" s="2"/>
      <c r="T105" s="7"/>
    </row>
    <row r="106" spans="2:20" s="3" customFormat="1" ht="11.25" customHeight="1">
      <c r="B106" s="11"/>
      <c r="C106" s="97"/>
      <c r="D106" s="12"/>
      <c r="E106" s="2"/>
      <c r="F106" s="2"/>
      <c r="G106" s="2"/>
      <c r="H106" s="2"/>
      <c r="I106" s="2"/>
      <c r="J106" s="2"/>
      <c r="K106" s="2"/>
      <c r="L106" s="2"/>
      <c r="M106" s="2"/>
      <c r="N106" s="2"/>
      <c r="O106" s="2"/>
      <c r="P106" s="2"/>
      <c r="Q106" s="2"/>
      <c r="T106" s="7"/>
    </row>
    <row r="107" spans="2:20" s="3" customFormat="1" ht="11.25" customHeight="1">
      <c r="B107" s="11"/>
      <c r="C107" s="97"/>
      <c r="D107" s="12"/>
      <c r="E107" s="2"/>
      <c r="F107" s="2"/>
      <c r="G107" s="2"/>
      <c r="H107" s="2"/>
      <c r="I107" s="2"/>
      <c r="J107" s="2"/>
      <c r="K107" s="2"/>
      <c r="L107" s="2"/>
      <c r="M107" s="2"/>
      <c r="N107" s="2"/>
      <c r="O107" s="2"/>
      <c r="P107" s="2"/>
      <c r="Q107" s="2"/>
      <c r="T107" s="7"/>
    </row>
    <row r="108" spans="2:20" s="3" customFormat="1" ht="11.25" customHeight="1">
      <c r="B108" s="11"/>
      <c r="C108" s="97"/>
      <c r="D108" s="12"/>
      <c r="E108" s="2"/>
      <c r="F108" s="2"/>
      <c r="G108" s="2"/>
      <c r="H108" s="2"/>
      <c r="I108" s="2"/>
      <c r="J108" s="2"/>
      <c r="K108" s="2"/>
      <c r="L108" s="2"/>
      <c r="M108" s="2"/>
      <c r="N108" s="2"/>
      <c r="O108" s="2"/>
      <c r="P108" s="2"/>
      <c r="Q108" s="2"/>
      <c r="T108" s="7"/>
    </row>
    <row r="109" spans="2:20" s="3" customFormat="1" ht="11.25" customHeight="1">
      <c r="B109" s="11"/>
      <c r="C109" s="97"/>
      <c r="D109" s="12"/>
      <c r="E109" s="2"/>
      <c r="F109" s="2"/>
      <c r="G109" s="2"/>
      <c r="H109" s="2"/>
      <c r="I109" s="2"/>
      <c r="J109" s="2"/>
      <c r="K109" s="2"/>
      <c r="L109" s="2"/>
      <c r="M109" s="2"/>
      <c r="N109" s="2"/>
      <c r="O109" s="2"/>
      <c r="P109" s="2"/>
      <c r="Q109" s="2"/>
      <c r="T109" s="7"/>
    </row>
    <row r="110" spans="2:20" s="3" customFormat="1" ht="11.25" customHeight="1">
      <c r="B110" s="11"/>
      <c r="C110" s="97"/>
      <c r="D110" s="12"/>
      <c r="E110" s="2"/>
      <c r="F110" s="2"/>
      <c r="G110" s="2"/>
      <c r="H110" s="2"/>
      <c r="I110" s="2"/>
      <c r="J110" s="2"/>
      <c r="K110" s="2"/>
      <c r="L110" s="2"/>
      <c r="M110" s="2"/>
      <c r="N110" s="2"/>
      <c r="O110" s="2"/>
      <c r="P110" s="2"/>
      <c r="Q110" s="2"/>
      <c r="T110" s="7"/>
    </row>
    <row r="111" spans="2:20" s="3" customFormat="1" ht="11.25" customHeight="1">
      <c r="B111" s="11"/>
      <c r="C111" s="97"/>
      <c r="D111" s="12"/>
      <c r="E111" s="2"/>
      <c r="F111" s="2"/>
      <c r="G111" s="2"/>
      <c r="H111" s="2"/>
      <c r="I111" s="2"/>
      <c r="J111" s="2"/>
      <c r="K111" s="2"/>
      <c r="L111" s="2"/>
      <c r="M111" s="2"/>
      <c r="N111" s="2"/>
      <c r="O111" s="2"/>
      <c r="P111" s="2"/>
      <c r="Q111" s="2"/>
      <c r="T111" s="7"/>
    </row>
    <row r="112" spans="2:20" s="3" customFormat="1" ht="11.25" customHeight="1">
      <c r="B112" s="11"/>
      <c r="C112" s="97"/>
      <c r="D112" s="12"/>
      <c r="E112" s="2"/>
      <c r="F112" s="2"/>
      <c r="G112" s="2"/>
      <c r="H112" s="2"/>
      <c r="I112" s="2"/>
      <c r="J112" s="2"/>
      <c r="K112" s="2"/>
      <c r="L112" s="2"/>
      <c r="M112" s="2"/>
      <c r="N112" s="2"/>
      <c r="O112" s="2"/>
      <c r="P112" s="2"/>
      <c r="Q112" s="2"/>
      <c r="T112" s="7"/>
    </row>
    <row r="113" spans="2:20" s="3" customFormat="1" ht="11.25" customHeight="1">
      <c r="B113" s="11"/>
      <c r="C113" s="97"/>
      <c r="D113" s="12"/>
      <c r="E113" s="2"/>
      <c r="F113" s="2"/>
      <c r="G113" s="2"/>
      <c r="H113" s="2"/>
      <c r="I113" s="2"/>
      <c r="J113" s="2"/>
      <c r="K113" s="2"/>
      <c r="L113" s="2"/>
      <c r="M113" s="2"/>
      <c r="N113" s="2"/>
      <c r="O113" s="2"/>
      <c r="P113" s="2"/>
      <c r="Q113" s="2"/>
      <c r="T113" s="7"/>
    </row>
    <row r="114" spans="2:20" s="3" customFormat="1" ht="11.25" customHeight="1">
      <c r="B114" s="11"/>
      <c r="C114" s="97"/>
      <c r="D114" s="12"/>
      <c r="E114" s="2"/>
      <c r="F114" s="2"/>
      <c r="G114" s="2"/>
      <c r="H114" s="2"/>
      <c r="I114" s="2"/>
      <c r="J114" s="2"/>
      <c r="K114" s="2"/>
      <c r="L114" s="2"/>
      <c r="M114" s="2"/>
      <c r="N114" s="2"/>
      <c r="O114" s="2"/>
      <c r="P114" s="2"/>
      <c r="Q114" s="2"/>
      <c r="T114" s="7"/>
    </row>
    <row r="115" spans="2:20" s="3" customFormat="1" ht="11.25" customHeight="1">
      <c r="B115" s="11"/>
      <c r="C115" s="97"/>
      <c r="D115" s="12"/>
      <c r="E115" s="2"/>
      <c r="F115" s="2"/>
      <c r="G115" s="2"/>
      <c r="H115" s="2"/>
      <c r="I115" s="2"/>
      <c r="J115" s="2"/>
      <c r="K115" s="2"/>
      <c r="L115" s="2"/>
      <c r="M115" s="2"/>
      <c r="N115" s="2"/>
      <c r="O115" s="2"/>
      <c r="P115" s="2"/>
      <c r="Q115" s="2"/>
      <c r="T115" s="7"/>
    </row>
    <row r="116" spans="2:20" s="3" customFormat="1" ht="11.25" customHeight="1">
      <c r="B116" s="11"/>
      <c r="C116" s="97"/>
      <c r="D116" s="12"/>
      <c r="E116" s="2"/>
      <c r="F116" s="2"/>
      <c r="G116" s="2"/>
      <c r="H116" s="2"/>
      <c r="I116" s="2"/>
      <c r="J116" s="2"/>
      <c r="K116" s="2"/>
      <c r="L116" s="2"/>
      <c r="M116" s="2"/>
      <c r="N116" s="2"/>
      <c r="O116" s="2"/>
      <c r="P116" s="2"/>
      <c r="Q116" s="2"/>
      <c r="T116" s="7"/>
    </row>
    <row r="117" spans="2:20" s="3" customFormat="1" ht="11.25" customHeight="1">
      <c r="B117" s="11"/>
      <c r="C117" s="97"/>
      <c r="D117" s="12"/>
      <c r="E117" s="2"/>
      <c r="F117" s="2"/>
      <c r="G117" s="2"/>
      <c r="H117" s="2"/>
      <c r="I117" s="2"/>
      <c r="J117" s="2"/>
      <c r="K117" s="2"/>
      <c r="L117" s="2"/>
      <c r="M117" s="2"/>
      <c r="N117" s="2"/>
      <c r="O117" s="2"/>
      <c r="P117" s="2"/>
      <c r="Q117" s="2"/>
      <c r="T117" s="7"/>
    </row>
    <row r="118" spans="2:20" s="3" customFormat="1" ht="11.25" customHeight="1">
      <c r="B118" s="11"/>
      <c r="C118" s="97"/>
      <c r="D118" s="12"/>
      <c r="E118" s="2"/>
      <c r="F118" s="2"/>
      <c r="G118" s="2"/>
      <c r="H118" s="2"/>
      <c r="I118" s="2"/>
      <c r="J118" s="2"/>
      <c r="K118" s="2"/>
      <c r="L118" s="2"/>
      <c r="M118" s="2"/>
      <c r="N118" s="2"/>
      <c r="O118" s="2"/>
      <c r="P118" s="2"/>
      <c r="Q118" s="2"/>
      <c r="T118" s="7"/>
    </row>
    <row r="119" spans="2:20" s="3" customFormat="1" ht="11.25" customHeight="1">
      <c r="B119" s="11"/>
      <c r="C119" s="97"/>
      <c r="D119" s="12"/>
      <c r="E119" s="2"/>
      <c r="F119" s="2"/>
      <c r="G119" s="2"/>
      <c r="H119" s="2"/>
      <c r="I119" s="2"/>
      <c r="J119" s="2"/>
      <c r="K119" s="2"/>
      <c r="L119" s="2"/>
      <c r="M119" s="2"/>
      <c r="N119" s="2"/>
      <c r="O119" s="2"/>
      <c r="P119" s="2"/>
      <c r="Q119" s="2"/>
      <c r="T119" s="7"/>
    </row>
    <row r="120" spans="2:20" s="3" customFormat="1" ht="11.25" customHeight="1">
      <c r="B120" s="11"/>
      <c r="C120" s="97"/>
      <c r="D120" s="12"/>
      <c r="E120" s="2"/>
      <c r="F120" s="2"/>
      <c r="G120" s="2"/>
      <c r="H120" s="2"/>
      <c r="I120" s="2"/>
      <c r="J120" s="2"/>
      <c r="K120" s="2"/>
      <c r="L120" s="2"/>
      <c r="M120" s="2"/>
      <c r="N120" s="2"/>
      <c r="O120" s="2"/>
      <c r="P120" s="2"/>
      <c r="Q120" s="2"/>
      <c r="T120" s="7"/>
    </row>
    <row r="121" spans="2:20" s="3" customFormat="1" ht="11.25" customHeight="1">
      <c r="B121" s="11"/>
      <c r="C121" s="97"/>
      <c r="D121" s="12"/>
      <c r="E121" s="2"/>
      <c r="F121" s="2"/>
      <c r="G121" s="2"/>
      <c r="H121" s="2"/>
      <c r="I121" s="2"/>
      <c r="J121" s="2"/>
      <c r="K121" s="2"/>
      <c r="L121" s="2"/>
      <c r="M121" s="2"/>
      <c r="N121" s="2"/>
      <c r="O121" s="2"/>
      <c r="P121" s="2"/>
      <c r="Q121" s="2"/>
      <c r="T121" s="7"/>
    </row>
    <row r="122" spans="2:20" s="3" customFormat="1" ht="11.25" customHeight="1">
      <c r="B122" s="11"/>
      <c r="C122" s="97"/>
      <c r="D122" s="12"/>
      <c r="E122" s="2"/>
      <c r="F122" s="2"/>
      <c r="G122" s="2"/>
      <c r="H122" s="2"/>
      <c r="I122" s="2"/>
      <c r="J122" s="2"/>
      <c r="K122" s="2"/>
      <c r="L122" s="2"/>
      <c r="M122" s="2"/>
      <c r="N122" s="2"/>
      <c r="O122" s="2"/>
      <c r="P122" s="2"/>
      <c r="Q122" s="2"/>
      <c r="T122" s="7"/>
    </row>
    <row r="123" spans="2:20" s="3" customFormat="1" ht="11.25" customHeight="1">
      <c r="B123" s="11"/>
      <c r="C123" s="97"/>
      <c r="D123" s="12"/>
      <c r="E123" s="2"/>
      <c r="F123" s="2"/>
      <c r="G123" s="2"/>
      <c r="H123" s="2"/>
      <c r="I123" s="2"/>
      <c r="J123" s="2"/>
      <c r="K123" s="2"/>
      <c r="L123" s="2"/>
      <c r="M123" s="2"/>
      <c r="N123" s="2"/>
      <c r="O123" s="2"/>
      <c r="P123" s="2"/>
      <c r="Q123" s="2"/>
      <c r="T123" s="7"/>
    </row>
    <row r="124" spans="2:20" s="3" customFormat="1" ht="11.25" customHeight="1">
      <c r="B124" s="11"/>
      <c r="C124" s="97"/>
      <c r="D124" s="12"/>
      <c r="E124" s="2"/>
      <c r="F124" s="2"/>
      <c r="G124" s="2"/>
      <c r="H124" s="2"/>
      <c r="I124" s="2"/>
      <c r="J124" s="2"/>
      <c r="K124" s="2"/>
      <c r="L124" s="2"/>
      <c r="M124" s="2"/>
      <c r="N124" s="2"/>
      <c r="O124" s="2"/>
      <c r="P124" s="2"/>
      <c r="Q124" s="2"/>
      <c r="T124" s="7"/>
    </row>
    <row r="125" spans="2:20" s="3" customFormat="1" ht="11.25" customHeight="1">
      <c r="B125" s="11"/>
      <c r="C125" s="97"/>
      <c r="D125" s="12"/>
      <c r="E125" s="2"/>
      <c r="F125" s="2"/>
      <c r="G125" s="2"/>
      <c r="H125" s="2"/>
      <c r="I125" s="2"/>
      <c r="J125" s="2"/>
      <c r="K125" s="2"/>
      <c r="L125" s="2"/>
      <c r="M125" s="2"/>
      <c r="N125" s="2"/>
      <c r="O125" s="2"/>
      <c r="P125" s="2"/>
      <c r="Q125" s="2"/>
      <c r="T125" s="7"/>
    </row>
    <row r="126" spans="2:20" s="3" customFormat="1" ht="11.25" customHeight="1">
      <c r="B126" s="11"/>
      <c r="C126" s="97"/>
      <c r="D126" s="12"/>
      <c r="E126" s="2"/>
      <c r="F126" s="2"/>
      <c r="G126" s="2"/>
      <c r="H126" s="2"/>
      <c r="I126" s="2"/>
      <c r="J126" s="2"/>
      <c r="K126" s="2"/>
      <c r="L126" s="2"/>
      <c r="M126" s="2"/>
      <c r="N126" s="2"/>
      <c r="O126" s="2"/>
      <c r="P126" s="2"/>
      <c r="Q126" s="2"/>
      <c r="T126" s="7"/>
    </row>
    <row r="127" spans="2:20" s="3" customFormat="1" ht="11.25" customHeight="1">
      <c r="B127" s="11"/>
      <c r="C127" s="97"/>
      <c r="D127" s="12"/>
      <c r="E127" s="2"/>
      <c r="F127" s="2"/>
      <c r="G127" s="2"/>
      <c r="H127" s="2"/>
      <c r="I127" s="2"/>
      <c r="J127" s="2"/>
      <c r="K127" s="2"/>
      <c r="L127" s="2"/>
      <c r="M127" s="2"/>
      <c r="N127" s="2"/>
      <c r="O127" s="2"/>
      <c r="P127" s="2"/>
      <c r="Q127" s="2"/>
      <c r="T127" s="7"/>
    </row>
    <row r="128" spans="2:20" s="3" customFormat="1" ht="11.25" customHeight="1">
      <c r="B128" s="11"/>
      <c r="C128" s="97"/>
      <c r="D128" s="12"/>
      <c r="E128" s="2"/>
      <c r="F128" s="2"/>
      <c r="G128" s="2"/>
      <c r="H128" s="2"/>
      <c r="I128" s="2"/>
      <c r="J128" s="2"/>
      <c r="K128" s="2"/>
      <c r="L128" s="2"/>
      <c r="M128" s="2"/>
      <c r="N128" s="2"/>
      <c r="O128" s="2"/>
      <c r="P128" s="2"/>
      <c r="Q128" s="2"/>
      <c r="T128" s="7"/>
    </row>
    <row r="129" spans="2:20" s="3" customFormat="1" ht="11.25" customHeight="1">
      <c r="B129" s="11"/>
      <c r="C129" s="97"/>
      <c r="D129" s="12"/>
      <c r="E129" s="2"/>
      <c r="F129" s="2"/>
      <c r="G129" s="2"/>
      <c r="H129" s="2"/>
      <c r="I129" s="2"/>
      <c r="J129" s="2"/>
      <c r="K129" s="2"/>
      <c r="L129" s="2"/>
      <c r="M129" s="2"/>
      <c r="N129" s="2"/>
      <c r="O129" s="2"/>
      <c r="P129" s="2"/>
      <c r="Q129" s="2"/>
      <c r="T129" s="7"/>
    </row>
    <row r="130" spans="2:20" s="3" customFormat="1" ht="11.25" customHeight="1">
      <c r="B130" s="11"/>
      <c r="C130" s="97"/>
      <c r="D130" s="12"/>
      <c r="E130" s="2"/>
      <c r="F130" s="2"/>
      <c r="G130" s="2"/>
      <c r="H130" s="2"/>
      <c r="I130" s="2"/>
      <c r="J130" s="2"/>
      <c r="K130" s="2"/>
      <c r="L130" s="2"/>
      <c r="M130" s="2"/>
      <c r="N130" s="2"/>
      <c r="O130" s="2"/>
      <c r="P130" s="2"/>
      <c r="Q130" s="2"/>
      <c r="T130" s="7"/>
    </row>
    <row r="131" spans="2:20" s="3" customFormat="1" ht="11.25" customHeight="1">
      <c r="B131" s="11"/>
      <c r="C131" s="97"/>
      <c r="D131" s="12"/>
      <c r="E131" s="2"/>
      <c r="F131" s="2"/>
      <c r="G131" s="2"/>
      <c r="H131" s="2"/>
      <c r="I131" s="2"/>
      <c r="J131" s="2"/>
      <c r="K131" s="2"/>
      <c r="L131" s="2"/>
      <c r="M131" s="2"/>
      <c r="N131" s="2"/>
      <c r="O131" s="2"/>
      <c r="P131" s="2"/>
      <c r="Q131" s="2"/>
      <c r="T131" s="7"/>
    </row>
    <row r="132" spans="2:20" s="3" customFormat="1" ht="11.25" customHeight="1">
      <c r="B132" s="11"/>
      <c r="C132" s="97"/>
      <c r="D132" s="12"/>
      <c r="E132" s="2"/>
      <c r="F132" s="2"/>
      <c r="G132" s="2"/>
      <c r="H132" s="2"/>
      <c r="I132" s="2"/>
      <c r="J132" s="2"/>
      <c r="K132" s="2"/>
      <c r="L132" s="2"/>
      <c r="M132" s="2"/>
      <c r="N132" s="2"/>
      <c r="O132" s="2"/>
      <c r="P132" s="2"/>
      <c r="Q132" s="2"/>
      <c r="T132" s="7"/>
    </row>
    <row r="133" spans="2:20" s="3" customFormat="1" ht="11.25" customHeight="1">
      <c r="B133" s="11"/>
      <c r="C133" s="97"/>
      <c r="D133" s="12"/>
      <c r="E133" s="2"/>
      <c r="F133" s="2"/>
      <c r="G133" s="2"/>
      <c r="H133" s="2"/>
      <c r="I133" s="2"/>
      <c r="J133" s="2"/>
      <c r="K133" s="2"/>
      <c r="L133" s="2"/>
      <c r="M133" s="2"/>
      <c r="N133" s="2"/>
      <c r="O133" s="2"/>
      <c r="P133" s="2"/>
      <c r="Q133" s="2"/>
      <c r="T133" s="7"/>
    </row>
    <row r="134" spans="2:20" s="3" customFormat="1" ht="11.25" customHeight="1">
      <c r="B134" s="11"/>
      <c r="C134" s="97"/>
      <c r="D134" s="12"/>
      <c r="E134" s="2"/>
      <c r="F134" s="2"/>
      <c r="G134" s="2"/>
      <c r="H134" s="2"/>
      <c r="I134" s="2"/>
      <c r="J134" s="2"/>
      <c r="K134" s="2"/>
      <c r="L134" s="2"/>
      <c r="M134" s="2"/>
      <c r="N134" s="2"/>
      <c r="O134" s="2"/>
      <c r="P134" s="2"/>
      <c r="Q134" s="2"/>
      <c r="T134" s="7"/>
    </row>
    <row r="135" spans="2:20" s="3" customFormat="1" ht="11.25" customHeight="1">
      <c r="B135" s="11"/>
      <c r="C135" s="97"/>
      <c r="D135" s="12"/>
      <c r="E135" s="2"/>
      <c r="F135" s="2"/>
      <c r="G135" s="2"/>
      <c r="H135" s="2"/>
      <c r="I135" s="2"/>
      <c r="J135" s="2"/>
      <c r="K135" s="2"/>
      <c r="L135" s="2"/>
      <c r="M135" s="2"/>
      <c r="N135" s="2"/>
      <c r="O135" s="2"/>
      <c r="P135" s="2"/>
      <c r="Q135" s="2"/>
      <c r="T135" s="7"/>
    </row>
    <row r="136" spans="2:20" s="3" customFormat="1" ht="11.25" customHeight="1">
      <c r="B136" s="11"/>
      <c r="C136" s="97"/>
      <c r="D136" s="12"/>
      <c r="E136" s="2"/>
      <c r="F136" s="2"/>
      <c r="G136" s="2"/>
      <c r="H136" s="2"/>
      <c r="I136" s="2"/>
      <c r="J136" s="2"/>
      <c r="K136" s="2"/>
      <c r="L136" s="2"/>
      <c r="M136" s="2"/>
      <c r="N136" s="2"/>
      <c r="O136" s="2"/>
      <c r="P136" s="2"/>
      <c r="Q136" s="2"/>
      <c r="T136" s="7"/>
    </row>
    <row r="137" spans="2:20" s="3" customFormat="1" ht="11.25" customHeight="1">
      <c r="B137" s="11"/>
      <c r="C137" s="97"/>
      <c r="D137" s="12"/>
      <c r="E137" s="2"/>
      <c r="F137" s="2"/>
      <c r="G137" s="2"/>
      <c r="H137" s="2"/>
      <c r="I137" s="2"/>
      <c r="J137" s="2"/>
      <c r="K137" s="2"/>
      <c r="L137" s="2"/>
      <c r="M137" s="2"/>
      <c r="N137" s="2"/>
      <c r="O137" s="2"/>
      <c r="P137" s="2"/>
      <c r="Q137" s="2"/>
      <c r="T137" s="7"/>
    </row>
    <row r="138" spans="2:20" s="3" customFormat="1" ht="11.25" customHeight="1">
      <c r="B138" s="11"/>
      <c r="C138" s="97"/>
      <c r="D138" s="12"/>
      <c r="E138" s="2"/>
      <c r="F138" s="2"/>
      <c r="G138" s="2"/>
      <c r="H138" s="2"/>
      <c r="I138" s="2"/>
      <c r="J138" s="2"/>
      <c r="K138" s="2"/>
      <c r="L138" s="2"/>
      <c r="M138" s="2"/>
      <c r="N138" s="2"/>
      <c r="O138" s="2"/>
      <c r="P138" s="2"/>
      <c r="Q138" s="2"/>
      <c r="T138" s="7"/>
    </row>
    <row r="139" spans="2:20" s="3" customFormat="1" ht="11.25" customHeight="1">
      <c r="B139" s="11"/>
      <c r="C139" s="97"/>
      <c r="D139" s="12"/>
      <c r="E139" s="2"/>
      <c r="F139" s="2"/>
      <c r="G139" s="2"/>
      <c r="H139" s="2"/>
      <c r="I139" s="2"/>
      <c r="J139" s="2"/>
      <c r="K139" s="2"/>
      <c r="L139" s="2"/>
      <c r="M139" s="2"/>
      <c r="N139" s="2"/>
      <c r="O139" s="2"/>
      <c r="P139" s="2"/>
      <c r="Q139" s="2"/>
      <c r="T139" s="7"/>
    </row>
    <row r="140" spans="2:20" s="3" customFormat="1" ht="11.25" customHeight="1">
      <c r="B140" s="11"/>
      <c r="C140" s="97"/>
      <c r="D140" s="12"/>
      <c r="E140" s="2"/>
      <c r="F140" s="2"/>
      <c r="G140" s="2"/>
      <c r="H140" s="2"/>
      <c r="I140" s="2"/>
      <c r="J140" s="2"/>
      <c r="K140" s="2"/>
      <c r="L140" s="2"/>
      <c r="M140" s="2"/>
      <c r="N140" s="2"/>
      <c r="O140" s="2"/>
      <c r="P140" s="2"/>
      <c r="Q140" s="2"/>
      <c r="T140" s="7"/>
    </row>
    <row r="141" spans="2:20" s="3" customFormat="1" ht="11.25" customHeight="1">
      <c r="B141" s="11"/>
      <c r="C141" s="97"/>
      <c r="D141" s="12"/>
      <c r="E141" s="2"/>
      <c r="F141" s="2"/>
      <c r="G141" s="2"/>
      <c r="H141" s="2"/>
      <c r="I141" s="2"/>
      <c r="J141" s="2"/>
      <c r="K141" s="2"/>
      <c r="L141" s="2"/>
      <c r="M141" s="2"/>
      <c r="N141" s="2"/>
      <c r="O141" s="2"/>
      <c r="P141" s="2"/>
      <c r="Q141" s="2"/>
      <c r="T141" s="7"/>
    </row>
    <row r="142" spans="2:20" s="3" customFormat="1" ht="11.25" customHeight="1">
      <c r="B142" s="11"/>
      <c r="C142" s="97"/>
      <c r="D142" s="12"/>
      <c r="E142" s="2"/>
      <c r="F142" s="2"/>
      <c r="G142" s="2"/>
      <c r="H142" s="2"/>
      <c r="I142" s="2"/>
      <c r="J142" s="2"/>
      <c r="K142" s="2"/>
      <c r="L142" s="2"/>
      <c r="M142" s="2"/>
      <c r="N142" s="2"/>
      <c r="O142" s="2"/>
      <c r="P142" s="2"/>
      <c r="Q142" s="2"/>
      <c r="T142" s="7"/>
    </row>
    <row r="143" spans="2:20" s="3" customFormat="1" ht="11.25" customHeight="1">
      <c r="B143" s="11"/>
      <c r="C143" s="97"/>
      <c r="D143" s="12"/>
      <c r="E143" s="2"/>
      <c r="F143" s="2"/>
      <c r="G143" s="2"/>
      <c r="H143" s="2"/>
      <c r="I143" s="2"/>
      <c r="J143" s="2"/>
      <c r="K143" s="2"/>
      <c r="L143" s="2"/>
      <c r="M143" s="2"/>
      <c r="N143" s="2"/>
      <c r="O143" s="2"/>
      <c r="P143" s="2"/>
      <c r="Q143" s="2"/>
      <c r="T143" s="7"/>
    </row>
    <row r="144" spans="2:20" s="3" customFormat="1" ht="11.25" customHeight="1">
      <c r="B144" s="11"/>
      <c r="C144" s="97"/>
      <c r="D144" s="12"/>
      <c r="E144" s="2"/>
      <c r="F144" s="2"/>
      <c r="G144" s="2"/>
      <c r="H144" s="2"/>
      <c r="I144" s="2"/>
      <c r="J144" s="2"/>
      <c r="K144" s="2"/>
      <c r="L144" s="2"/>
      <c r="M144" s="2"/>
      <c r="N144" s="2"/>
      <c r="O144" s="2"/>
      <c r="P144" s="2"/>
      <c r="Q144" s="2"/>
      <c r="T144" s="7"/>
    </row>
    <row r="145" spans="2:20" s="3" customFormat="1" ht="11.25" customHeight="1">
      <c r="B145" s="11"/>
      <c r="C145" s="97"/>
      <c r="D145" s="12"/>
      <c r="E145" s="2"/>
      <c r="F145" s="2"/>
      <c r="G145" s="2"/>
      <c r="H145" s="2"/>
      <c r="I145" s="2"/>
      <c r="J145" s="2"/>
      <c r="K145" s="2"/>
      <c r="L145" s="2"/>
      <c r="M145" s="2"/>
      <c r="N145" s="2"/>
      <c r="O145" s="2"/>
      <c r="P145" s="2"/>
      <c r="Q145" s="2"/>
      <c r="T145" s="7"/>
    </row>
    <row r="146" spans="2:20" s="3" customFormat="1" ht="11.25" customHeight="1">
      <c r="B146" s="11"/>
      <c r="C146" s="97"/>
      <c r="D146" s="12"/>
      <c r="E146" s="2"/>
      <c r="F146" s="2"/>
      <c r="G146" s="2"/>
      <c r="H146" s="2"/>
      <c r="I146" s="2"/>
      <c r="J146" s="2"/>
      <c r="K146" s="2"/>
      <c r="L146" s="2"/>
      <c r="M146" s="2"/>
      <c r="N146" s="2"/>
      <c r="O146" s="2"/>
      <c r="P146" s="2"/>
      <c r="Q146" s="2"/>
      <c r="T146" s="7"/>
    </row>
    <row r="147" spans="2:20" s="3" customFormat="1" ht="11.25" customHeight="1">
      <c r="B147" s="11"/>
      <c r="C147" s="97"/>
      <c r="D147" s="12"/>
      <c r="E147" s="2"/>
      <c r="F147" s="2"/>
      <c r="G147" s="2"/>
      <c r="H147" s="2"/>
      <c r="I147" s="2"/>
      <c r="J147" s="2"/>
      <c r="K147" s="2"/>
      <c r="L147" s="2"/>
      <c r="M147" s="2"/>
      <c r="N147" s="2"/>
      <c r="O147" s="2"/>
      <c r="P147" s="2"/>
      <c r="Q147" s="2"/>
      <c r="T147" s="7"/>
    </row>
    <row r="148" spans="2:20" s="3" customFormat="1" ht="11.25" customHeight="1">
      <c r="B148" s="11"/>
      <c r="C148" s="97"/>
      <c r="D148" s="12"/>
      <c r="E148" s="2"/>
      <c r="F148" s="2"/>
      <c r="G148" s="2"/>
      <c r="H148" s="2"/>
      <c r="I148" s="2"/>
      <c r="J148" s="2"/>
      <c r="K148" s="2"/>
      <c r="L148" s="2"/>
      <c r="M148" s="2"/>
      <c r="N148" s="2"/>
      <c r="O148" s="2"/>
      <c r="P148" s="2"/>
      <c r="Q148" s="2"/>
      <c r="T148" s="7"/>
    </row>
    <row r="149" spans="2:20" s="3" customFormat="1" ht="11.25" customHeight="1">
      <c r="B149" s="11"/>
      <c r="C149" s="97"/>
      <c r="D149" s="12"/>
      <c r="E149" s="2"/>
      <c r="F149" s="2"/>
      <c r="G149" s="2"/>
      <c r="H149" s="2"/>
      <c r="I149" s="2"/>
      <c r="J149" s="2"/>
      <c r="K149" s="2"/>
      <c r="L149" s="2"/>
      <c r="M149" s="2"/>
      <c r="N149" s="2"/>
      <c r="O149" s="2"/>
      <c r="P149" s="2"/>
      <c r="Q149" s="2"/>
      <c r="T149" s="7"/>
    </row>
    <row r="150" spans="2:20" s="3" customFormat="1" ht="11.25" customHeight="1">
      <c r="B150" s="11"/>
      <c r="C150" s="97"/>
      <c r="D150" s="12"/>
      <c r="E150" s="2"/>
      <c r="F150" s="2"/>
      <c r="G150" s="2"/>
      <c r="H150" s="2"/>
      <c r="I150" s="2"/>
      <c r="J150" s="2"/>
      <c r="K150" s="2"/>
      <c r="L150" s="2"/>
      <c r="M150" s="2"/>
      <c r="N150" s="2"/>
      <c r="O150" s="2"/>
      <c r="P150" s="2"/>
      <c r="Q150" s="2"/>
      <c r="T150" s="7"/>
    </row>
    <row r="151" spans="2:20" s="3" customFormat="1" ht="11.25" customHeight="1">
      <c r="B151" s="11"/>
      <c r="C151" s="97"/>
      <c r="D151" s="12"/>
      <c r="E151" s="2"/>
      <c r="F151" s="2"/>
      <c r="G151" s="2"/>
      <c r="H151" s="2"/>
      <c r="I151" s="2"/>
      <c r="J151" s="2"/>
      <c r="K151" s="2"/>
      <c r="L151" s="2"/>
      <c r="M151" s="2"/>
      <c r="N151" s="2"/>
      <c r="O151" s="2"/>
      <c r="P151" s="2"/>
      <c r="Q151" s="2"/>
      <c r="T151" s="7"/>
    </row>
    <row r="152" spans="2:20" s="3" customFormat="1" ht="11.25" customHeight="1">
      <c r="B152" s="11"/>
      <c r="C152" s="97"/>
      <c r="D152" s="12"/>
      <c r="E152" s="2"/>
      <c r="F152" s="2"/>
      <c r="G152" s="2"/>
      <c r="H152" s="2"/>
      <c r="I152" s="2"/>
      <c r="J152" s="2"/>
      <c r="K152" s="2"/>
      <c r="L152" s="2"/>
      <c r="M152" s="2"/>
      <c r="N152" s="2"/>
      <c r="O152" s="2"/>
      <c r="P152" s="2"/>
      <c r="Q152" s="2"/>
      <c r="T152" s="7"/>
    </row>
    <row r="153" spans="2:20" s="3" customFormat="1" ht="11.25" customHeight="1">
      <c r="B153" s="11"/>
      <c r="C153" s="97"/>
      <c r="D153" s="12"/>
      <c r="E153" s="2"/>
      <c r="F153" s="2"/>
      <c r="G153" s="2"/>
      <c r="H153" s="2"/>
      <c r="I153" s="2"/>
      <c r="J153" s="2"/>
      <c r="K153" s="2"/>
      <c r="L153" s="2"/>
      <c r="M153" s="2"/>
      <c r="N153" s="2"/>
      <c r="O153" s="2"/>
      <c r="P153" s="2"/>
      <c r="Q153" s="2"/>
      <c r="T153" s="7"/>
    </row>
    <row r="154" spans="2:20" s="3" customFormat="1" ht="11.25" customHeight="1">
      <c r="B154" s="11"/>
      <c r="C154" s="97"/>
      <c r="D154" s="12"/>
      <c r="E154" s="2"/>
      <c r="F154" s="2"/>
      <c r="G154" s="2"/>
      <c r="H154" s="2"/>
      <c r="I154" s="2"/>
      <c r="J154" s="2"/>
      <c r="K154" s="2"/>
      <c r="L154" s="2"/>
      <c r="M154" s="2"/>
      <c r="N154" s="2"/>
      <c r="O154" s="2"/>
      <c r="P154" s="2"/>
      <c r="Q154" s="2"/>
      <c r="T154" s="7"/>
    </row>
    <row r="155" spans="2:20" s="3" customFormat="1" ht="11.25" customHeight="1">
      <c r="B155" s="11"/>
      <c r="C155" s="97"/>
      <c r="D155" s="12"/>
      <c r="E155" s="2"/>
      <c r="F155" s="2"/>
      <c r="G155" s="2"/>
      <c r="H155" s="2"/>
      <c r="I155" s="2"/>
      <c r="J155" s="2"/>
      <c r="K155" s="2"/>
      <c r="L155" s="2"/>
      <c r="M155" s="2"/>
      <c r="N155" s="2"/>
      <c r="O155" s="2"/>
      <c r="P155" s="2"/>
      <c r="Q155" s="2"/>
      <c r="T155" s="7"/>
    </row>
    <row r="156" spans="2:20" s="3" customFormat="1" ht="11.25" customHeight="1">
      <c r="B156" s="11"/>
      <c r="C156" s="97"/>
      <c r="D156" s="12"/>
      <c r="E156" s="2"/>
      <c r="F156" s="2"/>
      <c r="G156" s="2"/>
      <c r="H156" s="2"/>
      <c r="I156" s="2"/>
      <c r="J156" s="2"/>
      <c r="K156" s="2"/>
      <c r="L156" s="2"/>
      <c r="M156" s="2"/>
      <c r="N156" s="2"/>
      <c r="O156" s="2"/>
      <c r="P156" s="2"/>
      <c r="Q156" s="2"/>
      <c r="T156" s="7"/>
    </row>
    <row r="157" spans="2:20" s="3" customFormat="1" ht="11.25" customHeight="1">
      <c r="B157" s="11"/>
      <c r="C157" s="97"/>
      <c r="D157" s="12"/>
      <c r="E157" s="2"/>
      <c r="F157" s="2"/>
      <c r="G157" s="2"/>
      <c r="H157" s="2"/>
      <c r="I157" s="2"/>
      <c r="J157" s="2"/>
      <c r="K157" s="2"/>
      <c r="L157" s="2"/>
      <c r="M157" s="2"/>
      <c r="N157" s="2"/>
      <c r="O157" s="2"/>
      <c r="P157" s="2"/>
      <c r="Q157" s="2"/>
      <c r="T157" s="7"/>
    </row>
    <row r="158" spans="2:20" s="3" customFormat="1" ht="11.25" customHeight="1">
      <c r="B158" s="11"/>
      <c r="C158" s="97"/>
      <c r="D158" s="12"/>
      <c r="E158" s="2"/>
      <c r="F158" s="2"/>
      <c r="G158" s="2"/>
      <c r="H158" s="2"/>
      <c r="I158" s="2"/>
      <c r="J158" s="2"/>
      <c r="K158" s="2"/>
      <c r="L158" s="2"/>
      <c r="M158" s="2"/>
      <c r="N158" s="2"/>
      <c r="O158" s="2"/>
      <c r="P158" s="2"/>
      <c r="Q158" s="2"/>
      <c r="T158" s="7"/>
    </row>
    <row r="159" spans="2:20" s="3" customFormat="1" ht="11.25" customHeight="1">
      <c r="B159" s="11"/>
      <c r="C159" s="97"/>
      <c r="D159" s="12"/>
      <c r="E159" s="2"/>
      <c r="F159" s="2"/>
      <c r="G159" s="2"/>
      <c r="H159" s="2"/>
      <c r="I159" s="2"/>
      <c r="J159" s="2"/>
      <c r="K159" s="2"/>
      <c r="L159" s="2"/>
      <c r="M159" s="2"/>
      <c r="N159" s="2"/>
      <c r="O159" s="2"/>
      <c r="P159" s="2"/>
      <c r="Q159" s="2"/>
      <c r="T159" s="7"/>
    </row>
    <row r="160" spans="2:20" s="3" customFormat="1" ht="11.25" customHeight="1">
      <c r="B160" s="11"/>
      <c r="C160" s="97"/>
      <c r="D160" s="12"/>
      <c r="E160" s="2"/>
      <c r="F160" s="2"/>
      <c r="G160" s="2"/>
      <c r="H160" s="2"/>
      <c r="I160" s="2"/>
      <c r="J160" s="2"/>
      <c r="K160" s="2"/>
      <c r="L160" s="2"/>
      <c r="M160" s="2"/>
      <c r="N160" s="2"/>
      <c r="O160" s="2"/>
      <c r="P160" s="2"/>
      <c r="Q160" s="2"/>
      <c r="T160" s="7"/>
    </row>
    <row r="161" spans="2:20" s="3" customFormat="1" ht="11.25" customHeight="1">
      <c r="B161" s="11"/>
      <c r="C161" s="97"/>
      <c r="D161" s="12"/>
      <c r="E161" s="2"/>
      <c r="F161" s="2"/>
      <c r="G161" s="2"/>
      <c r="H161" s="2"/>
      <c r="I161" s="2"/>
      <c r="J161" s="2"/>
      <c r="K161" s="2"/>
      <c r="L161" s="2"/>
      <c r="M161" s="2"/>
      <c r="N161" s="2"/>
      <c r="O161" s="2"/>
      <c r="P161" s="2"/>
      <c r="Q161" s="2"/>
      <c r="T161" s="7"/>
    </row>
    <row r="162" spans="2:20" s="3" customFormat="1" ht="11.25" customHeight="1">
      <c r="B162" s="11"/>
      <c r="C162" s="97"/>
      <c r="D162" s="12"/>
      <c r="E162" s="2"/>
      <c r="F162" s="2"/>
      <c r="G162" s="2"/>
      <c r="H162" s="2"/>
      <c r="I162" s="2"/>
      <c r="J162" s="2"/>
      <c r="K162" s="2"/>
      <c r="L162" s="2"/>
      <c r="M162" s="2"/>
      <c r="N162" s="2"/>
      <c r="O162" s="2"/>
      <c r="P162" s="2"/>
      <c r="Q162" s="2"/>
      <c r="T162" s="7"/>
    </row>
    <row r="163" spans="2:20" s="3" customFormat="1" ht="11.25" customHeight="1">
      <c r="B163" s="11"/>
      <c r="C163" s="97"/>
      <c r="D163" s="12"/>
      <c r="E163" s="2"/>
      <c r="F163" s="2"/>
      <c r="G163" s="2"/>
      <c r="H163" s="2"/>
      <c r="I163" s="2"/>
      <c r="J163" s="2"/>
      <c r="K163" s="2"/>
      <c r="L163" s="2"/>
      <c r="M163" s="2"/>
      <c r="N163" s="2"/>
      <c r="O163" s="2"/>
      <c r="P163" s="2"/>
      <c r="Q163" s="2"/>
      <c r="T163" s="7"/>
    </row>
    <row r="164" spans="2:20" s="3" customFormat="1" ht="11.25" customHeight="1">
      <c r="B164" s="11"/>
      <c r="C164" s="97"/>
      <c r="D164" s="12"/>
      <c r="E164" s="2"/>
      <c r="F164" s="2"/>
      <c r="G164" s="2"/>
      <c r="H164" s="2"/>
      <c r="I164" s="2"/>
      <c r="J164" s="2"/>
      <c r="K164" s="2"/>
      <c r="L164" s="2"/>
      <c r="M164" s="2"/>
      <c r="N164" s="2"/>
      <c r="O164" s="2"/>
      <c r="P164" s="2"/>
      <c r="Q164" s="2"/>
      <c r="T164" s="7"/>
    </row>
    <row r="165" spans="2:20" s="3" customFormat="1" ht="11.25" customHeight="1">
      <c r="B165" s="11"/>
      <c r="C165" s="97"/>
      <c r="D165" s="12"/>
      <c r="E165" s="2"/>
      <c r="F165" s="2"/>
      <c r="G165" s="2"/>
      <c r="H165" s="2"/>
      <c r="I165" s="2"/>
      <c r="J165" s="2"/>
      <c r="K165" s="2"/>
      <c r="L165" s="2"/>
      <c r="M165" s="2"/>
      <c r="N165" s="2"/>
      <c r="O165" s="2"/>
      <c r="P165" s="2"/>
      <c r="Q165" s="2"/>
      <c r="T165" s="7"/>
    </row>
    <row r="166" spans="2:20" s="3" customFormat="1" ht="11.25" customHeight="1">
      <c r="B166" s="11"/>
      <c r="C166" s="97"/>
      <c r="D166" s="12"/>
      <c r="E166" s="2"/>
      <c r="F166" s="2"/>
      <c r="G166" s="2"/>
      <c r="H166" s="2"/>
      <c r="I166" s="2"/>
      <c r="J166" s="2"/>
      <c r="K166" s="2"/>
      <c r="L166" s="2"/>
      <c r="M166" s="2"/>
      <c r="N166" s="2"/>
      <c r="O166" s="2"/>
      <c r="P166" s="2"/>
      <c r="Q166" s="2"/>
      <c r="T166" s="7"/>
    </row>
    <row r="167" spans="2:20" s="3" customFormat="1" ht="11.25" customHeight="1">
      <c r="B167" s="11"/>
      <c r="C167" s="97"/>
      <c r="D167" s="12"/>
      <c r="E167" s="2"/>
      <c r="F167" s="2"/>
      <c r="G167" s="2"/>
      <c r="H167" s="2"/>
      <c r="I167" s="2"/>
      <c r="J167" s="2"/>
      <c r="K167" s="2"/>
      <c r="L167" s="2"/>
      <c r="M167" s="2"/>
      <c r="N167" s="2"/>
      <c r="O167" s="2"/>
      <c r="P167" s="2"/>
      <c r="Q167" s="2"/>
      <c r="T167" s="7"/>
    </row>
    <row r="168" spans="2:20" s="3" customFormat="1" ht="11.25" customHeight="1">
      <c r="B168" s="11"/>
      <c r="C168" s="97"/>
      <c r="D168" s="12"/>
      <c r="E168" s="2"/>
      <c r="F168" s="2"/>
      <c r="G168" s="2"/>
      <c r="H168" s="2"/>
      <c r="I168" s="2"/>
      <c r="J168" s="2"/>
      <c r="K168" s="2"/>
      <c r="L168" s="2"/>
      <c r="M168" s="2"/>
      <c r="N168" s="2"/>
      <c r="O168" s="2"/>
      <c r="P168" s="2"/>
      <c r="Q168" s="2"/>
      <c r="T168" s="7"/>
    </row>
    <row r="169" spans="2:20" s="3" customFormat="1" ht="11.25" customHeight="1">
      <c r="B169" s="11"/>
      <c r="C169" s="97"/>
      <c r="D169" s="12"/>
      <c r="E169" s="2"/>
      <c r="F169" s="2"/>
      <c r="G169" s="2"/>
      <c r="H169" s="2"/>
      <c r="I169" s="2"/>
      <c r="J169" s="2"/>
      <c r="K169" s="2"/>
      <c r="L169" s="2"/>
      <c r="M169" s="2"/>
      <c r="N169" s="2"/>
      <c r="O169" s="2"/>
      <c r="P169" s="2"/>
      <c r="Q169" s="2"/>
      <c r="T169" s="7"/>
    </row>
    <row r="170" spans="2:20" s="3" customFormat="1" ht="11.25" customHeight="1">
      <c r="B170" s="11"/>
      <c r="C170" s="97"/>
      <c r="D170" s="12"/>
      <c r="E170" s="2"/>
      <c r="F170" s="2"/>
      <c r="G170" s="2"/>
      <c r="H170" s="2"/>
      <c r="I170" s="2"/>
      <c r="J170" s="2"/>
      <c r="K170" s="2"/>
      <c r="L170" s="2"/>
      <c r="M170" s="2"/>
      <c r="N170" s="2"/>
      <c r="O170" s="2"/>
      <c r="P170" s="2"/>
      <c r="Q170" s="2"/>
      <c r="T170" s="7"/>
    </row>
    <row r="171" spans="2:20" s="3" customFormat="1" ht="11.25" customHeight="1">
      <c r="B171" s="11"/>
      <c r="C171" s="97"/>
      <c r="D171" s="12"/>
      <c r="E171" s="2"/>
      <c r="F171" s="2"/>
      <c r="G171" s="2"/>
      <c r="H171" s="2"/>
      <c r="I171" s="2"/>
      <c r="J171" s="2"/>
      <c r="K171" s="2"/>
      <c r="L171" s="2"/>
      <c r="M171" s="2"/>
      <c r="N171" s="2"/>
      <c r="O171" s="2"/>
      <c r="P171" s="2"/>
      <c r="Q171" s="2"/>
      <c r="T171" s="7"/>
    </row>
    <row r="172" spans="2:20" s="3" customFormat="1" ht="11.25" customHeight="1">
      <c r="B172" s="11"/>
      <c r="C172" s="97"/>
      <c r="D172" s="12"/>
      <c r="E172" s="2"/>
      <c r="F172" s="2"/>
      <c r="G172" s="2"/>
      <c r="H172" s="2"/>
      <c r="I172" s="2"/>
      <c r="J172" s="2"/>
      <c r="K172" s="2"/>
      <c r="L172" s="2"/>
      <c r="M172" s="2"/>
      <c r="N172" s="2"/>
      <c r="O172" s="2"/>
      <c r="P172" s="2"/>
      <c r="Q172" s="2"/>
      <c r="T172" s="7"/>
    </row>
    <row r="173" spans="2:20" s="3" customFormat="1" ht="11.25" customHeight="1">
      <c r="B173" s="11"/>
      <c r="C173" s="97"/>
      <c r="D173" s="12"/>
      <c r="E173" s="2"/>
      <c r="F173" s="2"/>
      <c r="G173" s="2"/>
      <c r="H173" s="2"/>
      <c r="I173" s="2"/>
      <c r="J173" s="2"/>
      <c r="K173" s="2"/>
      <c r="L173" s="2"/>
      <c r="M173" s="2"/>
      <c r="N173" s="2"/>
      <c r="O173" s="2"/>
      <c r="P173" s="2"/>
      <c r="Q173" s="2"/>
      <c r="T173" s="7"/>
    </row>
    <row r="174" spans="2:20" s="3" customFormat="1" ht="11.25" customHeight="1">
      <c r="B174" s="11"/>
      <c r="C174" s="97"/>
      <c r="D174" s="12"/>
      <c r="E174" s="2"/>
      <c r="F174" s="2"/>
      <c r="G174" s="2"/>
      <c r="H174" s="2"/>
      <c r="I174" s="2"/>
      <c r="J174" s="2"/>
      <c r="K174" s="2"/>
      <c r="L174" s="2"/>
      <c r="M174" s="2"/>
      <c r="N174" s="2"/>
      <c r="O174" s="2"/>
      <c r="P174" s="2"/>
      <c r="Q174" s="2"/>
      <c r="T174" s="7"/>
    </row>
    <row r="175" spans="2:20" s="3" customFormat="1" ht="11.25" customHeight="1">
      <c r="B175" s="11"/>
      <c r="C175" s="97"/>
      <c r="D175" s="12"/>
      <c r="E175" s="2"/>
      <c r="F175" s="2"/>
      <c r="G175" s="2"/>
      <c r="H175" s="2"/>
      <c r="I175" s="2"/>
      <c r="J175" s="2"/>
      <c r="K175" s="2"/>
      <c r="L175" s="2"/>
      <c r="M175" s="2"/>
      <c r="N175" s="2"/>
      <c r="O175" s="2"/>
      <c r="P175" s="2"/>
      <c r="Q175" s="2"/>
      <c r="T175" s="7"/>
    </row>
    <row r="176" spans="2:20" s="3" customFormat="1" ht="11.25" customHeight="1">
      <c r="B176" s="11"/>
      <c r="C176" s="97"/>
      <c r="D176" s="12"/>
      <c r="E176" s="2"/>
      <c r="F176" s="2"/>
      <c r="G176" s="2"/>
      <c r="H176" s="2"/>
      <c r="I176" s="2"/>
      <c r="J176" s="2"/>
      <c r="K176" s="2"/>
      <c r="L176" s="2"/>
      <c r="M176" s="2"/>
      <c r="N176" s="2"/>
      <c r="O176" s="2"/>
      <c r="P176" s="2"/>
      <c r="Q176" s="2"/>
      <c r="T176" s="7"/>
    </row>
    <row r="177" spans="2:20" s="3" customFormat="1" ht="11.25" customHeight="1">
      <c r="B177" s="11"/>
      <c r="C177" s="97"/>
      <c r="D177" s="12"/>
      <c r="E177" s="2"/>
      <c r="F177" s="2"/>
      <c r="G177" s="2"/>
      <c r="H177" s="2"/>
      <c r="I177" s="2"/>
      <c r="J177" s="2"/>
      <c r="K177" s="2"/>
      <c r="L177" s="2"/>
      <c r="M177" s="2"/>
      <c r="N177" s="2"/>
      <c r="O177" s="2"/>
      <c r="P177" s="2"/>
      <c r="Q177" s="2"/>
      <c r="T177" s="7"/>
    </row>
    <row r="178" spans="2:20" s="3" customFormat="1" ht="11.25" customHeight="1">
      <c r="B178" s="11"/>
      <c r="C178" s="97"/>
      <c r="D178" s="12"/>
      <c r="E178" s="2"/>
      <c r="F178" s="2"/>
      <c r="G178" s="2"/>
      <c r="H178" s="2"/>
      <c r="I178" s="2"/>
      <c r="J178" s="2"/>
      <c r="K178" s="2"/>
      <c r="L178" s="2"/>
      <c r="M178" s="2"/>
      <c r="N178" s="2"/>
      <c r="O178" s="2"/>
      <c r="P178" s="2"/>
      <c r="Q178" s="2"/>
      <c r="T178" s="7"/>
    </row>
    <row r="179" spans="2:20" s="3" customFormat="1" ht="11.25" customHeight="1">
      <c r="B179" s="11"/>
      <c r="C179" s="97"/>
      <c r="D179" s="12"/>
      <c r="E179" s="2"/>
      <c r="F179" s="2"/>
      <c r="G179" s="2"/>
      <c r="H179" s="2"/>
      <c r="I179" s="2"/>
      <c r="J179" s="2"/>
      <c r="K179" s="2"/>
      <c r="L179" s="2"/>
      <c r="M179" s="2"/>
      <c r="N179" s="2"/>
      <c r="O179" s="2"/>
      <c r="P179" s="2"/>
      <c r="Q179" s="2"/>
      <c r="T179" s="7"/>
    </row>
    <row r="180" spans="2:20" s="3" customFormat="1" ht="11.25" customHeight="1">
      <c r="B180" s="11"/>
      <c r="C180" s="97"/>
      <c r="D180" s="12"/>
      <c r="E180" s="2"/>
      <c r="F180" s="2"/>
      <c r="G180" s="2"/>
      <c r="H180" s="2"/>
      <c r="I180" s="2"/>
      <c r="J180" s="2"/>
      <c r="K180" s="2"/>
      <c r="L180" s="2"/>
      <c r="M180" s="2"/>
      <c r="N180" s="2"/>
      <c r="O180" s="2"/>
      <c r="P180" s="2"/>
      <c r="Q180" s="2"/>
      <c r="T180" s="7"/>
    </row>
    <row r="181" spans="2:20" s="3" customFormat="1" ht="11.25" customHeight="1">
      <c r="B181" s="11"/>
      <c r="C181" s="97"/>
      <c r="D181" s="12"/>
      <c r="E181" s="2"/>
      <c r="F181" s="2"/>
      <c r="G181" s="2"/>
      <c r="H181" s="2"/>
      <c r="I181" s="2"/>
      <c r="J181" s="2"/>
      <c r="K181" s="2"/>
      <c r="L181" s="2"/>
      <c r="M181" s="2"/>
      <c r="N181" s="2"/>
      <c r="O181" s="2"/>
      <c r="P181" s="2"/>
      <c r="Q181" s="2"/>
      <c r="T181" s="7"/>
    </row>
    <row r="182" spans="2:20" s="3" customFormat="1" ht="11.25" customHeight="1">
      <c r="B182" s="11"/>
      <c r="C182" s="97"/>
      <c r="D182" s="12"/>
      <c r="E182" s="2"/>
      <c r="F182" s="2"/>
      <c r="G182" s="2"/>
      <c r="H182" s="2"/>
      <c r="I182" s="2"/>
      <c r="J182" s="2"/>
      <c r="K182" s="2"/>
      <c r="L182" s="2"/>
      <c r="M182" s="2"/>
      <c r="N182" s="2"/>
      <c r="O182" s="2"/>
      <c r="P182" s="2"/>
      <c r="Q182" s="2"/>
      <c r="T182" s="7"/>
    </row>
    <row r="183" spans="2:20" s="3" customFormat="1" ht="11.25" customHeight="1">
      <c r="B183" s="11"/>
      <c r="C183" s="97"/>
      <c r="D183" s="12"/>
      <c r="E183" s="2"/>
      <c r="F183" s="2"/>
      <c r="G183" s="2"/>
      <c r="H183" s="2"/>
      <c r="I183" s="2"/>
      <c r="J183" s="2"/>
      <c r="K183" s="2"/>
      <c r="L183" s="2"/>
      <c r="M183" s="2"/>
      <c r="N183" s="2"/>
      <c r="O183" s="2"/>
      <c r="P183" s="2"/>
      <c r="Q183" s="2"/>
      <c r="T183" s="7"/>
    </row>
    <row r="184" spans="2:20" s="3" customFormat="1" ht="11.25" customHeight="1">
      <c r="B184" s="11"/>
      <c r="C184" s="97"/>
      <c r="D184" s="12"/>
      <c r="E184" s="2"/>
      <c r="F184" s="2"/>
      <c r="G184" s="2"/>
      <c r="H184" s="2"/>
      <c r="I184" s="2"/>
      <c r="J184" s="2"/>
      <c r="K184" s="2"/>
      <c r="L184" s="2"/>
      <c r="M184" s="2"/>
      <c r="N184" s="2"/>
      <c r="O184" s="2"/>
      <c r="P184" s="2"/>
      <c r="Q184" s="2"/>
      <c r="T184" s="7"/>
    </row>
    <row r="185" spans="2:20" s="3" customFormat="1" ht="11.25" customHeight="1">
      <c r="B185" s="11"/>
      <c r="C185" s="97"/>
      <c r="D185" s="12"/>
      <c r="E185" s="2"/>
      <c r="F185" s="2"/>
      <c r="G185" s="2"/>
      <c r="H185" s="2"/>
      <c r="I185" s="2"/>
      <c r="J185" s="2"/>
      <c r="K185" s="2"/>
      <c r="L185" s="2"/>
      <c r="M185" s="2"/>
      <c r="N185" s="2"/>
      <c r="O185" s="2"/>
      <c r="P185" s="2"/>
      <c r="Q185" s="2"/>
      <c r="T185" s="7"/>
    </row>
    <row r="186" spans="2:20" s="3" customFormat="1" ht="11.25" customHeight="1">
      <c r="B186" s="11"/>
      <c r="C186" s="97"/>
      <c r="D186" s="12"/>
      <c r="E186" s="2"/>
      <c r="F186" s="2"/>
      <c r="G186" s="2"/>
      <c r="H186" s="2"/>
      <c r="I186" s="2"/>
      <c r="J186" s="2"/>
      <c r="K186" s="2"/>
      <c r="L186" s="2"/>
      <c r="M186" s="2"/>
      <c r="N186" s="2"/>
      <c r="O186" s="2"/>
      <c r="P186" s="2"/>
      <c r="Q186" s="2"/>
      <c r="T186" s="7"/>
    </row>
    <row r="187" spans="2:20" s="3" customFormat="1" ht="11.25" customHeight="1">
      <c r="B187" s="11"/>
      <c r="C187" s="97"/>
      <c r="D187" s="12"/>
      <c r="E187" s="2"/>
      <c r="F187" s="2"/>
      <c r="G187" s="2"/>
      <c r="H187" s="2"/>
      <c r="I187" s="2"/>
      <c r="J187" s="2"/>
      <c r="K187" s="2"/>
      <c r="L187" s="2"/>
      <c r="M187" s="2"/>
      <c r="N187" s="2"/>
      <c r="O187" s="2"/>
      <c r="P187" s="2"/>
      <c r="Q187" s="2"/>
      <c r="T187" s="7"/>
    </row>
    <row r="188" spans="2:20" s="3" customFormat="1" ht="11.25" customHeight="1">
      <c r="B188" s="11"/>
      <c r="C188" s="97"/>
      <c r="D188" s="12"/>
      <c r="E188" s="2"/>
      <c r="F188" s="2"/>
      <c r="G188" s="2"/>
      <c r="H188" s="2"/>
      <c r="I188" s="2"/>
      <c r="J188" s="2"/>
      <c r="K188" s="2"/>
      <c r="L188" s="2"/>
      <c r="M188" s="2"/>
      <c r="N188" s="2"/>
      <c r="O188" s="2"/>
      <c r="P188" s="2"/>
      <c r="Q188" s="2"/>
      <c r="T188" s="7"/>
    </row>
    <row r="189" spans="2:20" s="3" customFormat="1" ht="11.25" customHeight="1">
      <c r="B189" s="11"/>
      <c r="C189" s="97"/>
      <c r="D189" s="12"/>
      <c r="E189" s="2"/>
      <c r="F189" s="2"/>
      <c r="G189" s="2"/>
      <c r="H189" s="2"/>
      <c r="I189" s="2"/>
      <c r="J189" s="2"/>
      <c r="K189" s="2"/>
      <c r="L189" s="2"/>
      <c r="M189" s="2"/>
      <c r="N189" s="2"/>
      <c r="O189" s="2"/>
      <c r="P189" s="2"/>
      <c r="Q189" s="2"/>
      <c r="T189" s="7"/>
    </row>
    <row r="190" spans="2:20" s="3" customFormat="1" ht="11.25" customHeight="1">
      <c r="B190" s="11"/>
      <c r="C190" s="97"/>
      <c r="D190" s="12"/>
      <c r="E190" s="2"/>
      <c r="F190" s="2"/>
      <c r="G190" s="2"/>
      <c r="H190" s="2"/>
      <c r="I190" s="2"/>
      <c r="J190" s="2"/>
      <c r="K190" s="2"/>
      <c r="L190" s="2"/>
      <c r="M190" s="2"/>
      <c r="N190" s="2"/>
      <c r="O190" s="2"/>
      <c r="P190" s="2"/>
      <c r="Q190" s="2"/>
      <c r="T190" s="7"/>
    </row>
    <row r="191" spans="2:20" s="3" customFormat="1" ht="11.25" customHeight="1">
      <c r="B191" s="11"/>
      <c r="C191" s="97"/>
      <c r="D191" s="12"/>
      <c r="E191" s="2"/>
      <c r="F191" s="2"/>
      <c r="G191" s="2"/>
      <c r="H191" s="2"/>
      <c r="I191" s="2"/>
      <c r="J191" s="2"/>
      <c r="K191" s="2"/>
      <c r="L191" s="2"/>
      <c r="M191" s="2"/>
      <c r="N191" s="2"/>
      <c r="O191" s="2"/>
      <c r="P191" s="2"/>
      <c r="Q191" s="2"/>
      <c r="T191" s="7"/>
    </row>
    <row r="192" spans="2:20" s="3" customFormat="1" ht="11.25" customHeight="1">
      <c r="B192" s="11"/>
      <c r="C192" s="97"/>
      <c r="D192" s="12"/>
      <c r="E192" s="2"/>
      <c r="F192" s="2"/>
      <c r="G192" s="2"/>
      <c r="H192" s="2"/>
      <c r="I192" s="2"/>
      <c r="J192" s="2"/>
      <c r="K192" s="2"/>
      <c r="L192" s="2"/>
      <c r="M192" s="2"/>
      <c r="N192" s="2"/>
      <c r="O192" s="2"/>
      <c r="P192" s="2"/>
      <c r="Q192" s="2"/>
      <c r="T192" s="7"/>
    </row>
    <row r="193" spans="2:20" s="3" customFormat="1" ht="11.25" customHeight="1">
      <c r="B193" s="11"/>
      <c r="C193" s="97"/>
      <c r="D193" s="12"/>
      <c r="E193" s="2"/>
      <c r="F193" s="2"/>
      <c r="G193" s="2"/>
      <c r="H193" s="2"/>
      <c r="I193" s="2"/>
      <c r="J193" s="2"/>
      <c r="K193" s="2"/>
      <c r="L193" s="2"/>
      <c r="M193" s="2"/>
      <c r="N193" s="2"/>
      <c r="O193" s="2"/>
      <c r="P193" s="2"/>
      <c r="Q193" s="2"/>
      <c r="T193" s="7"/>
    </row>
    <row r="194" spans="2:20" s="3" customFormat="1" ht="11.25" customHeight="1">
      <c r="B194" s="11"/>
      <c r="C194" s="97"/>
      <c r="D194" s="12"/>
      <c r="E194" s="2"/>
      <c r="F194" s="2"/>
      <c r="G194" s="2"/>
      <c r="H194" s="2"/>
      <c r="I194" s="2"/>
      <c r="J194" s="2"/>
      <c r="K194" s="2"/>
      <c r="L194" s="2"/>
      <c r="M194" s="2"/>
      <c r="N194" s="2"/>
      <c r="O194" s="2"/>
      <c r="P194" s="2"/>
      <c r="Q194" s="2"/>
      <c r="T194" s="7"/>
    </row>
    <row r="195" spans="2:20" s="3" customFormat="1" ht="11.25" customHeight="1">
      <c r="B195" s="11"/>
      <c r="C195" s="97"/>
      <c r="D195" s="12"/>
      <c r="E195" s="2"/>
      <c r="F195" s="2"/>
      <c r="G195" s="2"/>
      <c r="H195" s="2"/>
      <c r="I195" s="2"/>
      <c r="J195" s="2"/>
      <c r="K195" s="2"/>
      <c r="L195" s="2"/>
      <c r="M195" s="2"/>
      <c r="N195" s="2"/>
      <c r="O195" s="2"/>
      <c r="P195" s="2"/>
      <c r="Q195" s="2"/>
      <c r="T195" s="7"/>
    </row>
    <row r="196" spans="2:20" s="3" customFormat="1" ht="11.25" customHeight="1">
      <c r="B196" s="11"/>
      <c r="C196" s="97"/>
      <c r="D196" s="12"/>
      <c r="E196" s="2"/>
      <c r="F196" s="2"/>
      <c r="G196" s="2"/>
      <c r="H196" s="2"/>
      <c r="I196" s="2"/>
      <c r="J196" s="2"/>
      <c r="K196" s="2"/>
      <c r="L196" s="2"/>
      <c r="M196" s="2"/>
      <c r="N196" s="2"/>
      <c r="O196" s="2"/>
      <c r="P196" s="2"/>
      <c r="Q196" s="2"/>
      <c r="T196" s="7"/>
    </row>
    <row r="197" spans="2:20" s="3" customFormat="1" ht="11.25" customHeight="1">
      <c r="B197" s="11"/>
      <c r="C197" s="97"/>
      <c r="D197" s="12"/>
      <c r="E197" s="2"/>
      <c r="F197" s="2"/>
      <c r="G197" s="2"/>
      <c r="H197" s="2"/>
      <c r="I197" s="2"/>
      <c r="J197" s="2"/>
      <c r="K197" s="2"/>
      <c r="L197" s="2"/>
      <c r="M197" s="2"/>
      <c r="N197" s="2"/>
      <c r="O197" s="2"/>
      <c r="P197" s="2"/>
      <c r="Q197" s="2"/>
      <c r="T197" s="7"/>
    </row>
    <row r="198" spans="2:20" s="3" customFormat="1" ht="11.25" customHeight="1">
      <c r="B198" s="11"/>
      <c r="C198" s="97"/>
      <c r="D198" s="12"/>
      <c r="E198" s="2"/>
      <c r="F198" s="2"/>
      <c r="G198" s="2"/>
      <c r="H198" s="2"/>
      <c r="I198" s="2"/>
      <c r="J198" s="2"/>
      <c r="K198" s="2"/>
      <c r="L198" s="2"/>
      <c r="M198" s="2"/>
      <c r="N198" s="2"/>
      <c r="O198" s="2"/>
      <c r="P198" s="2"/>
      <c r="Q198" s="2"/>
      <c r="T198" s="7"/>
    </row>
    <row r="199" spans="2:20" s="3" customFormat="1" ht="11.25" customHeight="1">
      <c r="B199" s="11"/>
      <c r="C199" s="97"/>
      <c r="D199" s="12"/>
      <c r="E199" s="2"/>
      <c r="F199" s="2"/>
      <c r="G199" s="2"/>
      <c r="H199" s="2"/>
      <c r="I199" s="2"/>
      <c r="J199" s="2"/>
      <c r="K199" s="2"/>
      <c r="L199" s="2"/>
      <c r="M199" s="2"/>
      <c r="N199" s="2"/>
      <c r="O199" s="2"/>
      <c r="P199" s="2"/>
      <c r="Q199" s="2"/>
      <c r="T199" s="7"/>
    </row>
    <row r="200" spans="2:20" s="3" customFormat="1" ht="11.25" customHeight="1">
      <c r="B200" s="11"/>
      <c r="C200" s="97"/>
      <c r="D200" s="12"/>
      <c r="E200" s="2"/>
      <c r="F200" s="2"/>
      <c r="G200" s="2"/>
      <c r="H200" s="2"/>
      <c r="I200" s="2"/>
      <c r="J200" s="2"/>
      <c r="K200" s="2"/>
      <c r="L200" s="2"/>
      <c r="M200" s="2"/>
      <c r="N200" s="2"/>
      <c r="O200" s="2"/>
      <c r="P200" s="2"/>
      <c r="Q200" s="2"/>
      <c r="T200" s="7"/>
    </row>
    <row r="201" spans="2:20" s="3" customFormat="1" ht="11.25" customHeight="1">
      <c r="B201" s="11"/>
      <c r="C201" s="97"/>
      <c r="D201" s="12"/>
      <c r="E201" s="2"/>
      <c r="F201" s="2"/>
      <c r="G201" s="2"/>
      <c r="H201" s="2"/>
      <c r="I201" s="2"/>
      <c r="J201" s="2"/>
      <c r="K201" s="2"/>
      <c r="L201" s="2"/>
      <c r="M201" s="2"/>
      <c r="N201" s="2"/>
      <c r="O201" s="2"/>
      <c r="P201" s="2"/>
      <c r="Q201" s="2"/>
      <c r="T201" s="7"/>
    </row>
    <row r="202" spans="2:20" s="3" customFormat="1" ht="11.25" customHeight="1">
      <c r="B202" s="11"/>
      <c r="C202" s="97"/>
      <c r="D202" s="12"/>
      <c r="E202" s="2"/>
      <c r="F202" s="2"/>
      <c r="G202" s="2"/>
      <c r="H202" s="2"/>
      <c r="I202" s="2"/>
      <c r="J202" s="2"/>
      <c r="K202" s="2"/>
      <c r="L202" s="2"/>
      <c r="M202" s="2"/>
      <c r="N202" s="2"/>
      <c r="O202" s="2"/>
      <c r="P202" s="2"/>
      <c r="Q202" s="2"/>
      <c r="T202" s="7"/>
    </row>
    <row r="203" spans="2:20" s="3" customFormat="1" ht="11.25" customHeight="1">
      <c r="B203" s="11"/>
      <c r="C203" s="97"/>
      <c r="D203" s="12"/>
      <c r="E203" s="2"/>
      <c r="F203" s="2"/>
      <c r="G203" s="2"/>
      <c r="H203" s="2"/>
      <c r="I203" s="2"/>
      <c r="J203" s="2"/>
      <c r="K203" s="2"/>
      <c r="L203" s="2"/>
      <c r="M203" s="2"/>
      <c r="N203" s="2"/>
      <c r="O203" s="2"/>
      <c r="P203" s="2"/>
      <c r="Q203" s="2"/>
      <c r="T203" s="7"/>
    </row>
    <row r="204" spans="2:20" s="3" customFormat="1" ht="11.25" customHeight="1">
      <c r="B204" s="11"/>
      <c r="C204" s="97"/>
      <c r="D204" s="12"/>
      <c r="E204" s="2"/>
      <c r="F204" s="2"/>
      <c r="G204" s="2"/>
      <c r="H204" s="2"/>
      <c r="I204" s="2"/>
      <c r="J204" s="2"/>
      <c r="K204" s="2"/>
      <c r="L204" s="2"/>
      <c r="M204" s="2"/>
      <c r="N204" s="2"/>
      <c r="O204" s="2"/>
      <c r="P204" s="2"/>
      <c r="Q204" s="2"/>
      <c r="T204" s="7"/>
    </row>
    <row r="205" spans="2:20" s="3" customFormat="1" ht="11.25" customHeight="1">
      <c r="B205" s="11"/>
      <c r="C205" s="97"/>
      <c r="D205" s="12"/>
      <c r="E205" s="2"/>
      <c r="F205" s="2"/>
      <c r="G205" s="2"/>
      <c r="H205" s="2"/>
      <c r="I205" s="2"/>
      <c r="J205" s="2"/>
      <c r="K205" s="2"/>
      <c r="L205" s="2"/>
      <c r="M205" s="2"/>
      <c r="N205" s="2"/>
      <c r="O205" s="2"/>
      <c r="P205" s="2"/>
      <c r="Q205" s="2"/>
      <c r="T205" s="7"/>
    </row>
    <row r="206" spans="2:20" s="3" customFormat="1" ht="11.25" customHeight="1">
      <c r="B206" s="11"/>
      <c r="C206" s="97"/>
      <c r="D206" s="12"/>
      <c r="E206" s="2"/>
      <c r="F206" s="2"/>
      <c r="G206" s="2"/>
      <c r="H206" s="2"/>
      <c r="I206" s="2"/>
      <c r="J206" s="2"/>
      <c r="K206" s="2"/>
      <c r="L206" s="2"/>
      <c r="M206" s="2"/>
      <c r="N206" s="2"/>
      <c r="O206" s="2"/>
      <c r="P206" s="2"/>
      <c r="Q206" s="2"/>
      <c r="T206" s="7"/>
    </row>
    <row r="207" spans="2:20" s="3" customFormat="1" ht="11.25" customHeight="1">
      <c r="B207" s="11"/>
      <c r="C207" s="97"/>
      <c r="D207" s="12"/>
      <c r="E207" s="2"/>
      <c r="F207" s="2"/>
      <c r="G207" s="2"/>
      <c r="H207" s="2"/>
      <c r="I207" s="2"/>
      <c r="J207" s="2"/>
      <c r="K207" s="2"/>
      <c r="L207" s="2"/>
      <c r="M207" s="2"/>
      <c r="N207" s="2"/>
      <c r="O207" s="2"/>
      <c r="P207" s="2"/>
      <c r="Q207" s="2"/>
      <c r="T207" s="7"/>
    </row>
    <row r="208" spans="2:20" s="3" customFormat="1" ht="11.25" customHeight="1">
      <c r="B208" s="11"/>
      <c r="C208" s="97"/>
      <c r="D208" s="12"/>
      <c r="E208" s="2"/>
      <c r="F208" s="2"/>
      <c r="G208" s="2"/>
      <c r="H208" s="2"/>
      <c r="I208" s="2"/>
      <c r="J208" s="2"/>
      <c r="K208" s="2"/>
      <c r="L208" s="2"/>
      <c r="M208" s="2"/>
      <c r="N208" s="2"/>
      <c r="O208" s="2"/>
      <c r="P208" s="2"/>
      <c r="Q208" s="2"/>
      <c r="T208" s="7"/>
    </row>
    <row r="209" spans="2:20" s="3" customFormat="1" ht="11.25" customHeight="1">
      <c r="B209" s="11"/>
      <c r="C209" s="97"/>
      <c r="D209" s="12"/>
      <c r="E209" s="2"/>
      <c r="F209" s="2"/>
      <c r="G209" s="2"/>
      <c r="H209" s="2"/>
      <c r="I209" s="2"/>
      <c r="J209" s="2"/>
      <c r="K209" s="2"/>
      <c r="L209" s="2"/>
      <c r="M209" s="2"/>
      <c r="N209" s="2"/>
      <c r="O209" s="2"/>
      <c r="P209" s="2"/>
      <c r="Q209" s="2"/>
      <c r="T209" s="7"/>
    </row>
    <row r="210" spans="2:20" s="3" customFormat="1" ht="11.25" customHeight="1">
      <c r="B210" s="11"/>
      <c r="C210" s="97"/>
      <c r="D210" s="12"/>
      <c r="E210" s="2"/>
      <c r="F210" s="2"/>
      <c r="G210" s="2"/>
      <c r="H210" s="2"/>
      <c r="I210" s="2"/>
      <c r="J210" s="2"/>
      <c r="K210" s="2"/>
      <c r="L210" s="2"/>
      <c r="M210" s="2"/>
      <c r="N210" s="2"/>
      <c r="O210" s="2"/>
      <c r="P210" s="2"/>
      <c r="Q210" s="2"/>
      <c r="T210" s="7"/>
    </row>
    <row r="211" spans="2:20" s="3" customFormat="1" ht="11.25" customHeight="1">
      <c r="B211" s="11"/>
      <c r="C211" s="97"/>
      <c r="D211" s="12"/>
      <c r="E211" s="2"/>
      <c r="F211" s="2"/>
      <c r="G211" s="2"/>
      <c r="H211" s="2"/>
      <c r="I211" s="2"/>
      <c r="J211" s="2"/>
      <c r="K211" s="2"/>
      <c r="L211" s="2"/>
      <c r="M211" s="2"/>
      <c r="N211" s="2"/>
      <c r="O211" s="2"/>
      <c r="P211" s="2"/>
      <c r="Q211" s="2"/>
      <c r="T211" s="7"/>
    </row>
    <row r="212" spans="2:20" s="3" customFormat="1" ht="11.25" customHeight="1">
      <c r="B212" s="11"/>
      <c r="C212" s="97"/>
      <c r="D212" s="12"/>
      <c r="E212" s="2"/>
      <c r="F212" s="2"/>
      <c r="G212" s="2"/>
      <c r="H212" s="2"/>
      <c r="I212" s="2"/>
      <c r="J212" s="2"/>
      <c r="K212" s="2"/>
      <c r="L212" s="2"/>
      <c r="M212" s="2"/>
      <c r="N212" s="2"/>
      <c r="O212" s="2"/>
      <c r="P212" s="2"/>
      <c r="Q212" s="2"/>
      <c r="T212" s="7"/>
    </row>
    <row r="213" spans="2:20" s="3" customFormat="1" ht="11.25" customHeight="1">
      <c r="B213" s="11"/>
      <c r="C213" s="97"/>
      <c r="D213" s="12"/>
      <c r="E213" s="2"/>
      <c r="F213" s="2"/>
      <c r="G213" s="2"/>
      <c r="H213" s="2"/>
      <c r="I213" s="2"/>
      <c r="J213" s="2"/>
      <c r="K213" s="2"/>
      <c r="L213" s="2"/>
      <c r="M213" s="2"/>
      <c r="N213" s="2"/>
      <c r="O213" s="2"/>
      <c r="P213" s="2"/>
      <c r="Q213" s="2"/>
      <c r="T213" s="7"/>
    </row>
    <row r="214" spans="2:20" s="3" customFormat="1" ht="11.25" customHeight="1">
      <c r="B214" s="11"/>
      <c r="C214" s="97"/>
      <c r="D214" s="12"/>
      <c r="E214" s="2"/>
      <c r="F214" s="2"/>
      <c r="G214" s="2"/>
      <c r="H214" s="2"/>
      <c r="I214" s="2"/>
      <c r="J214" s="2"/>
      <c r="K214" s="2"/>
      <c r="L214" s="2"/>
      <c r="M214" s="2"/>
      <c r="N214" s="2"/>
      <c r="O214" s="2"/>
      <c r="P214" s="2"/>
      <c r="Q214" s="2"/>
      <c r="T214" s="7"/>
    </row>
    <row r="215" spans="2:20" s="3" customFormat="1" ht="11.25" customHeight="1">
      <c r="B215" s="11"/>
      <c r="C215" s="97"/>
      <c r="D215" s="12"/>
      <c r="E215" s="2"/>
      <c r="F215" s="2"/>
      <c r="G215" s="2"/>
      <c r="H215" s="2"/>
      <c r="I215" s="2"/>
      <c r="J215" s="2"/>
      <c r="K215" s="2"/>
      <c r="L215" s="2"/>
      <c r="M215" s="2"/>
      <c r="N215" s="2"/>
      <c r="O215" s="2"/>
      <c r="P215" s="2"/>
      <c r="Q215" s="2"/>
      <c r="T215" s="7"/>
    </row>
    <row r="216" spans="2:20" s="3" customFormat="1" ht="11.25" customHeight="1">
      <c r="B216" s="11"/>
      <c r="C216" s="97"/>
      <c r="D216" s="12"/>
      <c r="E216" s="2"/>
      <c r="F216" s="2"/>
      <c r="G216" s="2"/>
      <c r="H216" s="2"/>
      <c r="I216" s="2"/>
      <c r="J216" s="2"/>
      <c r="K216" s="2"/>
      <c r="L216" s="2"/>
      <c r="M216" s="2"/>
      <c r="N216" s="2"/>
      <c r="O216" s="2"/>
      <c r="P216" s="2"/>
      <c r="Q216" s="2"/>
      <c r="T216" s="7"/>
    </row>
    <row r="217" spans="2:20" s="3" customFormat="1" ht="11.25" customHeight="1">
      <c r="B217" s="11"/>
      <c r="C217" s="97"/>
      <c r="D217" s="12"/>
      <c r="E217" s="2"/>
      <c r="F217" s="2"/>
      <c r="G217" s="2"/>
      <c r="H217" s="2"/>
      <c r="I217" s="2"/>
      <c r="J217" s="2"/>
      <c r="K217" s="2"/>
      <c r="L217" s="2"/>
      <c r="M217" s="2"/>
      <c r="N217" s="2"/>
      <c r="O217" s="2"/>
      <c r="P217" s="2"/>
      <c r="Q217" s="2"/>
      <c r="T217" s="7"/>
    </row>
    <row r="218" spans="2:20" s="3" customFormat="1" ht="11.25" customHeight="1">
      <c r="B218" s="11"/>
      <c r="C218" s="97"/>
      <c r="D218" s="12"/>
      <c r="E218" s="2"/>
      <c r="F218" s="2"/>
      <c r="G218" s="2"/>
      <c r="H218" s="2"/>
      <c r="I218" s="2"/>
      <c r="J218" s="2"/>
      <c r="K218" s="2"/>
      <c r="L218" s="2"/>
      <c r="M218" s="2"/>
      <c r="N218" s="2"/>
      <c r="O218" s="2"/>
      <c r="P218" s="2"/>
      <c r="Q218" s="2"/>
      <c r="T218" s="7"/>
    </row>
    <row r="219" spans="2:20" s="3" customFormat="1" ht="11.25" customHeight="1">
      <c r="B219" s="11"/>
      <c r="C219" s="97"/>
      <c r="D219" s="12"/>
      <c r="E219" s="2"/>
      <c r="F219" s="2"/>
      <c r="G219" s="2"/>
      <c r="H219" s="2"/>
      <c r="I219" s="2"/>
      <c r="J219" s="2"/>
      <c r="K219" s="2"/>
      <c r="L219" s="2"/>
      <c r="M219" s="2"/>
      <c r="N219" s="2"/>
      <c r="O219" s="2"/>
      <c r="P219" s="2"/>
      <c r="Q219" s="2"/>
      <c r="T219" s="7"/>
    </row>
    <row r="220" spans="2:20" s="3" customFormat="1" ht="11.25" customHeight="1">
      <c r="B220" s="11"/>
      <c r="C220" s="97"/>
      <c r="D220" s="12"/>
      <c r="E220" s="2"/>
      <c r="F220" s="2"/>
      <c r="G220" s="2"/>
      <c r="H220" s="2"/>
      <c r="I220" s="2"/>
      <c r="J220" s="2"/>
      <c r="K220" s="2"/>
      <c r="L220" s="2"/>
      <c r="M220" s="2"/>
      <c r="N220" s="2"/>
      <c r="O220" s="2"/>
      <c r="P220" s="2"/>
      <c r="Q220" s="2"/>
      <c r="T220" s="7"/>
    </row>
    <row r="221" spans="2:20" s="3" customFormat="1" ht="11.25" customHeight="1">
      <c r="B221" s="11"/>
      <c r="C221" s="97"/>
      <c r="D221" s="12"/>
      <c r="E221" s="2"/>
      <c r="F221" s="2"/>
      <c r="G221" s="2"/>
      <c r="H221" s="2"/>
      <c r="I221" s="2"/>
      <c r="J221" s="2"/>
      <c r="K221" s="2"/>
      <c r="L221" s="2"/>
      <c r="M221" s="2"/>
      <c r="N221" s="2"/>
      <c r="O221" s="2"/>
      <c r="P221" s="2"/>
      <c r="Q221" s="2"/>
      <c r="T221" s="7"/>
    </row>
    <row r="222" spans="2:20" s="3" customFormat="1" ht="11.25" customHeight="1">
      <c r="B222" s="11"/>
      <c r="C222" s="97"/>
      <c r="D222" s="12"/>
      <c r="E222" s="2"/>
      <c r="F222" s="2"/>
      <c r="G222" s="2"/>
      <c r="H222" s="2"/>
      <c r="I222" s="2"/>
      <c r="J222" s="2"/>
      <c r="K222" s="2"/>
      <c r="L222" s="2"/>
      <c r="M222" s="2"/>
      <c r="N222" s="2"/>
      <c r="O222" s="2"/>
      <c r="P222" s="2"/>
      <c r="Q222" s="2"/>
      <c r="T222" s="7"/>
    </row>
    <row r="223" spans="2:20" s="3" customFormat="1" ht="11.25" customHeight="1">
      <c r="B223" s="11"/>
      <c r="C223" s="97"/>
      <c r="D223" s="12"/>
      <c r="E223" s="2"/>
      <c r="F223" s="2"/>
      <c r="G223" s="2"/>
      <c r="H223" s="2"/>
      <c r="I223" s="2"/>
      <c r="J223" s="2"/>
      <c r="K223" s="2"/>
      <c r="L223" s="2"/>
      <c r="M223" s="2"/>
      <c r="N223" s="2"/>
      <c r="O223" s="2"/>
      <c r="P223" s="2"/>
      <c r="Q223" s="2"/>
      <c r="T223" s="7"/>
    </row>
    <row r="224" spans="2:20" s="3" customFormat="1" ht="11.25" customHeight="1">
      <c r="B224" s="11"/>
      <c r="C224" s="97"/>
      <c r="D224" s="12"/>
      <c r="E224" s="2"/>
      <c r="F224" s="2"/>
      <c r="G224" s="2"/>
      <c r="H224" s="2"/>
      <c r="I224" s="2"/>
      <c r="J224" s="2"/>
      <c r="K224" s="2"/>
      <c r="L224" s="2"/>
      <c r="M224" s="2"/>
      <c r="N224" s="2"/>
      <c r="O224" s="2"/>
      <c r="P224" s="2"/>
      <c r="Q224" s="2"/>
      <c r="T224" s="7"/>
    </row>
    <row r="225" spans="2:20" s="3" customFormat="1" ht="11.25" customHeight="1">
      <c r="B225" s="11"/>
      <c r="C225" s="97"/>
      <c r="D225" s="12"/>
      <c r="E225" s="2"/>
      <c r="F225" s="2"/>
      <c r="G225" s="2"/>
      <c r="H225" s="2"/>
      <c r="I225" s="2"/>
      <c r="J225" s="2"/>
      <c r="K225" s="2"/>
      <c r="L225" s="2"/>
      <c r="M225" s="2"/>
      <c r="N225" s="2"/>
      <c r="O225" s="2"/>
      <c r="P225" s="2"/>
      <c r="Q225" s="2"/>
      <c r="T225" s="7"/>
    </row>
    <row r="226" spans="2:20" s="3" customFormat="1" ht="11.25" customHeight="1">
      <c r="B226" s="11"/>
      <c r="C226" s="97"/>
      <c r="D226" s="12"/>
      <c r="E226" s="2"/>
      <c r="F226" s="2"/>
      <c r="G226" s="2"/>
      <c r="H226" s="2"/>
      <c r="I226" s="2"/>
      <c r="J226" s="2"/>
      <c r="K226" s="2"/>
      <c r="L226" s="2"/>
      <c r="M226" s="2"/>
      <c r="N226" s="2"/>
      <c r="O226" s="2"/>
      <c r="P226" s="2"/>
      <c r="Q226" s="2"/>
      <c r="T226" s="7"/>
    </row>
    <row r="227" spans="2:20" s="3" customFormat="1" ht="11.25" customHeight="1">
      <c r="B227" s="11"/>
      <c r="C227" s="97"/>
      <c r="D227" s="12"/>
      <c r="E227" s="2"/>
      <c r="F227" s="2"/>
      <c r="G227" s="2"/>
      <c r="H227" s="2"/>
      <c r="I227" s="2"/>
      <c r="J227" s="2"/>
      <c r="K227" s="2"/>
      <c r="L227" s="2"/>
      <c r="M227" s="2"/>
      <c r="N227" s="2"/>
      <c r="O227" s="2"/>
      <c r="P227" s="2"/>
      <c r="Q227" s="2"/>
      <c r="T227" s="7"/>
    </row>
    <row r="228" spans="2:20" s="3" customFormat="1" ht="11.25" customHeight="1">
      <c r="B228" s="11"/>
      <c r="C228" s="97"/>
      <c r="D228" s="12"/>
      <c r="E228" s="2"/>
      <c r="F228" s="2"/>
      <c r="G228" s="2"/>
      <c r="H228" s="2"/>
      <c r="I228" s="2"/>
      <c r="J228" s="2"/>
      <c r="K228" s="2"/>
      <c r="L228" s="2"/>
      <c r="M228" s="2"/>
      <c r="N228" s="2"/>
      <c r="O228" s="2"/>
      <c r="P228" s="2"/>
      <c r="Q228" s="2"/>
      <c r="T228" s="7"/>
    </row>
    <row r="229" spans="2:20" s="3" customFormat="1" ht="11.25" customHeight="1">
      <c r="B229" s="11"/>
      <c r="C229" s="97"/>
      <c r="D229" s="12"/>
      <c r="E229" s="2"/>
      <c r="F229" s="2"/>
      <c r="G229" s="2"/>
      <c r="H229" s="2"/>
      <c r="I229" s="2"/>
      <c r="J229" s="2"/>
      <c r="K229" s="2"/>
      <c r="L229" s="2"/>
      <c r="M229" s="2"/>
      <c r="N229" s="2"/>
      <c r="O229" s="2"/>
      <c r="P229" s="2"/>
      <c r="Q229" s="2"/>
      <c r="T229" s="7"/>
    </row>
    <row r="230" spans="2:20" s="3" customFormat="1" ht="11.25" customHeight="1">
      <c r="B230" s="11"/>
      <c r="C230" s="97"/>
      <c r="D230" s="12"/>
      <c r="E230" s="2"/>
      <c r="F230" s="2"/>
      <c r="G230" s="2"/>
      <c r="H230" s="2"/>
      <c r="I230" s="2"/>
      <c r="J230" s="2"/>
      <c r="K230" s="2"/>
      <c r="L230" s="2"/>
      <c r="M230" s="2"/>
      <c r="N230" s="2"/>
      <c r="O230" s="2"/>
      <c r="P230" s="2"/>
      <c r="Q230" s="2"/>
      <c r="T230" s="7"/>
    </row>
    <row r="231" spans="2:20" s="3" customFormat="1" ht="11.25" customHeight="1">
      <c r="B231" s="11"/>
      <c r="C231" s="97"/>
      <c r="D231" s="12"/>
      <c r="E231" s="2"/>
      <c r="F231" s="2"/>
      <c r="G231" s="2"/>
      <c r="H231" s="2"/>
      <c r="I231" s="2"/>
      <c r="J231" s="2"/>
      <c r="K231" s="2"/>
      <c r="L231" s="2"/>
      <c r="M231" s="2"/>
      <c r="N231" s="2"/>
      <c r="O231" s="2"/>
      <c r="P231" s="2"/>
      <c r="Q231" s="2"/>
      <c r="T231" s="7"/>
    </row>
    <row r="232" spans="2:20" s="3" customFormat="1" ht="11.25" customHeight="1">
      <c r="B232" s="11"/>
      <c r="C232" s="97"/>
      <c r="D232" s="12"/>
      <c r="E232" s="2"/>
      <c r="F232" s="2"/>
      <c r="G232" s="2"/>
      <c r="H232" s="2"/>
      <c r="I232" s="2"/>
      <c r="J232" s="2"/>
      <c r="K232" s="2"/>
      <c r="L232" s="2"/>
      <c r="M232" s="2"/>
      <c r="N232" s="2"/>
      <c r="O232" s="2"/>
      <c r="P232" s="2"/>
      <c r="Q232" s="2"/>
      <c r="T232" s="7"/>
    </row>
    <row r="233" spans="2:20" s="3" customFormat="1" ht="11.25" customHeight="1">
      <c r="B233" s="11"/>
      <c r="C233" s="97"/>
      <c r="D233" s="12"/>
      <c r="E233" s="2"/>
      <c r="F233" s="2"/>
      <c r="G233" s="2"/>
      <c r="H233" s="2"/>
      <c r="I233" s="2"/>
      <c r="J233" s="2"/>
      <c r="K233" s="2"/>
      <c r="L233" s="2"/>
      <c r="M233" s="2"/>
      <c r="N233" s="2"/>
      <c r="O233" s="2"/>
      <c r="P233" s="2"/>
      <c r="Q233" s="2"/>
      <c r="T233" s="7"/>
    </row>
    <row r="234" spans="2:20" s="3" customFormat="1" ht="11.25" customHeight="1">
      <c r="B234" s="11"/>
      <c r="C234" s="97"/>
      <c r="D234" s="12"/>
      <c r="E234" s="2"/>
      <c r="F234" s="2"/>
      <c r="G234" s="2"/>
      <c r="H234" s="2"/>
      <c r="I234" s="2"/>
      <c r="J234" s="2"/>
      <c r="K234" s="2"/>
      <c r="L234" s="2"/>
      <c r="M234" s="2"/>
      <c r="N234" s="2"/>
      <c r="O234" s="2"/>
      <c r="P234" s="2"/>
      <c r="Q234" s="2"/>
      <c r="T234" s="7"/>
    </row>
    <row r="235" spans="2:20" s="3" customFormat="1" ht="11.25" customHeight="1">
      <c r="B235" s="11"/>
      <c r="C235" s="97"/>
      <c r="D235" s="12"/>
      <c r="E235" s="2"/>
      <c r="F235" s="2"/>
      <c r="G235" s="2"/>
      <c r="H235" s="2"/>
      <c r="I235" s="2"/>
      <c r="J235" s="2"/>
      <c r="K235" s="2"/>
      <c r="L235" s="2"/>
      <c r="M235" s="2"/>
      <c r="N235" s="2"/>
      <c r="O235" s="2"/>
      <c r="P235" s="2"/>
      <c r="Q235" s="2"/>
      <c r="T235" s="7"/>
    </row>
    <row r="236" spans="2:20" s="3" customFormat="1" ht="11.25" customHeight="1">
      <c r="B236" s="11"/>
      <c r="C236" s="97"/>
      <c r="D236" s="12"/>
      <c r="E236" s="2"/>
      <c r="F236" s="2"/>
      <c r="G236" s="2"/>
      <c r="H236" s="2"/>
      <c r="I236" s="2"/>
      <c r="J236" s="2"/>
      <c r="K236" s="2"/>
      <c r="L236" s="2"/>
      <c r="M236" s="2"/>
      <c r="N236" s="2"/>
      <c r="O236" s="2"/>
      <c r="P236" s="2"/>
      <c r="Q236" s="2"/>
      <c r="T236" s="7"/>
    </row>
    <row r="237" spans="2:20" s="3" customFormat="1" ht="11.25" customHeight="1">
      <c r="B237" s="11"/>
      <c r="C237" s="97"/>
      <c r="D237" s="12"/>
      <c r="E237" s="2"/>
      <c r="F237" s="2"/>
      <c r="G237" s="2"/>
      <c r="H237" s="2"/>
      <c r="I237" s="2"/>
      <c r="J237" s="2"/>
      <c r="K237" s="2"/>
      <c r="L237" s="2"/>
      <c r="M237" s="2"/>
      <c r="N237" s="2"/>
      <c r="O237" s="2"/>
      <c r="P237" s="2"/>
      <c r="Q237" s="2"/>
      <c r="T237" s="7"/>
    </row>
    <row r="238" spans="2:20" s="3" customFormat="1" ht="11.25" customHeight="1">
      <c r="B238" s="11"/>
      <c r="C238" s="97"/>
      <c r="D238" s="12"/>
      <c r="E238" s="2"/>
      <c r="F238" s="2"/>
      <c r="G238" s="2"/>
      <c r="H238" s="2"/>
      <c r="I238" s="2"/>
      <c r="J238" s="2"/>
      <c r="K238" s="2"/>
      <c r="L238" s="2"/>
      <c r="M238" s="2"/>
      <c r="N238" s="2"/>
      <c r="O238" s="2"/>
      <c r="P238" s="2"/>
      <c r="Q238" s="2"/>
      <c r="T238" s="7"/>
    </row>
    <row r="239" spans="2:20" s="3" customFormat="1" ht="11.25" customHeight="1">
      <c r="B239" s="11"/>
      <c r="C239" s="97"/>
      <c r="D239" s="12"/>
      <c r="E239" s="2"/>
      <c r="F239" s="2"/>
      <c r="G239" s="2"/>
      <c r="H239" s="2"/>
      <c r="I239" s="2"/>
      <c r="J239" s="2"/>
      <c r="K239" s="2"/>
      <c r="L239" s="2"/>
      <c r="M239" s="2"/>
      <c r="N239" s="2"/>
      <c r="O239" s="2"/>
      <c r="P239" s="2"/>
      <c r="Q239" s="2"/>
      <c r="T239" s="7"/>
    </row>
    <row r="240" spans="2:20" s="3" customFormat="1" ht="11.25" customHeight="1">
      <c r="B240" s="11"/>
      <c r="C240" s="97"/>
      <c r="D240" s="12"/>
      <c r="E240" s="2"/>
      <c r="F240" s="2"/>
      <c r="G240" s="2"/>
      <c r="H240" s="2"/>
      <c r="I240" s="2"/>
      <c r="J240" s="2"/>
      <c r="K240" s="2"/>
      <c r="L240" s="2"/>
      <c r="M240" s="2"/>
      <c r="N240" s="2"/>
      <c r="O240" s="2"/>
      <c r="P240" s="2"/>
      <c r="Q240" s="2"/>
      <c r="T240" s="7"/>
    </row>
    <row r="241" spans="2:20" s="3" customFormat="1" ht="11.25" customHeight="1">
      <c r="B241" s="11"/>
      <c r="C241" s="97"/>
      <c r="D241" s="12"/>
      <c r="E241" s="2"/>
      <c r="F241" s="2"/>
      <c r="G241" s="2"/>
      <c r="H241" s="2"/>
      <c r="I241" s="2"/>
      <c r="J241" s="2"/>
      <c r="K241" s="2"/>
      <c r="L241" s="2"/>
      <c r="M241" s="2"/>
      <c r="N241" s="2"/>
      <c r="O241" s="2"/>
      <c r="P241" s="2"/>
      <c r="Q241" s="2"/>
      <c r="T241" s="7"/>
    </row>
    <row r="242" spans="2:20" s="3" customFormat="1" ht="11.25" customHeight="1">
      <c r="B242" s="11"/>
      <c r="C242" s="97"/>
      <c r="D242" s="12"/>
      <c r="E242" s="2"/>
      <c r="F242" s="2"/>
      <c r="G242" s="2"/>
      <c r="H242" s="2"/>
      <c r="I242" s="2"/>
      <c r="J242" s="2"/>
      <c r="K242" s="2"/>
      <c r="L242" s="2"/>
      <c r="M242" s="2"/>
      <c r="N242" s="2"/>
      <c r="O242" s="2"/>
      <c r="P242" s="2"/>
      <c r="Q242" s="2"/>
      <c r="T242" s="7"/>
    </row>
    <row r="243" spans="2:20" s="3" customFormat="1" ht="11.25" customHeight="1">
      <c r="B243" s="11"/>
      <c r="C243" s="97"/>
      <c r="D243" s="12"/>
      <c r="E243" s="2"/>
      <c r="F243" s="2"/>
      <c r="G243" s="2"/>
      <c r="H243" s="2"/>
      <c r="I243" s="2"/>
      <c r="J243" s="2"/>
      <c r="K243" s="2"/>
      <c r="L243" s="2"/>
      <c r="M243" s="2"/>
      <c r="N243" s="2"/>
      <c r="O243" s="2"/>
      <c r="P243" s="2"/>
      <c r="Q243" s="2"/>
      <c r="T243" s="7"/>
    </row>
    <row r="244" spans="2:20" s="3" customFormat="1" ht="11.25" customHeight="1">
      <c r="B244" s="11"/>
      <c r="C244" s="97"/>
      <c r="D244" s="12"/>
      <c r="E244" s="2"/>
      <c r="F244" s="2"/>
      <c r="G244" s="2"/>
      <c r="H244" s="2"/>
      <c r="I244" s="2"/>
      <c r="J244" s="2"/>
      <c r="K244" s="2"/>
      <c r="L244" s="2"/>
      <c r="M244" s="2"/>
      <c r="N244" s="2"/>
      <c r="O244" s="2"/>
      <c r="P244" s="2"/>
      <c r="Q244" s="2"/>
      <c r="T244" s="7"/>
    </row>
    <row r="245" spans="2:20" s="3" customFormat="1" ht="11.25" customHeight="1">
      <c r="B245" s="11"/>
      <c r="C245" s="97"/>
      <c r="D245" s="12"/>
      <c r="E245" s="2"/>
      <c r="F245" s="2"/>
      <c r="G245" s="2"/>
      <c r="H245" s="2"/>
      <c r="I245" s="2"/>
      <c r="J245" s="2"/>
      <c r="K245" s="2"/>
      <c r="L245" s="2"/>
      <c r="M245" s="2"/>
      <c r="N245" s="2"/>
      <c r="O245" s="2"/>
      <c r="P245" s="2"/>
      <c r="Q245" s="2"/>
      <c r="T245" s="7"/>
    </row>
    <row r="246" spans="2:20" s="3" customFormat="1" ht="11.25" customHeight="1">
      <c r="B246" s="11"/>
      <c r="C246" s="97"/>
      <c r="D246" s="12"/>
      <c r="E246" s="2"/>
      <c r="F246" s="2"/>
      <c r="G246" s="2"/>
      <c r="H246" s="2"/>
      <c r="I246" s="2"/>
      <c r="J246" s="2"/>
      <c r="K246" s="2"/>
      <c r="L246" s="2"/>
      <c r="M246" s="2"/>
      <c r="N246" s="2"/>
      <c r="O246" s="2"/>
      <c r="P246" s="2"/>
      <c r="Q246" s="2"/>
      <c r="T246" s="7"/>
    </row>
    <row r="247" spans="2:20" s="3" customFormat="1" ht="11.25" customHeight="1">
      <c r="B247" s="11"/>
      <c r="C247" s="97"/>
      <c r="D247" s="12"/>
      <c r="E247" s="2"/>
      <c r="F247" s="2"/>
      <c r="G247" s="2"/>
      <c r="H247" s="2"/>
      <c r="I247" s="2"/>
      <c r="J247" s="2"/>
      <c r="K247" s="2"/>
      <c r="L247" s="2"/>
      <c r="M247" s="2"/>
      <c r="N247" s="2"/>
      <c r="O247" s="2"/>
      <c r="P247" s="2"/>
      <c r="Q247" s="2"/>
      <c r="T247" s="7"/>
    </row>
    <row r="248" spans="2:20" s="3" customFormat="1" ht="11.25" customHeight="1">
      <c r="B248" s="11"/>
      <c r="C248" s="97"/>
      <c r="D248" s="12"/>
      <c r="E248" s="2"/>
      <c r="F248" s="2"/>
      <c r="G248" s="2"/>
      <c r="H248" s="2"/>
      <c r="I248" s="2"/>
      <c r="J248" s="2"/>
      <c r="K248" s="2"/>
      <c r="L248" s="2"/>
      <c r="M248" s="2"/>
      <c r="N248" s="2"/>
      <c r="O248" s="2"/>
      <c r="P248" s="2"/>
      <c r="Q248" s="2"/>
      <c r="T248" s="7"/>
    </row>
    <row r="249" spans="2:20" s="3" customFormat="1" ht="11.25" customHeight="1">
      <c r="B249" s="11"/>
      <c r="C249" s="97"/>
      <c r="D249" s="12"/>
      <c r="E249" s="2"/>
      <c r="F249" s="2"/>
      <c r="G249" s="2"/>
      <c r="H249" s="2"/>
      <c r="I249" s="2"/>
      <c r="J249" s="2"/>
      <c r="K249" s="2"/>
      <c r="L249" s="2"/>
      <c r="M249" s="2"/>
      <c r="N249" s="2"/>
      <c r="O249" s="2"/>
      <c r="P249" s="2"/>
      <c r="Q249" s="2"/>
      <c r="T249" s="7"/>
    </row>
    <row r="250" spans="2:20" s="3" customFormat="1" ht="11.25" customHeight="1">
      <c r="B250" s="11"/>
      <c r="C250" s="97"/>
      <c r="D250" s="12"/>
      <c r="E250" s="2"/>
      <c r="F250" s="2"/>
      <c r="G250" s="2"/>
      <c r="H250" s="2"/>
      <c r="I250" s="2"/>
      <c r="J250" s="2"/>
      <c r="K250" s="2"/>
      <c r="L250" s="2"/>
      <c r="M250" s="2"/>
      <c r="N250" s="2"/>
      <c r="O250" s="2"/>
      <c r="P250" s="2"/>
      <c r="Q250" s="2"/>
      <c r="T250" s="7"/>
    </row>
    <row r="251" spans="2:20" s="3" customFormat="1" ht="11.25" customHeight="1">
      <c r="B251" s="11"/>
      <c r="C251" s="97"/>
      <c r="D251" s="12"/>
      <c r="E251" s="2"/>
      <c r="F251" s="2"/>
      <c r="G251" s="2"/>
      <c r="H251" s="2"/>
      <c r="I251" s="2"/>
      <c r="J251" s="2"/>
      <c r="K251" s="2"/>
      <c r="L251" s="2"/>
      <c r="M251" s="2"/>
      <c r="N251" s="2"/>
      <c r="O251" s="2"/>
      <c r="P251" s="2"/>
      <c r="Q251" s="2"/>
      <c r="T251" s="7"/>
    </row>
    <row r="252" spans="2:20" s="3" customFormat="1" ht="11.25" customHeight="1">
      <c r="B252" s="11"/>
      <c r="C252" s="97"/>
      <c r="D252" s="12"/>
      <c r="E252" s="2"/>
      <c r="F252" s="2"/>
      <c r="G252" s="2"/>
      <c r="H252" s="2"/>
      <c r="I252" s="2"/>
      <c r="J252" s="2"/>
      <c r="K252" s="2"/>
      <c r="L252" s="2"/>
      <c r="M252" s="2"/>
      <c r="N252" s="2"/>
      <c r="O252" s="2"/>
      <c r="P252" s="2"/>
      <c r="Q252" s="2"/>
      <c r="T252" s="7"/>
    </row>
    <row r="253" spans="2:20" s="3" customFormat="1" ht="11.25" customHeight="1">
      <c r="B253" s="11"/>
      <c r="C253" s="97"/>
      <c r="D253" s="12"/>
      <c r="E253" s="2"/>
      <c r="F253" s="2"/>
      <c r="G253" s="2"/>
      <c r="H253" s="2"/>
      <c r="I253" s="2"/>
      <c r="J253" s="2"/>
      <c r="K253" s="2"/>
      <c r="L253" s="2"/>
      <c r="M253" s="2"/>
      <c r="N253" s="2"/>
      <c r="O253" s="2"/>
      <c r="P253" s="2"/>
      <c r="Q253" s="2"/>
      <c r="T253" s="7"/>
    </row>
    <row r="254" spans="2:20" s="3" customFormat="1" ht="11.25" customHeight="1">
      <c r="B254" s="11"/>
      <c r="C254" s="97"/>
      <c r="D254" s="12"/>
      <c r="E254" s="2"/>
      <c r="F254" s="2"/>
      <c r="G254" s="2"/>
      <c r="H254" s="2"/>
      <c r="I254" s="2"/>
      <c r="J254" s="2"/>
      <c r="K254" s="2"/>
      <c r="L254" s="2"/>
      <c r="M254" s="2"/>
      <c r="N254" s="2"/>
      <c r="O254" s="2"/>
      <c r="P254" s="2"/>
      <c r="Q254" s="2"/>
      <c r="T254" s="7"/>
    </row>
    <row r="255" spans="2:20" s="3" customFormat="1" ht="11.25" customHeight="1">
      <c r="B255" s="11"/>
      <c r="C255" s="97"/>
      <c r="D255" s="12"/>
      <c r="E255" s="2"/>
      <c r="F255" s="2"/>
      <c r="G255" s="2"/>
      <c r="H255" s="2"/>
      <c r="I255" s="2"/>
      <c r="J255" s="2"/>
      <c r="K255" s="2"/>
      <c r="L255" s="2"/>
      <c r="M255" s="2"/>
      <c r="N255" s="2"/>
      <c r="O255" s="2"/>
      <c r="P255" s="2"/>
      <c r="Q255" s="2"/>
      <c r="T255" s="7"/>
    </row>
    <row r="256" spans="2:20" s="3" customFormat="1" ht="11.25" customHeight="1">
      <c r="B256" s="11"/>
      <c r="C256" s="97"/>
      <c r="D256" s="12"/>
      <c r="E256" s="2"/>
      <c r="F256" s="2"/>
      <c r="G256" s="2"/>
      <c r="H256" s="2"/>
      <c r="I256" s="2"/>
      <c r="J256" s="2"/>
      <c r="K256" s="2"/>
      <c r="L256" s="2"/>
      <c r="M256" s="2"/>
      <c r="N256" s="2"/>
      <c r="O256" s="2"/>
      <c r="P256" s="2"/>
      <c r="Q256" s="2"/>
      <c r="T256" s="7"/>
    </row>
    <row r="257" spans="2:20" s="3" customFormat="1" ht="11.25" customHeight="1">
      <c r="B257" s="11"/>
      <c r="C257" s="97"/>
      <c r="D257" s="12"/>
      <c r="E257" s="2"/>
      <c r="F257" s="2"/>
      <c r="G257" s="2"/>
      <c r="H257" s="2"/>
      <c r="I257" s="2"/>
      <c r="J257" s="2"/>
      <c r="K257" s="2"/>
      <c r="L257" s="2"/>
      <c r="M257" s="2"/>
      <c r="N257" s="2"/>
      <c r="O257" s="2"/>
      <c r="P257" s="2"/>
      <c r="Q257" s="2"/>
      <c r="T257" s="7"/>
    </row>
    <row r="258" spans="2:20" s="3" customFormat="1" ht="11.25" customHeight="1">
      <c r="B258" s="11"/>
      <c r="C258" s="97"/>
      <c r="D258" s="12"/>
      <c r="E258" s="2"/>
      <c r="F258" s="2"/>
      <c r="G258" s="2"/>
      <c r="H258" s="2"/>
      <c r="I258" s="2"/>
      <c r="J258" s="2"/>
      <c r="K258" s="2"/>
      <c r="L258" s="2"/>
      <c r="M258" s="2"/>
      <c r="N258" s="2"/>
      <c r="O258" s="2"/>
      <c r="P258" s="2"/>
      <c r="Q258" s="2"/>
      <c r="T258" s="7"/>
    </row>
    <row r="259" spans="2:20" s="3" customFormat="1" ht="11.25" customHeight="1">
      <c r="B259" s="11"/>
      <c r="C259" s="97"/>
      <c r="D259" s="12"/>
      <c r="E259" s="2"/>
      <c r="F259" s="2"/>
      <c r="G259" s="2"/>
      <c r="H259" s="2"/>
      <c r="I259" s="2"/>
      <c r="J259" s="2"/>
      <c r="K259" s="2"/>
      <c r="L259" s="2"/>
      <c r="M259" s="2"/>
      <c r="N259" s="2"/>
      <c r="O259" s="2"/>
      <c r="P259" s="2"/>
      <c r="Q259" s="2"/>
      <c r="T259" s="7"/>
    </row>
    <row r="260" spans="2:20" s="3" customFormat="1" ht="11.25" customHeight="1">
      <c r="B260" s="11"/>
      <c r="C260" s="97"/>
      <c r="D260" s="12"/>
      <c r="E260" s="2"/>
      <c r="F260" s="2"/>
      <c r="G260" s="2"/>
      <c r="H260" s="2"/>
      <c r="I260" s="2"/>
      <c r="J260" s="2"/>
      <c r="K260" s="2"/>
      <c r="L260" s="2"/>
      <c r="M260" s="2"/>
      <c r="N260" s="2"/>
      <c r="O260" s="2"/>
      <c r="P260" s="2"/>
      <c r="Q260" s="2"/>
      <c r="T260" s="7"/>
    </row>
    <row r="261" spans="2:20" s="3" customFormat="1" ht="11.25" customHeight="1">
      <c r="B261" s="11"/>
      <c r="C261" s="97"/>
      <c r="D261" s="12"/>
      <c r="E261" s="2"/>
      <c r="F261" s="2"/>
      <c r="G261" s="2"/>
      <c r="H261" s="2"/>
      <c r="I261" s="2"/>
      <c r="J261" s="2"/>
      <c r="K261" s="2"/>
      <c r="L261" s="2"/>
      <c r="M261" s="2"/>
      <c r="N261" s="2"/>
      <c r="O261" s="2"/>
      <c r="P261" s="2"/>
      <c r="Q261" s="2"/>
      <c r="T261" s="7"/>
    </row>
    <row r="262" spans="2:20" s="3" customFormat="1" ht="11.25" customHeight="1">
      <c r="B262" s="11"/>
      <c r="C262" s="97"/>
      <c r="D262" s="12"/>
      <c r="E262" s="2"/>
      <c r="F262" s="2"/>
      <c r="G262" s="2"/>
      <c r="H262" s="2"/>
      <c r="I262" s="2"/>
      <c r="J262" s="2"/>
      <c r="K262" s="2"/>
      <c r="L262" s="2"/>
      <c r="M262" s="2"/>
      <c r="N262" s="2"/>
      <c r="O262" s="2"/>
      <c r="P262" s="2"/>
      <c r="Q262" s="2"/>
      <c r="T262" s="7"/>
    </row>
    <row r="263" spans="2:20" s="3" customFormat="1" ht="11.25" customHeight="1">
      <c r="B263" s="11"/>
      <c r="C263" s="97"/>
      <c r="D263" s="12"/>
      <c r="E263" s="2"/>
      <c r="F263" s="2"/>
      <c r="G263" s="2"/>
      <c r="H263" s="2"/>
      <c r="I263" s="2"/>
      <c r="J263" s="2"/>
      <c r="K263" s="2"/>
      <c r="L263" s="2"/>
      <c r="M263" s="2"/>
      <c r="N263" s="2"/>
      <c r="O263" s="2"/>
      <c r="P263" s="2"/>
      <c r="Q263" s="2"/>
      <c r="T263" s="7"/>
    </row>
    <row r="264" spans="2:20" s="3" customFormat="1" ht="11.25" customHeight="1">
      <c r="B264" s="11"/>
      <c r="C264" s="97"/>
      <c r="D264" s="12"/>
      <c r="E264" s="2"/>
      <c r="F264" s="2"/>
      <c r="G264" s="2"/>
      <c r="H264" s="2"/>
      <c r="I264" s="2"/>
      <c r="J264" s="2"/>
      <c r="K264" s="2"/>
      <c r="L264" s="2"/>
      <c r="M264" s="2"/>
      <c r="N264" s="2"/>
      <c r="O264" s="2"/>
      <c r="P264" s="2"/>
      <c r="Q264" s="2"/>
      <c r="T264" s="7"/>
    </row>
    <row r="265" spans="2:20" s="3" customFormat="1" ht="11.25" customHeight="1">
      <c r="B265" s="11"/>
      <c r="C265" s="97"/>
      <c r="D265" s="12"/>
      <c r="E265" s="2"/>
      <c r="F265" s="2"/>
      <c r="G265" s="2"/>
      <c r="H265" s="2"/>
      <c r="I265" s="2"/>
      <c r="J265" s="2"/>
      <c r="K265" s="2"/>
      <c r="L265" s="2"/>
      <c r="M265" s="2"/>
      <c r="N265" s="2"/>
      <c r="O265" s="2"/>
      <c r="P265" s="2"/>
      <c r="Q265" s="2"/>
      <c r="T265" s="7"/>
    </row>
    <row r="266" spans="2:20" s="3" customFormat="1" ht="11.25" customHeight="1">
      <c r="B266" s="11"/>
      <c r="C266" s="97"/>
      <c r="D266" s="12"/>
      <c r="E266" s="2"/>
      <c r="F266" s="2"/>
      <c r="G266" s="2"/>
      <c r="H266" s="2"/>
      <c r="I266" s="2"/>
      <c r="J266" s="2"/>
      <c r="K266" s="2"/>
      <c r="L266" s="2"/>
      <c r="M266" s="2"/>
      <c r="N266" s="2"/>
      <c r="O266" s="2"/>
      <c r="P266" s="2"/>
      <c r="Q266" s="2"/>
      <c r="T266" s="7"/>
    </row>
    <row r="267" spans="2:20" s="3" customFormat="1" ht="11.25" customHeight="1">
      <c r="B267" s="11"/>
      <c r="C267" s="97"/>
      <c r="D267" s="12"/>
      <c r="E267" s="2"/>
      <c r="F267" s="2"/>
      <c r="G267" s="2"/>
      <c r="H267" s="2"/>
      <c r="I267" s="2"/>
      <c r="J267" s="2"/>
      <c r="K267" s="2"/>
      <c r="L267" s="2"/>
      <c r="M267" s="2"/>
      <c r="N267" s="2"/>
      <c r="O267" s="2"/>
      <c r="P267" s="2"/>
      <c r="Q267" s="2"/>
      <c r="T267" s="7"/>
    </row>
    <row r="268" spans="2:20" s="3" customFormat="1" ht="11.25" customHeight="1">
      <c r="B268" s="11"/>
      <c r="C268" s="97"/>
      <c r="D268" s="12"/>
      <c r="E268" s="2"/>
      <c r="F268" s="2"/>
      <c r="G268" s="2"/>
      <c r="H268" s="2"/>
      <c r="I268" s="2"/>
      <c r="J268" s="2"/>
      <c r="K268" s="2"/>
      <c r="L268" s="2"/>
      <c r="M268" s="2"/>
      <c r="N268" s="2"/>
      <c r="O268" s="2"/>
      <c r="P268" s="2"/>
      <c r="Q268" s="2"/>
      <c r="T268" s="7"/>
    </row>
    <row r="269" spans="2:20" s="3" customFormat="1" ht="11.25" customHeight="1">
      <c r="B269" s="11"/>
      <c r="C269" s="97"/>
      <c r="D269" s="12"/>
      <c r="E269" s="2"/>
      <c r="F269" s="2"/>
      <c r="G269" s="2"/>
      <c r="H269" s="2"/>
      <c r="I269" s="2"/>
      <c r="J269" s="2"/>
      <c r="K269" s="2"/>
      <c r="L269" s="2"/>
      <c r="M269" s="2"/>
      <c r="N269" s="2"/>
      <c r="O269" s="2"/>
      <c r="P269" s="2"/>
      <c r="Q269" s="2"/>
      <c r="T269" s="7"/>
    </row>
    <row r="270" spans="2:20" s="3" customFormat="1" ht="11.25" customHeight="1">
      <c r="B270" s="11"/>
      <c r="C270" s="97"/>
      <c r="D270" s="12"/>
      <c r="E270" s="2"/>
      <c r="F270" s="2"/>
      <c r="G270" s="2"/>
      <c r="H270" s="2"/>
      <c r="I270" s="2"/>
      <c r="J270" s="2"/>
      <c r="K270" s="2"/>
      <c r="L270" s="2"/>
      <c r="M270" s="2"/>
      <c r="N270" s="2"/>
      <c r="O270" s="2"/>
      <c r="P270" s="2"/>
      <c r="Q270" s="2"/>
      <c r="T270" s="7"/>
    </row>
    <row r="271" spans="2:20" s="3" customFormat="1" ht="11.25" customHeight="1">
      <c r="B271" s="11"/>
      <c r="C271" s="97"/>
      <c r="D271" s="12"/>
      <c r="E271" s="2"/>
      <c r="F271" s="2"/>
      <c r="G271" s="2"/>
      <c r="H271" s="2"/>
      <c r="I271" s="2"/>
      <c r="J271" s="2"/>
      <c r="K271" s="2"/>
      <c r="L271" s="2"/>
      <c r="M271" s="2"/>
      <c r="N271" s="2"/>
      <c r="O271" s="2"/>
      <c r="P271" s="2"/>
      <c r="Q271" s="2"/>
      <c r="T271" s="7"/>
    </row>
    <row r="272" spans="2:20" s="3" customFormat="1" ht="11.25" customHeight="1">
      <c r="B272" s="11"/>
      <c r="C272" s="97"/>
      <c r="D272" s="12"/>
      <c r="E272" s="2"/>
      <c r="F272" s="2"/>
      <c r="G272" s="2"/>
      <c r="H272" s="2"/>
      <c r="I272" s="2"/>
      <c r="J272" s="2"/>
      <c r="K272" s="2"/>
      <c r="L272" s="2"/>
      <c r="M272" s="2"/>
      <c r="N272" s="2"/>
      <c r="O272" s="2"/>
      <c r="P272" s="2"/>
      <c r="Q272" s="2"/>
      <c r="T272" s="7"/>
    </row>
    <row r="273" spans="2:20" s="3" customFormat="1" ht="11.25" customHeight="1">
      <c r="B273" s="11"/>
      <c r="C273" s="97"/>
      <c r="D273" s="12"/>
      <c r="E273" s="2"/>
      <c r="F273" s="2"/>
      <c r="G273" s="2"/>
      <c r="H273" s="2"/>
      <c r="I273" s="2"/>
      <c r="J273" s="2"/>
      <c r="K273" s="2"/>
      <c r="L273" s="2"/>
      <c r="M273" s="2"/>
      <c r="N273" s="2"/>
      <c r="O273" s="2"/>
      <c r="P273" s="2"/>
      <c r="Q273" s="2"/>
      <c r="T273" s="7"/>
    </row>
    <row r="274" spans="2:20" s="3" customFormat="1" ht="11.25" customHeight="1">
      <c r="B274" s="11"/>
      <c r="C274" s="97"/>
      <c r="D274" s="12"/>
      <c r="E274" s="2"/>
      <c r="F274" s="2"/>
      <c r="G274" s="2"/>
      <c r="H274" s="2"/>
      <c r="I274" s="2"/>
      <c r="J274" s="2"/>
      <c r="K274" s="2"/>
      <c r="L274" s="2"/>
      <c r="M274" s="2"/>
      <c r="N274" s="2"/>
      <c r="O274" s="2"/>
      <c r="P274" s="2"/>
      <c r="Q274" s="2"/>
      <c r="T274" s="7"/>
    </row>
    <row r="275" spans="2:20" s="3" customFormat="1" ht="11.25" customHeight="1">
      <c r="B275" s="11"/>
      <c r="C275" s="97"/>
      <c r="D275" s="12"/>
      <c r="E275" s="2"/>
      <c r="F275" s="2"/>
      <c r="G275" s="2"/>
      <c r="H275" s="2"/>
      <c r="I275" s="2"/>
      <c r="J275" s="2"/>
      <c r="K275" s="2"/>
      <c r="L275" s="2"/>
      <c r="M275" s="2"/>
      <c r="N275" s="2"/>
      <c r="O275" s="2"/>
      <c r="P275" s="2"/>
      <c r="Q275" s="2"/>
      <c r="T275" s="7"/>
    </row>
    <row r="276" spans="2:20" s="3" customFormat="1" ht="11.25" customHeight="1">
      <c r="B276" s="11"/>
      <c r="C276" s="97"/>
      <c r="D276" s="12"/>
      <c r="E276" s="2"/>
      <c r="F276" s="2"/>
      <c r="G276" s="2"/>
      <c r="H276" s="2"/>
      <c r="I276" s="2"/>
      <c r="J276" s="2"/>
      <c r="K276" s="2"/>
      <c r="L276" s="2"/>
      <c r="M276" s="2"/>
      <c r="N276" s="2"/>
      <c r="O276" s="2"/>
      <c r="P276" s="2"/>
      <c r="Q276" s="2"/>
      <c r="T276" s="7"/>
    </row>
    <row r="277" spans="2:20" s="3" customFormat="1" ht="11.25" customHeight="1">
      <c r="B277" s="11"/>
      <c r="C277" s="97"/>
      <c r="D277" s="12"/>
      <c r="E277" s="2"/>
      <c r="F277" s="2"/>
      <c r="G277" s="2"/>
      <c r="H277" s="2"/>
      <c r="I277" s="2"/>
      <c r="J277" s="2"/>
      <c r="K277" s="2"/>
      <c r="L277" s="2"/>
      <c r="M277" s="2"/>
      <c r="N277" s="2"/>
      <c r="O277" s="2"/>
      <c r="P277" s="2"/>
      <c r="Q277" s="2"/>
      <c r="T277" s="7"/>
    </row>
    <row r="278" spans="2:20" s="3" customFormat="1" ht="11.25" customHeight="1">
      <c r="B278" s="11"/>
      <c r="C278" s="97"/>
      <c r="D278" s="12"/>
      <c r="E278" s="2"/>
      <c r="F278" s="2"/>
      <c r="G278" s="2"/>
      <c r="H278" s="2"/>
      <c r="I278" s="2"/>
      <c r="J278" s="2"/>
      <c r="K278" s="2"/>
      <c r="L278" s="2"/>
      <c r="M278" s="2"/>
      <c r="N278" s="2"/>
      <c r="O278" s="2"/>
      <c r="P278" s="2"/>
      <c r="Q278" s="2"/>
      <c r="T278" s="7"/>
    </row>
    <row r="279" spans="2:20" s="3" customFormat="1" ht="11.25" customHeight="1">
      <c r="B279" s="11"/>
      <c r="C279" s="97"/>
      <c r="D279" s="12"/>
      <c r="E279" s="2"/>
      <c r="F279" s="2"/>
      <c r="G279" s="2"/>
      <c r="H279" s="2"/>
      <c r="I279" s="2"/>
      <c r="J279" s="2"/>
      <c r="K279" s="2"/>
      <c r="L279" s="2"/>
      <c r="M279" s="2"/>
      <c r="N279" s="2"/>
      <c r="O279" s="2"/>
      <c r="P279" s="2"/>
      <c r="Q279" s="2"/>
      <c r="T279" s="7"/>
    </row>
    <row r="280" spans="2:20" s="3" customFormat="1" ht="11.25" customHeight="1">
      <c r="B280" s="11"/>
      <c r="C280" s="97"/>
      <c r="D280" s="12"/>
      <c r="E280" s="2"/>
      <c r="F280" s="2"/>
      <c r="G280" s="2"/>
      <c r="H280" s="2"/>
      <c r="I280" s="2"/>
      <c r="J280" s="2"/>
      <c r="K280" s="2"/>
      <c r="L280" s="2"/>
      <c r="M280" s="2"/>
      <c r="N280" s="2"/>
      <c r="O280" s="2"/>
      <c r="P280" s="2"/>
      <c r="Q280" s="2"/>
      <c r="T280" s="7"/>
    </row>
    <row r="281" spans="2:20" s="3" customFormat="1" ht="11.25" customHeight="1">
      <c r="B281" s="11"/>
      <c r="C281" s="97"/>
      <c r="D281" s="12"/>
      <c r="E281" s="2"/>
      <c r="F281" s="2"/>
      <c r="G281" s="2"/>
      <c r="H281" s="2"/>
      <c r="I281" s="2"/>
      <c r="J281" s="2"/>
      <c r="K281" s="2"/>
      <c r="L281" s="2"/>
      <c r="M281" s="2"/>
      <c r="N281" s="2"/>
      <c r="O281" s="2"/>
      <c r="P281" s="2"/>
      <c r="Q281" s="2"/>
      <c r="T281" s="7"/>
    </row>
    <row r="282" spans="2:20" s="3" customFormat="1" ht="11.25" customHeight="1">
      <c r="B282" s="11"/>
      <c r="C282" s="97"/>
      <c r="D282" s="12"/>
      <c r="E282" s="2"/>
      <c r="F282" s="2"/>
      <c r="G282" s="2"/>
      <c r="H282" s="2"/>
      <c r="I282" s="2"/>
      <c r="J282" s="2"/>
      <c r="K282" s="2"/>
      <c r="L282" s="2"/>
      <c r="M282" s="2"/>
      <c r="N282" s="2"/>
      <c r="O282" s="2"/>
      <c r="P282" s="2"/>
      <c r="Q282" s="2"/>
      <c r="T282" s="7"/>
    </row>
    <row r="283" spans="2:20" s="3" customFormat="1" ht="11.25" customHeight="1">
      <c r="B283" s="11"/>
      <c r="C283" s="97"/>
      <c r="D283" s="12"/>
      <c r="E283" s="2"/>
      <c r="F283" s="2"/>
      <c r="G283" s="2"/>
      <c r="H283" s="2"/>
      <c r="I283" s="2"/>
      <c r="J283" s="2"/>
      <c r="K283" s="2"/>
      <c r="L283" s="2"/>
      <c r="M283" s="2"/>
      <c r="N283" s="2"/>
      <c r="O283" s="2"/>
      <c r="P283" s="2"/>
      <c r="Q283" s="2"/>
      <c r="T283" s="7"/>
    </row>
    <row r="284" spans="2:20" s="3" customFormat="1" ht="11.25" customHeight="1">
      <c r="B284" s="11"/>
      <c r="C284" s="97"/>
      <c r="D284" s="12"/>
      <c r="E284" s="2"/>
      <c r="F284" s="2"/>
      <c r="G284" s="2"/>
      <c r="H284" s="2"/>
      <c r="I284" s="2"/>
      <c r="J284" s="2"/>
      <c r="K284" s="2"/>
      <c r="L284" s="2"/>
      <c r="M284" s="2"/>
      <c r="N284" s="2"/>
      <c r="O284" s="2"/>
      <c r="P284" s="2"/>
      <c r="Q284" s="2"/>
      <c r="T284" s="7"/>
    </row>
    <row r="285" spans="2:20" s="3" customFormat="1" ht="11.25" customHeight="1">
      <c r="B285" s="11"/>
      <c r="C285" s="97"/>
      <c r="D285" s="12"/>
      <c r="E285" s="2"/>
      <c r="F285" s="2"/>
      <c r="G285" s="2"/>
      <c r="H285" s="2"/>
      <c r="I285" s="2"/>
      <c r="J285" s="2"/>
      <c r="K285" s="2"/>
      <c r="L285" s="2"/>
      <c r="M285" s="2"/>
      <c r="N285" s="2"/>
      <c r="O285" s="2"/>
      <c r="P285" s="2"/>
      <c r="Q285" s="2"/>
      <c r="T285" s="7"/>
    </row>
    <row r="286" spans="2:20" s="3" customFormat="1" ht="11.25" customHeight="1">
      <c r="B286" s="11"/>
      <c r="C286" s="97"/>
      <c r="D286" s="12"/>
      <c r="E286" s="2"/>
      <c r="F286" s="2"/>
      <c r="G286" s="2"/>
      <c r="H286" s="2"/>
      <c r="I286" s="2"/>
      <c r="J286" s="2"/>
      <c r="K286" s="2"/>
      <c r="L286" s="2"/>
      <c r="M286" s="2"/>
      <c r="N286" s="2"/>
      <c r="O286" s="2"/>
      <c r="P286" s="2"/>
      <c r="Q286" s="2"/>
      <c r="T286" s="7"/>
    </row>
    <row r="287" spans="2:20" s="3" customFormat="1" ht="11.25" customHeight="1">
      <c r="B287" s="11"/>
      <c r="C287" s="97"/>
      <c r="D287" s="12"/>
      <c r="E287" s="2"/>
      <c r="F287" s="2"/>
      <c r="G287" s="2"/>
      <c r="H287" s="2"/>
      <c r="I287" s="2"/>
      <c r="J287" s="2"/>
      <c r="K287" s="2"/>
      <c r="L287" s="2"/>
      <c r="M287" s="2"/>
      <c r="N287" s="2"/>
      <c r="O287" s="2"/>
      <c r="P287" s="2"/>
      <c r="Q287" s="2"/>
      <c r="T287" s="7"/>
    </row>
    <row r="288" spans="2:20" s="3" customFormat="1" ht="11.25" customHeight="1">
      <c r="B288" s="11"/>
      <c r="C288" s="97"/>
      <c r="D288" s="12"/>
      <c r="E288" s="2"/>
      <c r="F288" s="2"/>
      <c r="G288" s="2"/>
      <c r="H288" s="2"/>
      <c r="I288" s="2"/>
      <c r="J288" s="2"/>
      <c r="K288" s="2"/>
      <c r="L288" s="2"/>
      <c r="M288" s="2"/>
      <c r="N288" s="2"/>
      <c r="O288" s="2"/>
      <c r="P288" s="2"/>
      <c r="Q288" s="2"/>
      <c r="T288" s="7"/>
    </row>
    <row r="289" spans="2:20" s="3" customFormat="1" ht="11.25" customHeight="1">
      <c r="B289" s="11"/>
      <c r="C289" s="97"/>
      <c r="D289" s="12"/>
      <c r="E289" s="2"/>
      <c r="F289" s="2"/>
      <c r="G289" s="2"/>
      <c r="H289" s="2"/>
      <c r="I289" s="2"/>
      <c r="J289" s="2"/>
      <c r="K289" s="2"/>
      <c r="L289" s="2"/>
      <c r="M289" s="2"/>
      <c r="N289" s="2"/>
      <c r="O289" s="2"/>
      <c r="P289" s="2"/>
      <c r="Q289" s="2"/>
      <c r="T289" s="7"/>
    </row>
    <row r="290" spans="2:20" s="3" customFormat="1" ht="11.25" customHeight="1">
      <c r="B290" s="11"/>
      <c r="C290" s="97"/>
      <c r="D290" s="12"/>
      <c r="E290" s="2"/>
      <c r="F290" s="2"/>
      <c r="G290" s="2"/>
      <c r="H290" s="2"/>
      <c r="I290" s="2"/>
      <c r="J290" s="2"/>
      <c r="K290" s="2"/>
      <c r="L290" s="2"/>
      <c r="M290" s="2"/>
      <c r="N290" s="2"/>
      <c r="O290" s="2"/>
      <c r="P290" s="2"/>
      <c r="Q290" s="2"/>
      <c r="T290" s="7"/>
    </row>
    <row r="291" spans="2:20" s="3" customFormat="1" ht="11.25" customHeight="1">
      <c r="B291" s="11"/>
      <c r="C291" s="97"/>
      <c r="D291" s="12"/>
      <c r="E291" s="2"/>
      <c r="F291" s="2"/>
      <c r="G291" s="2"/>
      <c r="H291" s="2"/>
      <c r="I291" s="2"/>
      <c r="J291" s="2"/>
      <c r="K291" s="2"/>
      <c r="L291" s="2"/>
      <c r="M291" s="2"/>
      <c r="N291" s="2"/>
      <c r="O291" s="2"/>
      <c r="P291" s="2"/>
      <c r="Q291" s="2"/>
      <c r="T291" s="7"/>
    </row>
    <row r="292" spans="2:20" s="3" customFormat="1" ht="11.25" customHeight="1">
      <c r="B292" s="11"/>
      <c r="C292" s="97"/>
      <c r="D292" s="12"/>
      <c r="E292" s="2"/>
      <c r="F292" s="2"/>
      <c r="G292" s="2"/>
      <c r="H292" s="2"/>
      <c r="I292" s="2"/>
      <c r="J292" s="2"/>
      <c r="K292" s="2"/>
      <c r="L292" s="2"/>
      <c r="M292" s="2"/>
      <c r="N292" s="2"/>
      <c r="O292" s="2"/>
      <c r="P292" s="2"/>
      <c r="Q292" s="2"/>
      <c r="T292" s="7"/>
    </row>
    <row r="293" spans="2:20" s="3" customFormat="1" ht="11.25" customHeight="1">
      <c r="B293" s="11"/>
      <c r="C293" s="97"/>
      <c r="D293" s="12"/>
      <c r="E293" s="2"/>
      <c r="F293" s="2"/>
      <c r="G293" s="2"/>
      <c r="H293" s="2"/>
      <c r="I293" s="2"/>
      <c r="J293" s="2"/>
      <c r="K293" s="2"/>
      <c r="L293" s="2"/>
      <c r="M293" s="2"/>
      <c r="N293" s="2"/>
      <c r="O293" s="2"/>
      <c r="P293" s="2"/>
      <c r="Q293" s="2"/>
      <c r="T293" s="7"/>
    </row>
    <row r="294" spans="2:20" s="3" customFormat="1" ht="11.25" customHeight="1">
      <c r="B294" s="11"/>
      <c r="C294" s="97"/>
      <c r="D294" s="12"/>
      <c r="E294" s="2"/>
      <c r="F294" s="2"/>
      <c r="G294" s="2"/>
      <c r="H294" s="2"/>
      <c r="I294" s="2"/>
      <c r="J294" s="2"/>
      <c r="K294" s="2"/>
      <c r="L294" s="2"/>
      <c r="M294" s="2"/>
      <c r="N294" s="2"/>
      <c r="O294" s="2"/>
      <c r="P294" s="2"/>
      <c r="Q294" s="2"/>
      <c r="T294" s="7"/>
    </row>
    <row r="295" spans="2:20" s="3" customFormat="1" ht="11.25" customHeight="1">
      <c r="B295" s="11"/>
      <c r="C295" s="97"/>
      <c r="D295" s="12"/>
      <c r="E295" s="2"/>
      <c r="F295" s="2"/>
      <c r="G295" s="2"/>
      <c r="H295" s="2"/>
      <c r="I295" s="2"/>
      <c r="J295" s="2"/>
      <c r="K295" s="2"/>
      <c r="L295" s="2"/>
      <c r="M295" s="2"/>
      <c r="N295" s="2"/>
      <c r="O295" s="2"/>
      <c r="P295" s="2"/>
      <c r="Q295" s="2"/>
      <c r="T295" s="7"/>
    </row>
    <row r="296" spans="2:20" s="3" customFormat="1" ht="11.25" customHeight="1">
      <c r="B296" s="11"/>
      <c r="C296" s="97"/>
      <c r="D296" s="12"/>
      <c r="E296" s="2"/>
      <c r="F296" s="2"/>
      <c r="G296" s="2"/>
      <c r="H296" s="2"/>
      <c r="I296" s="2"/>
      <c r="J296" s="2"/>
      <c r="K296" s="2"/>
      <c r="L296" s="2"/>
      <c r="M296" s="2"/>
      <c r="N296" s="2"/>
      <c r="O296" s="2"/>
      <c r="P296" s="2"/>
      <c r="Q296" s="2"/>
      <c r="T296" s="7"/>
    </row>
    <row r="297" spans="2:20" s="3" customFormat="1" ht="11.25" customHeight="1">
      <c r="B297" s="11"/>
      <c r="C297" s="97"/>
      <c r="D297" s="12"/>
      <c r="E297" s="2"/>
      <c r="F297" s="2"/>
      <c r="G297" s="2"/>
      <c r="H297" s="2"/>
      <c r="I297" s="2"/>
      <c r="J297" s="2"/>
      <c r="K297" s="2"/>
      <c r="L297" s="2"/>
      <c r="M297" s="2"/>
      <c r="N297" s="2"/>
      <c r="O297" s="2"/>
      <c r="P297" s="2"/>
      <c r="Q297" s="2"/>
      <c r="T297" s="7"/>
    </row>
    <row r="298" spans="2:20" s="3" customFormat="1" ht="11.25" customHeight="1">
      <c r="B298" s="11"/>
      <c r="C298" s="97"/>
      <c r="D298" s="12"/>
      <c r="E298" s="2"/>
      <c r="F298" s="2"/>
      <c r="G298" s="2"/>
      <c r="H298" s="2"/>
      <c r="I298" s="2"/>
      <c r="J298" s="2"/>
      <c r="K298" s="2"/>
      <c r="L298" s="2"/>
      <c r="M298" s="2"/>
      <c r="N298" s="2"/>
      <c r="O298" s="2"/>
      <c r="P298" s="2"/>
      <c r="Q298" s="2"/>
      <c r="T298" s="7"/>
    </row>
    <row r="299" spans="2:20" s="3" customFormat="1" ht="11.25" customHeight="1">
      <c r="B299" s="11"/>
      <c r="C299" s="97"/>
      <c r="D299" s="12"/>
      <c r="E299" s="2"/>
      <c r="F299" s="2"/>
      <c r="G299" s="2"/>
      <c r="H299" s="2"/>
      <c r="I299" s="2"/>
      <c r="J299" s="2"/>
      <c r="K299" s="2"/>
      <c r="L299" s="2"/>
      <c r="M299" s="2"/>
      <c r="N299" s="2"/>
      <c r="O299" s="2"/>
      <c r="P299" s="2"/>
      <c r="Q299" s="2"/>
      <c r="T299" s="7"/>
    </row>
    <row r="300" spans="2:20" s="3" customFormat="1" ht="11.25" customHeight="1">
      <c r="B300" s="11"/>
      <c r="C300" s="97"/>
      <c r="D300" s="12"/>
      <c r="E300" s="2"/>
      <c r="F300" s="2"/>
      <c r="G300" s="2"/>
      <c r="H300" s="2"/>
      <c r="I300" s="2"/>
      <c r="J300" s="2"/>
      <c r="K300" s="2"/>
      <c r="L300" s="2"/>
      <c r="M300" s="2"/>
      <c r="N300" s="2"/>
      <c r="O300" s="2"/>
      <c r="P300" s="2"/>
      <c r="Q300" s="2"/>
      <c r="T300" s="7"/>
    </row>
    <row r="301" spans="2:20" s="3" customFormat="1" ht="11.25" customHeight="1">
      <c r="B301" s="11"/>
      <c r="C301" s="97"/>
      <c r="D301" s="12"/>
      <c r="E301" s="2"/>
      <c r="F301" s="2"/>
      <c r="G301" s="2"/>
      <c r="H301" s="2"/>
      <c r="I301" s="2"/>
      <c r="J301" s="2"/>
      <c r="K301" s="2"/>
      <c r="L301" s="2"/>
      <c r="M301" s="2"/>
      <c r="N301" s="2"/>
      <c r="O301" s="2"/>
      <c r="P301" s="2"/>
      <c r="Q301" s="2"/>
      <c r="T301" s="7"/>
    </row>
    <row r="302" spans="2:20" s="3" customFormat="1" ht="11.25" customHeight="1">
      <c r="B302" s="11"/>
      <c r="C302" s="97"/>
      <c r="D302" s="12"/>
      <c r="E302" s="2"/>
      <c r="F302" s="2"/>
      <c r="G302" s="2"/>
      <c r="H302" s="2"/>
      <c r="I302" s="2"/>
      <c r="J302" s="2"/>
      <c r="K302" s="2"/>
      <c r="L302" s="2"/>
      <c r="M302" s="2"/>
      <c r="N302" s="2"/>
      <c r="O302" s="2"/>
      <c r="P302" s="2"/>
      <c r="Q302" s="2"/>
      <c r="T302" s="7"/>
    </row>
    <row r="303" spans="2:20" s="3" customFormat="1" ht="11.25" customHeight="1">
      <c r="B303" s="11"/>
      <c r="C303" s="97"/>
      <c r="D303" s="12"/>
      <c r="E303" s="2"/>
      <c r="F303" s="2"/>
      <c r="G303" s="2"/>
      <c r="H303" s="2"/>
      <c r="I303" s="2"/>
      <c r="J303" s="2"/>
      <c r="K303" s="2"/>
      <c r="L303" s="2"/>
      <c r="M303" s="2"/>
      <c r="N303" s="2"/>
      <c r="O303" s="2"/>
      <c r="P303" s="2"/>
      <c r="Q303" s="2"/>
      <c r="T303" s="7"/>
    </row>
    <row r="304" spans="2:20" s="3" customFormat="1" ht="11.25" customHeight="1">
      <c r="B304" s="11"/>
      <c r="C304" s="97"/>
      <c r="D304" s="12"/>
      <c r="E304" s="2"/>
      <c r="F304" s="2"/>
      <c r="G304" s="2"/>
      <c r="H304" s="2"/>
      <c r="I304" s="2"/>
      <c r="J304" s="2"/>
      <c r="K304" s="2"/>
      <c r="L304" s="2"/>
      <c r="M304" s="2"/>
      <c r="N304" s="2"/>
      <c r="O304" s="2"/>
      <c r="P304" s="2"/>
      <c r="Q304" s="2"/>
      <c r="T304" s="7"/>
    </row>
    <row r="305" spans="2:20" s="3" customFormat="1" ht="11.25" customHeight="1">
      <c r="B305" s="11"/>
      <c r="C305" s="97"/>
      <c r="D305" s="12"/>
      <c r="E305" s="2"/>
      <c r="F305" s="2"/>
      <c r="G305" s="2"/>
      <c r="H305" s="2"/>
      <c r="I305" s="2"/>
      <c r="J305" s="2"/>
      <c r="K305" s="2"/>
      <c r="L305" s="2"/>
      <c r="M305" s="2"/>
      <c r="N305" s="2"/>
      <c r="O305" s="2"/>
      <c r="P305" s="2"/>
      <c r="Q305" s="2"/>
      <c r="T305" s="7"/>
    </row>
    <row r="306" spans="2:20" s="3" customFormat="1" ht="11.25" customHeight="1">
      <c r="B306" s="11"/>
      <c r="C306" s="97"/>
      <c r="D306" s="12"/>
      <c r="E306" s="2"/>
      <c r="F306" s="2"/>
      <c r="G306" s="2"/>
      <c r="H306" s="2"/>
      <c r="I306" s="2"/>
      <c r="J306" s="2"/>
      <c r="K306" s="2"/>
      <c r="L306" s="2"/>
      <c r="M306" s="2"/>
      <c r="N306" s="2"/>
      <c r="O306" s="2"/>
      <c r="P306" s="2"/>
      <c r="Q306" s="2"/>
      <c r="T306" s="7"/>
    </row>
    <row r="307" spans="2:20" s="3" customFormat="1" ht="11.25" customHeight="1">
      <c r="B307" s="11"/>
      <c r="C307" s="97"/>
      <c r="D307" s="12"/>
      <c r="E307" s="2"/>
      <c r="F307" s="2"/>
      <c r="G307" s="2"/>
      <c r="H307" s="2"/>
      <c r="I307" s="2"/>
      <c r="J307" s="2"/>
      <c r="K307" s="2"/>
      <c r="L307" s="2"/>
      <c r="M307" s="2"/>
      <c r="N307" s="2"/>
      <c r="O307" s="2"/>
      <c r="P307" s="2"/>
      <c r="Q307" s="2"/>
      <c r="T307" s="7"/>
    </row>
    <row r="308" spans="2:20" s="3" customFormat="1" ht="11.25" customHeight="1">
      <c r="B308" s="11"/>
      <c r="C308" s="97"/>
      <c r="D308" s="12"/>
      <c r="E308" s="2"/>
      <c r="F308" s="2"/>
      <c r="G308" s="2"/>
      <c r="H308" s="2"/>
      <c r="I308" s="2"/>
      <c r="J308" s="2"/>
      <c r="K308" s="2"/>
      <c r="L308" s="2"/>
      <c r="M308" s="2"/>
      <c r="N308" s="2"/>
      <c r="O308" s="2"/>
      <c r="P308" s="2"/>
      <c r="Q308" s="2"/>
      <c r="T308" s="7"/>
    </row>
    <row r="309" spans="2:20" s="3" customFormat="1" ht="11.25" customHeight="1">
      <c r="B309" s="11"/>
      <c r="C309" s="97"/>
      <c r="D309" s="12"/>
      <c r="E309" s="2"/>
      <c r="F309" s="2"/>
      <c r="G309" s="2"/>
      <c r="H309" s="2"/>
      <c r="I309" s="2"/>
      <c r="J309" s="2"/>
      <c r="K309" s="2"/>
      <c r="L309" s="2"/>
      <c r="M309" s="2"/>
      <c r="N309" s="2"/>
      <c r="O309" s="2"/>
      <c r="P309" s="2"/>
      <c r="Q309" s="2"/>
      <c r="T309" s="7"/>
    </row>
    <row r="310" spans="2:20" s="3" customFormat="1" ht="11.25" customHeight="1">
      <c r="B310" s="11"/>
      <c r="C310" s="97"/>
      <c r="D310" s="12"/>
      <c r="E310" s="2"/>
      <c r="F310" s="2"/>
      <c r="G310" s="2"/>
      <c r="H310" s="2"/>
      <c r="I310" s="2"/>
      <c r="J310" s="2"/>
      <c r="K310" s="2"/>
      <c r="L310" s="2"/>
      <c r="M310" s="2"/>
      <c r="N310" s="2"/>
      <c r="O310" s="2"/>
      <c r="P310" s="2"/>
      <c r="Q310" s="2"/>
      <c r="T310" s="7"/>
    </row>
    <row r="311" spans="2:20" s="3" customFormat="1" ht="11.25" customHeight="1">
      <c r="B311" s="11"/>
      <c r="C311" s="97"/>
      <c r="D311" s="12"/>
      <c r="E311" s="2"/>
      <c r="F311" s="2"/>
      <c r="G311" s="2"/>
      <c r="H311" s="2"/>
      <c r="I311" s="2"/>
      <c r="J311" s="2"/>
      <c r="K311" s="2"/>
      <c r="L311" s="2"/>
      <c r="M311" s="2"/>
      <c r="N311" s="2"/>
      <c r="O311" s="2"/>
      <c r="P311" s="2"/>
      <c r="Q311" s="2"/>
      <c r="T311" s="7"/>
    </row>
    <row r="312" spans="2:20" s="3" customFormat="1" ht="11.25" customHeight="1">
      <c r="B312" s="11"/>
      <c r="C312" s="97"/>
      <c r="D312" s="12"/>
      <c r="E312" s="2"/>
      <c r="F312" s="2"/>
      <c r="G312" s="2"/>
      <c r="H312" s="2"/>
      <c r="I312" s="2"/>
      <c r="J312" s="2"/>
      <c r="K312" s="2"/>
      <c r="L312" s="2"/>
      <c r="M312" s="2"/>
      <c r="N312" s="2"/>
      <c r="O312" s="2"/>
      <c r="P312" s="2"/>
      <c r="Q312" s="2"/>
      <c r="T312" s="7"/>
    </row>
    <row r="313" spans="2:20" s="3" customFormat="1" ht="11.25" customHeight="1">
      <c r="B313" s="11"/>
      <c r="C313" s="97"/>
      <c r="D313" s="12"/>
      <c r="E313" s="2"/>
      <c r="F313" s="2"/>
      <c r="G313" s="2"/>
      <c r="H313" s="2"/>
      <c r="I313" s="2"/>
      <c r="J313" s="2"/>
      <c r="K313" s="2"/>
      <c r="L313" s="2"/>
      <c r="M313" s="2"/>
      <c r="N313" s="2"/>
      <c r="O313" s="2"/>
      <c r="P313" s="2"/>
      <c r="Q313" s="2"/>
      <c r="T313" s="7"/>
    </row>
    <row r="314" spans="2:20" s="3" customFormat="1" ht="11.25" customHeight="1">
      <c r="B314" s="11"/>
      <c r="C314" s="97"/>
      <c r="D314" s="12"/>
      <c r="E314" s="2"/>
      <c r="F314" s="2"/>
      <c r="G314" s="2"/>
      <c r="H314" s="2"/>
      <c r="I314" s="2"/>
      <c r="J314" s="2"/>
      <c r="K314" s="2"/>
      <c r="L314" s="2"/>
      <c r="M314" s="2"/>
      <c r="N314" s="2"/>
      <c r="O314" s="2"/>
      <c r="P314" s="2"/>
      <c r="Q314" s="2"/>
      <c r="T314" s="7"/>
    </row>
    <row r="315" spans="2:20" s="3" customFormat="1" ht="11.25" customHeight="1">
      <c r="B315" s="11"/>
      <c r="C315" s="97"/>
      <c r="D315" s="12"/>
      <c r="E315" s="2"/>
      <c r="F315" s="2"/>
      <c r="G315" s="2"/>
      <c r="H315" s="2"/>
      <c r="I315" s="2"/>
      <c r="J315" s="2"/>
      <c r="K315" s="2"/>
      <c r="L315" s="2"/>
      <c r="M315" s="2"/>
      <c r="N315" s="2"/>
      <c r="O315" s="2"/>
      <c r="P315" s="2"/>
      <c r="Q315" s="2"/>
      <c r="T315" s="7"/>
    </row>
    <row r="316" spans="2:20" s="3" customFormat="1" ht="11.25" customHeight="1">
      <c r="B316" s="11"/>
      <c r="C316" s="97"/>
      <c r="D316" s="12"/>
      <c r="E316" s="2"/>
      <c r="F316" s="2"/>
      <c r="G316" s="2"/>
      <c r="H316" s="2"/>
      <c r="I316" s="2"/>
      <c r="J316" s="2"/>
      <c r="K316" s="2"/>
      <c r="L316" s="2"/>
      <c r="M316" s="2"/>
      <c r="N316" s="2"/>
      <c r="O316" s="2"/>
      <c r="P316" s="2"/>
      <c r="Q316" s="2"/>
      <c r="T316" s="7"/>
    </row>
    <row r="317" spans="2:20" s="3" customFormat="1" ht="11.25" customHeight="1">
      <c r="B317" s="11"/>
      <c r="C317" s="97"/>
      <c r="D317" s="12"/>
      <c r="E317" s="2"/>
      <c r="F317" s="2"/>
      <c r="G317" s="2"/>
      <c r="H317" s="2"/>
      <c r="I317" s="2"/>
      <c r="J317" s="2"/>
      <c r="K317" s="2"/>
      <c r="L317" s="2"/>
      <c r="M317" s="2"/>
      <c r="N317" s="2"/>
      <c r="O317" s="2"/>
      <c r="P317" s="2"/>
      <c r="Q317" s="2"/>
      <c r="T317" s="7"/>
    </row>
    <row r="318" spans="2:20" s="3" customFormat="1" ht="11.25" customHeight="1">
      <c r="B318" s="11"/>
      <c r="C318" s="97"/>
      <c r="D318" s="12"/>
      <c r="E318" s="2"/>
      <c r="F318" s="2"/>
      <c r="G318" s="2"/>
      <c r="H318" s="2"/>
      <c r="I318" s="2"/>
      <c r="J318" s="2"/>
      <c r="K318" s="2"/>
      <c r="L318" s="2"/>
      <c r="M318" s="2"/>
      <c r="N318" s="2"/>
      <c r="O318" s="2"/>
      <c r="P318" s="2"/>
      <c r="Q318" s="2"/>
      <c r="T318" s="7"/>
    </row>
    <row r="319" spans="2:20" s="3" customFormat="1" ht="11.25" customHeight="1">
      <c r="B319" s="11"/>
      <c r="C319" s="97"/>
      <c r="D319" s="12"/>
      <c r="E319" s="2"/>
      <c r="F319" s="2"/>
      <c r="G319" s="2"/>
      <c r="H319" s="2"/>
      <c r="I319" s="2"/>
      <c r="J319" s="2"/>
      <c r="K319" s="2"/>
      <c r="L319" s="2"/>
      <c r="M319" s="2"/>
      <c r="N319" s="2"/>
      <c r="O319" s="2"/>
      <c r="P319" s="2"/>
      <c r="Q319" s="2"/>
      <c r="T319" s="7"/>
    </row>
    <row r="320" spans="2:20" s="3" customFormat="1" ht="11.25" customHeight="1">
      <c r="B320" s="11"/>
      <c r="C320" s="97"/>
      <c r="D320" s="12"/>
      <c r="E320" s="2"/>
      <c r="F320" s="2"/>
      <c r="G320" s="2"/>
      <c r="H320" s="2"/>
      <c r="I320" s="2"/>
      <c r="J320" s="2"/>
      <c r="K320" s="2"/>
      <c r="L320" s="2"/>
      <c r="M320" s="2"/>
      <c r="N320" s="2"/>
      <c r="O320" s="2"/>
      <c r="P320" s="2"/>
      <c r="Q320" s="2"/>
      <c r="T320" s="7"/>
    </row>
    <row r="321" spans="2:20" s="3" customFormat="1" ht="11.25" customHeight="1">
      <c r="B321" s="11"/>
      <c r="C321" s="97"/>
      <c r="D321" s="12"/>
      <c r="E321" s="2"/>
      <c r="F321" s="2"/>
      <c r="G321" s="2"/>
      <c r="H321" s="2"/>
      <c r="I321" s="2"/>
      <c r="J321" s="2"/>
      <c r="K321" s="2"/>
      <c r="L321" s="2"/>
      <c r="M321" s="2"/>
      <c r="N321" s="2"/>
      <c r="O321" s="2"/>
      <c r="P321" s="2"/>
      <c r="Q321" s="2"/>
      <c r="T321" s="7"/>
    </row>
    <row r="322" spans="2:20" s="3" customFormat="1" ht="11.25" customHeight="1">
      <c r="B322" s="11"/>
      <c r="C322" s="97"/>
      <c r="D322" s="12"/>
      <c r="E322" s="2"/>
      <c r="F322" s="2"/>
      <c r="G322" s="2"/>
      <c r="H322" s="2"/>
      <c r="I322" s="2"/>
      <c r="J322" s="2"/>
      <c r="K322" s="2"/>
      <c r="L322" s="2"/>
      <c r="M322" s="2"/>
      <c r="N322" s="2"/>
      <c r="O322" s="2"/>
      <c r="P322" s="2"/>
      <c r="Q322" s="2"/>
      <c r="T322" s="7"/>
    </row>
    <row r="323" spans="2:20" s="3" customFormat="1" ht="11.25" customHeight="1">
      <c r="B323" s="11"/>
      <c r="C323" s="97"/>
      <c r="D323" s="12"/>
      <c r="E323" s="2"/>
      <c r="F323" s="2"/>
      <c r="G323" s="2"/>
      <c r="H323" s="2"/>
      <c r="I323" s="2"/>
      <c r="J323" s="2"/>
      <c r="K323" s="2"/>
      <c r="L323" s="2"/>
      <c r="M323" s="2"/>
      <c r="N323" s="2"/>
      <c r="O323" s="2"/>
      <c r="P323" s="2"/>
      <c r="Q323" s="2"/>
      <c r="T323" s="7"/>
    </row>
    <row r="324" spans="2:20" s="3" customFormat="1" ht="11.25" customHeight="1">
      <c r="B324" s="11"/>
      <c r="C324" s="97"/>
      <c r="D324" s="12"/>
      <c r="E324" s="2"/>
      <c r="F324" s="2"/>
      <c r="G324" s="2"/>
      <c r="H324" s="2"/>
      <c r="I324" s="2"/>
      <c r="J324" s="2"/>
      <c r="K324" s="2"/>
      <c r="L324" s="2"/>
      <c r="M324" s="2"/>
      <c r="N324" s="2"/>
      <c r="O324" s="2"/>
      <c r="P324" s="2"/>
      <c r="Q324" s="2"/>
      <c r="T324" s="7"/>
    </row>
    <row r="325" spans="2:20" s="3" customFormat="1" ht="11.25" customHeight="1">
      <c r="B325" s="11"/>
      <c r="C325" s="97"/>
      <c r="D325" s="12"/>
      <c r="E325" s="2"/>
      <c r="F325" s="2"/>
      <c r="G325" s="2"/>
      <c r="H325" s="2"/>
      <c r="I325" s="2"/>
      <c r="J325" s="2"/>
      <c r="K325" s="2"/>
      <c r="L325" s="2"/>
      <c r="M325" s="2"/>
      <c r="N325" s="2"/>
      <c r="O325" s="2"/>
      <c r="P325" s="2"/>
      <c r="Q325" s="2"/>
      <c r="T325" s="7"/>
    </row>
    <row r="326" spans="2:20" s="3" customFormat="1" ht="11.25" customHeight="1">
      <c r="B326" s="11"/>
      <c r="C326" s="97"/>
      <c r="D326" s="12"/>
      <c r="E326" s="2"/>
      <c r="F326" s="2"/>
      <c r="G326" s="2"/>
      <c r="H326" s="2"/>
      <c r="I326" s="2"/>
      <c r="J326" s="2"/>
      <c r="K326" s="2"/>
      <c r="L326" s="2"/>
      <c r="M326" s="2"/>
      <c r="N326" s="2"/>
      <c r="O326" s="2"/>
      <c r="P326" s="2"/>
      <c r="Q326" s="2"/>
      <c r="T326" s="7"/>
    </row>
    <row r="327" spans="2:20" s="3" customFormat="1" ht="11.25" customHeight="1">
      <c r="B327" s="11"/>
      <c r="C327" s="97"/>
      <c r="D327" s="12"/>
      <c r="E327" s="2"/>
      <c r="F327" s="2"/>
      <c r="G327" s="2"/>
      <c r="H327" s="2"/>
      <c r="I327" s="2"/>
      <c r="J327" s="2"/>
      <c r="K327" s="2"/>
      <c r="L327" s="2"/>
      <c r="M327" s="2"/>
      <c r="N327" s="2"/>
      <c r="O327" s="2"/>
      <c r="P327" s="2"/>
      <c r="Q327" s="2"/>
      <c r="T327" s="7"/>
    </row>
    <row r="328" spans="2:20" s="3" customFormat="1" ht="11.25" customHeight="1">
      <c r="B328" s="11"/>
      <c r="C328" s="97"/>
      <c r="D328" s="12"/>
      <c r="E328" s="2"/>
      <c r="F328" s="2"/>
      <c r="G328" s="2"/>
      <c r="H328" s="2"/>
      <c r="I328" s="2"/>
      <c r="J328" s="2"/>
      <c r="K328" s="2"/>
      <c r="L328" s="2"/>
      <c r="M328" s="2"/>
      <c r="N328" s="2"/>
      <c r="O328" s="2"/>
      <c r="P328" s="2"/>
      <c r="Q328" s="2"/>
      <c r="T328" s="7"/>
    </row>
    <row r="329" spans="2:20" s="3" customFormat="1" ht="11.25" customHeight="1">
      <c r="B329" s="11"/>
      <c r="C329" s="97"/>
      <c r="D329" s="12"/>
      <c r="E329" s="2"/>
      <c r="F329" s="2"/>
      <c r="G329" s="2"/>
      <c r="H329" s="2"/>
      <c r="I329" s="2"/>
      <c r="J329" s="2"/>
      <c r="K329" s="2"/>
      <c r="L329" s="2"/>
      <c r="M329" s="2"/>
      <c r="N329" s="2"/>
      <c r="O329" s="2"/>
      <c r="P329" s="2"/>
      <c r="Q329" s="2"/>
      <c r="T329" s="7"/>
    </row>
    <row r="330" spans="2:20" s="3" customFormat="1" ht="11.25" customHeight="1">
      <c r="B330" s="11"/>
      <c r="C330" s="97"/>
      <c r="D330" s="12"/>
      <c r="E330" s="2"/>
      <c r="F330" s="2"/>
      <c r="G330" s="2"/>
      <c r="H330" s="2"/>
      <c r="I330" s="2"/>
      <c r="J330" s="2"/>
      <c r="K330" s="2"/>
      <c r="L330" s="2"/>
      <c r="M330" s="2"/>
      <c r="N330" s="2"/>
      <c r="O330" s="2"/>
      <c r="P330" s="2"/>
      <c r="Q330" s="2"/>
      <c r="T330" s="7"/>
    </row>
    <row r="331" spans="2:20" s="3" customFormat="1" ht="11.25" customHeight="1">
      <c r="B331" s="11"/>
      <c r="C331" s="97"/>
      <c r="D331" s="12"/>
      <c r="E331" s="2"/>
      <c r="F331" s="2"/>
      <c r="G331" s="2"/>
      <c r="H331" s="2"/>
      <c r="I331" s="2"/>
      <c r="J331" s="2"/>
      <c r="K331" s="2"/>
      <c r="L331" s="2"/>
      <c r="M331" s="2"/>
      <c r="N331" s="2"/>
      <c r="O331" s="2"/>
      <c r="P331" s="2"/>
      <c r="Q331" s="2"/>
      <c r="T331" s="7"/>
    </row>
    <row r="332" spans="2:20" s="3" customFormat="1" ht="11.25" customHeight="1">
      <c r="B332" s="11"/>
      <c r="C332" s="97"/>
      <c r="D332" s="12"/>
      <c r="E332" s="2"/>
      <c r="F332" s="2"/>
      <c r="G332" s="2"/>
      <c r="H332" s="2"/>
      <c r="I332" s="2"/>
      <c r="J332" s="2"/>
      <c r="K332" s="2"/>
      <c r="L332" s="2"/>
      <c r="M332" s="2"/>
      <c r="N332" s="2"/>
      <c r="O332" s="2"/>
      <c r="P332" s="2"/>
      <c r="Q332" s="2"/>
      <c r="T332" s="7"/>
    </row>
    <row r="333" spans="2:20" s="3" customFormat="1" ht="11.25" customHeight="1">
      <c r="B333" s="11"/>
      <c r="C333" s="97"/>
      <c r="D333" s="12"/>
      <c r="E333" s="2"/>
      <c r="F333" s="2"/>
      <c r="G333" s="2"/>
      <c r="H333" s="2"/>
      <c r="I333" s="2"/>
      <c r="J333" s="2"/>
      <c r="K333" s="2"/>
      <c r="L333" s="2"/>
      <c r="M333" s="2"/>
      <c r="N333" s="2"/>
      <c r="O333" s="2"/>
      <c r="P333" s="2"/>
      <c r="Q333" s="2"/>
      <c r="T333" s="7"/>
    </row>
    <row r="334" spans="2:20" s="3" customFormat="1" ht="11.25" customHeight="1">
      <c r="B334" s="11"/>
      <c r="C334" s="97"/>
      <c r="D334" s="12"/>
      <c r="E334" s="2"/>
      <c r="F334" s="2"/>
      <c r="G334" s="2"/>
      <c r="H334" s="2"/>
      <c r="I334" s="2"/>
      <c r="J334" s="2"/>
      <c r="K334" s="2"/>
      <c r="L334" s="2"/>
      <c r="M334" s="2"/>
      <c r="N334" s="2"/>
      <c r="O334" s="2"/>
      <c r="P334" s="2"/>
      <c r="Q334" s="2"/>
      <c r="T334" s="7"/>
    </row>
    <row r="335" spans="2:20" s="3" customFormat="1" ht="11.25" customHeight="1">
      <c r="B335" s="11"/>
      <c r="C335" s="97"/>
      <c r="D335" s="12"/>
      <c r="E335" s="2"/>
      <c r="F335" s="2"/>
      <c r="G335" s="2"/>
      <c r="H335" s="2"/>
      <c r="I335" s="2"/>
      <c r="J335" s="2"/>
      <c r="K335" s="2"/>
      <c r="L335" s="2"/>
      <c r="M335" s="2"/>
      <c r="N335" s="2"/>
      <c r="O335" s="2"/>
      <c r="P335" s="2"/>
      <c r="Q335" s="2"/>
      <c r="T335" s="7"/>
    </row>
    <row r="336" spans="2:20" s="3" customFormat="1" ht="11.25" customHeight="1">
      <c r="B336" s="11"/>
      <c r="C336" s="97"/>
      <c r="D336" s="12"/>
      <c r="E336" s="2"/>
      <c r="F336" s="2"/>
      <c r="G336" s="2"/>
      <c r="H336" s="2"/>
      <c r="I336" s="2"/>
      <c r="J336" s="2"/>
      <c r="K336" s="2"/>
      <c r="L336" s="2"/>
      <c r="M336" s="2"/>
      <c r="N336" s="2"/>
      <c r="O336" s="2"/>
      <c r="P336" s="2"/>
      <c r="Q336" s="2"/>
      <c r="T336" s="7"/>
    </row>
    <row r="337" spans="2:20" s="3" customFormat="1" ht="11.25" customHeight="1">
      <c r="B337" s="11"/>
      <c r="C337" s="97"/>
      <c r="D337" s="12"/>
      <c r="E337" s="2"/>
      <c r="F337" s="2"/>
      <c r="G337" s="2"/>
      <c r="H337" s="2"/>
      <c r="I337" s="2"/>
      <c r="J337" s="2"/>
      <c r="K337" s="2"/>
      <c r="L337" s="2"/>
      <c r="M337" s="2"/>
      <c r="N337" s="2"/>
      <c r="O337" s="2"/>
      <c r="P337" s="2"/>
      <c r="Q337" s="2"/>
      <c r="T337" s="7"/>
    </row>
    <row r="338" spans="2:20" s="3" customFormat="1" ht="11.25" customHeight="1">
      <c r="B338" s="11"/>
      <c r="C338" s="97"/>
      <c r="D338" s="12"/>
      <c r="E338" s="2"/>
      <c r="F338" s="2"/>
      <c r="G338" s="2"/>
      <c r="H338" s="2"/>
      <c r="I338" s="2"/>
      <c r="J338" s="2"/>
      <c r="K338" s="2"/>
      <c r="L338" s="2"/>
      <c r="M338" s="2"/>
      <c r="N338" s="2"/>
      <c r="O338" s="2"/>
      <c r="P338" s="2"/>
      <c r="Q338" s="2"/>
      <c r="T338" s="7"/>
    </row>
    <row r="339" spans="2:20" s="3" customFormat="1" ht="11.25" customHeight="1">
      <c r="B339" s="11"/>
      <c r="C339" s="97"/>
      <c r="D339" s="12"/>
      <c r="E339" s="2"/>
      <c r="F339" s="2"/>
      <c r="G339" s="2"/>
      <c r="H339" s="2"/>
      <c r="I339" s="2"/>
      <c r="J339" s="2"/>
      <c r="K339" s="2"/>
      <c r="L339" s="2"/>
      <c r="M339" s="2"/>
      <c r="N339" s="2"/>
      <c r="O339" s="2"/>
      <c r="P339" s="2"/>
      <c r="Q339" s="2"/>
      <c r="T339" s="7"/>
    </row>
    <row r="340" spans="2:20" s="3" customFormat="1" ht="11.25" customHeight="1">
      <c r="B340" s="11"/>
      <c r="C340" s="97"/>
      <c r="D340" s="12"/>
      <c r="E340" s="2"/>
      <c r="F340" s="2"/>
      <c r="G340" s="2"/>
      <c r="H340" s="2"/>
      <c r="I340" s="2"/>
      <c r="J340" s="2"/>
      <c r="K340" s="2"/>
      <c r="L340" s="2"/>
      <c r="M340" s="2"/>
      <c r="N340" s="2"/>
      <c r="O340" s="2"/>
      <c r="P340" s="2"/>
      <c r="Q340" s="2"/>
      <c r="T340" s="7"/>
    </row>
    <row r="341" spans="2:20" s="3" customFormat="1" ht="11.25" customHeight="1">
      <c r="B341" s="11"/>
      <c r="C341" s="97"/>
      <c r="D341" s="12"/>
      <c r="E341" s="2"/>
      <c r="F341" s="2"/>
      <c r="G341" s="2"/>
      <c r="H341" s="2"/>
      <c r="I341" s="2"/>
      <c r="J341" s="2"/>
      <c r="K341" s="2"/>
      <c r="L341" s="2"/>
      <c r="M341" s="2"/>
      <c r="N341" s="2"/>
      <c r="O341" s="2"/>
      <c r="P341" s="2"/>
      <c r="Q341" s="2"/>
      <c r="T341" s="7"/>
    </row>
    <row r="342" spans="2:20" s="3" customFormat="1" ht="11.25" customHeight="1">
      <c r="B342" s="11"/>
      <c r="C342" s="97"/>
      <c r="D342" s="12"/>
      <c r="E342" s="2"/>
      <c r="F342" s="2"/>
      <c r="G342" s="2"/>
      <c r="H342" s="2"/>
      <c r="I342" s="2"/>
      <c r="J342" s="2"/>
      <c r="K342" s="2"/>
      <c r="L342" s="2"/>
      <c r="M342" s="2"/>
      <c r="N342" s="2"/>
      <c r="O342" s="2"/>
      <c r="P342" s="2"/>
      <c r="Q342" s="2"/>
      <c r="T342" s="7"/>
    </row>
    <row r="343" spans="2:20" s="3" customFormat="1" ht="11.25" customHeight="1">
      <c r="B343" s="11"/>
      <c r="C343" s="97"/>
      <c r="D343" s="12"/>
      <c r="E343" s="2"/>
      <c r="F343" s="2"/>
      <c r="G343" s="2"/>
      <c r="H343" s="2"/>
      <c r="I343" s="2"/>
      <c r="J343" s="2"/>
      <c r="K343" s="2"/>
      <c r="L343" s="2"/>
      <c r="M343" s="2"/>
      <c r="N343" s="2"/>
      <c r="O343" s="2"/>
      <c r="P343" s="2"/>
      <c r="Q343" s="2"/>
      <c r="T343" s="7"/>
    </row>
    <row r="344" spans="2:20" s="3" customFormat="1" ht="11.25" customHeight="1">
      <c r="B344" s="11"/>
      <c r="C344" s="97"/>
      <c r="D344" s="12"/>
      <c r="E344" s="2"/>
      <c r="F344" s="2"/>
      <c r="G344" s="2"/>
      <c r="H344" s="2"/>
      <c r="I344" s="2"/>
      <c r="J344" s="2"/>
      <c r="K344" s="2"/>
      <c r="L344" s="2"/>
      <c r="M344" s="2"/>
      <c r="N344" s="2"/>
      <c r="O344" s="2"/>
      <c r="P344" s="2"/>
      <c r="Q344" s="2"/>
      <c r="T344" s="7"/>
    </row>
    <row r="345" spans="2:20" s="3" customFormat="1" ht="11.25" customHeight="1">
      <c r="B345" s="11"/>
      <c r="C345" s="97"/>
      <c r="D345" s="12"/>
      <c r="E345" s="2"/>
      <c r="F345" s="2"/>
      <c r="G345" s="2"/>
      <c r="H345" s="2"/>
      <c r="I345" s="2"/>
      <c r="J345" s="2"/>
      <c r="K345" s="2"/>
      <c r="L345" s="2"/>
      <c r="M345" s="2"/>
      <c r="N345" s="2"/>
      <c r="O345" s="2"/>
      <c r="P345" s="2"/>
      <c r="Q345" s="2"/>
      <c r="T345" s="7"/>
    </row>
    <row r="346" spans="2:20" s="3" customFormat="1" ht="11.25" customHeight="1">
      <c r="B346" s="11"/>
      <c r="C346" s="97"/>
      <c r="D346" s="12"/>
      <c r="E346" s="2"/>
      <c r="F346" s="2"/>
      <c r="G346" s="2"/>
      <c r="H346" s="2"/>
      <c r="I346" s="2"/>
      <c r="J346" s="2"/>
      <c r="K346" s="2"/>
      <c r="L346" s="2"/>
      <c r="M346" s="2"/>
      <c r="N346" s="2"/>
      <c r="O346" s="2"/>
      <c r="P346" s="2"/>
      <c r="Q346" s="2"/>
      <c r="T346" s="7"/>
    </row>
    <row r="347" spans="2:20" s="3" customFormat="1" ht="11.25" customHeight="1">
      <c r="B347" s="11"/>
      <c r="C347" s="97"/>
      <c r="D347" s="12"/>
      <c r="E347" s="2"/>
      <c r="F347" s="2"/>
      <c r="G347" s="2"/>
      <c r="H347" s="2"/>
      <c r="I347" s="2"/>
      <c r="J347" s="2"/>
      <c r="K347" s="2"/>
      <c r="L347" s="2"/>
      <c r="M347" s="2"/>
      <c r="N347" s="2"/>
      <c r="O347" s="2"/>
      <c r="P347" s="2"/>
      <c r="Q347" s="2"/>
      <c r="T347" s="7"/>
    </row>
    <row r="348" spans="2:20" s="3" customFormat="1" ht="11.25" customHeight="1">
      <c r="B348" s="11"/>
      <c r="C348" s="97"/>
      <c r="D348" s="12"/>
      <c r="E348" s="2"/>
      <c r="F348" s="2"/>
      <c r="G348" s="2"/>
      <c r="H348" s="2"/>
      <c r="I348" s="2"/>
      <c r="J348" s="2"/>
      <c r="K348" s="2"/>
      <c r="L348" s="2"/>
      <c r="M348" s="2"/>
      <c r="N348" s="2"/>
      <c r="O348" s="2"/>
      <c r="P348" s="2"/>
      <c r="Q348" s="2"/>
      <c r="T348" s="7"/>
    </row>
    <row r="349" spans="2:20" s="3" customFormat="1" ht="11.25" customHeight="1">
      <c r="B349" s="11"/>
      <c r="C349" s="97"/>
      <c r="D349" s="12"/>
      <c r="E349" s="2"/>
      <c r="F349" s="2"/>
      <c r="G349" s="2"/>
      <c r="H349" s="2"/>
      <c r="I349" s="2"/>
      <c r="J349" s="2"/>
      <c r="K349" s="2"/>
      <c r="L349" s="2"/>
      <c r="M349" s="2"/>
      <c r="N349" s="2"/>
      <c r="O349" s="2"/>
      <c r="P349" s="2"/>
      <c r="Q349" s="2"/>
      <c r="T349" s="7"/>
    </row>
    <row r="350" spans="2:20" s="3" customFormat="1" ht="11.25" customHeight="1">
      <c r="B350" s="11"/>
      <c r="C350" s="97"/>
      <c r="D350" s="12"/>
      <c r="E350" s="2"/>
      <c r="F350" s="2"/>
      <c r="G350" s="2"/>
      <c r="H350" s="2"/>
      <c r="I350" s="2"/>
      <c r="J350" s="2"/>
      <c r="K350" s="2"/>
      <c r="L350" s="2"/>
      <c r="M350" s="2"/>
      <c r="N350" s="2"/>
      <c r="O350" s="2"/>
      <c r="P350" s="2"/>
      <c r="Q350" s="2"/>
      <c r="T350" s="7"/>
    </row>
    <row r="351" spans="2:20" s="3" customFormat="1" ht="11.25" customHeight="1">
      <c r="B351" s="11"/>
      <c r="C351" s="97"/>
      <c r="D351" s="12"/>
      <c r="E351" s="2"/>
      <c r="F351" s="2"/>
      <c r="G351" s="2"/>
      <c r="H351" s="2"/>
      <c r="I351" s="2"/>
      <c r="J351" s="2"/>
      <c r="K351" s="2"/>
      <c r="L351" s="2"/>
      <c r="M351" s="2"/>
      <c r="N351" s="2"/>
      <c r="O351" s="2"/>
      <c r="P351" s="2"/>
      <c r="Q351" s="2"/>
      <c r="T351" s="7"/>
    </row>
    <row r="352" spans="2:20" s="3" customFormat="1" ht="11.25" customHeight="1">
      <c r="B352" s="11"/>
      <c r="C352" s="97"/>
      <c r="D352" s="12"/>
      <c r="E352" s="2"/>
      <c r="F352" s="2"/>
      <c r="G352" s="2"/>
      <c r="H352" s="2"/>
      <c r="I352" s="2"/>
      <c r="J352" s="2"/>
      <c r="K352" s="2"/>
      <c r="L352" s="2"/>
      <c r="M352" s="2"/>
      <c r="N352" s="2"/>
      <c r="O352" s="2"/>
      <c r="P352" s="2"/>
      <c r="Q352" s="2"/>
      <c r="T352" s="7"/>
    </row>
    <row r="353" spans="2:20" s="3" customFormat="1" ht="11.25" customHeight="1">
      <c r="B353" s="11"/>
      <c r="C353" s="97"/>
      <c r="D353" s="12"/>
      <c r="E353" s="2"/>
      <c r="F353" s="2"/>
      <c r="G353" s="2"/>
      <c r="H353" s="2"/>
      <c r="I353" s="2"/>
      <c r="J353" s="2"/>
      <c r="K353" s="2"/>
      <c r="L353" s="2"/>
      <c r="M353" s="2"/>
      <c r="N353" s="2"/>
      <c r="O353" s="2"/>
      <c r="P353" s="2"/>
      <c r="Q353" s="2"/>
      <c r="T353" s="7"/>
    </row>
    <row r="354" spans="2:20" s="3" customFormat="1" ht="11.25" customHeight="1">
      <c r="B354" s="11"/>
      <c r="C354" s="97"/>
      <c r="D354" s="12"/>
      <c r="E354" s="2"/>
      <c r="F354" s="2"/>
      <c r="G354" s="2"/>
      <c r="H354" s="2"/>
      <c r="I354" s="2"/>
      <c r="J354" s="2"/>
      <c r="K354" s="2"/>
      <c r="L354" s="2"/>
      <c r="M354" s="2"/>
      <c r="N354" s="2"/>
      <c r="O354" s="2"/>
      <c r="P354" s="2"/>
      <c r="Q354" s="2"/>
      <c r="T354" s="7"/>
    </row>
    <row r="355" spans="2:20" ht="11.25" customHeight="1">
      <c r="T355" s="7"/>
    </row>
    <row r="356" spans="2:20" ht="11.25" customHeight="1">
      <c r="T356" s="7"/>
    </row>
    <row r="357" spans="2:20" ht="11.25" customHeight="1">
      <c r="T357" s="7"/>
    </row>
    <row r="358" spans="2:20" ht="11.25" customHeight="1">
      <c r="T358" s="7"/>
    </row>
    <row r="359" spans="2:20" ht="11.25" customHeight="1">
      <c r="T359" s="7"/>
    </row>
    <row r="360" spans="2:20" ht="11.25" customHeight="1">
      <c r="T360" s="7"/>
    </row>
    <row r="361" spans="2:20" ht="11.25" customHeight="1">
      <c r="T361" s="7"/>
    </row>
    <row r="362" spans="2:20" ht="11.25" customHeight="1">
      <c r="T362" s="7"/>
    </row>
    <row r="363" spans="2:20" ht="11.25" customHeight="1">
      <c r="T363" s="7"/>
    </row>
    <row r="364" spans="2:20" ht="11.25" customHeight="1">
      <c r="T364" s="7"/>
    </row>
    <row r="365" spans="2:20" ht="11.25" customHeight="1">
      <c r="T365" s="7"/>
    </row>
    <row r="366" spans="2:20" ht="11.25" customHeight="1">
      <c r="T366" s="7"/>
    </row>
    <row r="367" spans="2:20" ht="11.25" customHeight="1">
      <c r="T367" s="7"/>
    </row>
    <row r="368" spans="2:20" ht="11.25" customHeight="1">
      <c r="T368" s="7"/>
    </row>
    <row r="369" spans="20:20" ht="11.25" customHeight="1">
      <c r="T369" s="7"/>
    </row>
    <row r="370" spans="20:20" ht="11.25" customHeight="1">
      <c r="T370" s="7"/>
    </row>
    <row r="371" spans="20:20" ht="11.25" customHeight="1">
      <c r="T371" s="7"/>
    </row>
    <row r="372" spans="20:20" ht="11.25" customHeight="1">
      <c r="T372" s="7"/>
    </row>
    <row r="373" spans="20:20" ht="11.25" customHeight="1">
      <c r="T373" s="7"/>
    </row>
    <row r="374" spans="20:20" ht="11.25" customHeight="1">
      <c r="T374" s="7"/>
    </row>
    <row r="375" spans="20:20" ht="11.25" customHeight="1">
      <c r="T375" s="7"/>
    </row>
    <row r="376" spans="20:20" ht="11.25" customHeight="1">
      <c r="T376" s="7"/>
    </row>
    <row r="377" spans="20:20" ht="11.25" customHeight="1">
      <c r="T377" s="7"/>
    </row>
    <row r="378" spans="20:20" ht="11.25" customHeight="1">
      <c r="T378" s="7"/>
    </row>
    <row r="379" spans="20:20" ht="11.25" customHeight="1">
      <c r="T379" s="7"/>
    </row>
    <row r="380" spans="20:20" ht="11.25" customHeight="1">
      <c r="T380" s="7"/>
    </row>
    <row r="381" spans="20:20" ht="11.25" customHeight="1">
      <c r="T381" s="7"/>
    </row>
    <row r="382" spans="20:20" ht="11.25" customHeight="1">
      <c r="T382" s="7"/>
    </row>
    <row r="383" spans="20:20" ht="11.25" customHeight="1">
      <c r="T383" s="7"/>
    </row>
    <row r="384" spans="20:20" ht="11.25" customHeight="1">
      <c r="T384" s="7"/>
    </row>
    <row r="385" spans="20:20" ht="11.25" customHeight="1">
      <c r="T385" s="7"/>
    </row>
    <row r="386" spans="20:20" ht="11.25" customHeight="1">
      <c r="T386" s="7"/>
    </row>
    <row r="387" spans="20:20" ht="11.25" customHeight="1">
      <c r="T387" s="7"/>
    </row>
    <row r="388" spans="20:20" ht="11.25" customHeight="1">
      <c r="T388" s="7"/>
    </row>
    <row r="389" spans="20:20" ht="11.25" customHeight="1">
      <c r="T389" s="7"/>
    </row>
    <row r="390" spans="20:20" ht="11.25" customHeight="1">
      <c r="T390" s="7"/>
    </row>
    <row r="391" spans="20:20" ht="11.25" customHeight="1">
      <c r="T391" s="7"/>
    </row>
    <row r="392" spans="20:20" ht="11.25" customHeight="1">
      <c r="T392" s="7"/>
    </row>
    <row r="393" spans="20:20" ht="11.25" customHeight="1">
      <c r="T393" s="7"/>
    </row>
    <row r="394" spans="20:20" ht="11.25" customHeight="1">
      <c r="T394" s="7"/>
    </row>
    <row r="395" spans="20:20" ht="11.25" customHeight="1">
      <c r="T395" s="7"/>
    </row>
    <row r="396" spans="20:20" ht="11.25" customHeight="1">
      <c r="T396" s="7"/>
    </row>
    <row r="397" spans="20:20" ht="11.25" customHeight="1">
      <c r="T397" s="7"/>
    </row>
    <row r="398" spans="20:20" ht="11.25" customHeight="1">
      <c r="T398" s="7"/>
    </row>
    <row r="399" spans="20:20" ht="11.25" customHeight="1">
      <c r="T399" s="7"/>
    </row>
    <row r="400" spans="20:20" ht="11.25" customHeight="1">
      <c r="T400" s="7"/>
    </row>
    <row r="401" spans="20:20" ht="11.25" customHeight="1">
      <c r="T401" s="7"/>
    </row>
    <row r="402" spans="20:20" ht="11.25" customHeight="1">
      <c r="T402" s="7"/>
    </row>
    <row r="403" spans="20:20" ht="11.25" customHeight="1">
      <c r="T403" s="7"/>
    </row>
    <row r="404" spans="20:20" ht="11.25" customHeight="1">
      <c r="T404" s="7"/>
    </row>
    <row r="405" spans="20:20" ht="11.25" customHeight="1">
      <c r="T405" s="7"/>
    </row>
    <row r="406" spans="20:20" ht="11.25" customHeight="1">
      <c r="T406" s="7"/>
    </row>
    <row r="407" spans="20:20" ht="11.25" customHeight="1">
      <c r="T407" s="7"/>
    </row>
    <row r="408" spans="20:20" ht="11.25" customHeight="1">
      <c r="T408" s="7"/>
    </row>
    <row r="409" spans="20:20" ht="11.25" customHeight="1">
      <c r="T409" s="7"/>
    </row>
    <row r="410" spans="20:20" ht="11.25" customHeight="1">
      <c r="T410" s="7"/>
    </row>
    <row r="411" spans="20:20" ht="11.25" customHeight="1">
      <c r="T411" s="7"/>
    </row>
    <row r="412" spans="20:20" ht="11.25" customHeight="1">
      <c r="T412" s="7"/>
    </row>
    <row r="413" spans="20:20" ht="11.25" customHeight="1">
      <c r="T413" s="7"/>
    </row>
    <row r="414" spans="20:20" ht="11.25" customHeight="1">
      <c r="T414" s="7"/>
    </row>
    <row r="415" spans="20:20" ht="11.25" customHeight="1">
      <c r="T415" s="7"/>
    </row>
    <row r="416" spans="20:20" ht="11.25" customHeight="1">
      <c r="T416" s="7"/>
    </row>
    <row r="417" spans="20:20" ht="11.25" customHeight="1">
      <c r="T417" s="7"/>
    </row>
    <row r="418" spans="20:20" ht="11.25" customHeight="1">
      <c r="T418" s="7"/>
    </row>
    <row r="419" spans="20:20" ht="11.25" customHeight="1">
      <c r="T419" s="7"/>
    </row>
    <row r="420" spans="20:20" ht="11.25" customHeight="1">
      <c r="T420" s="7"/>
    </row>
    <row r="421" spans="20:20" ht="11.25" customHeight="1">
      <c r="T421" s="7"/>
    </row>
    <row r="422" spans="20:20" ht="11.25" customHeight="1">
      <c r="T422" s="7"/>
    </row>
    <row r="423" spans="20:20" ht="11.25" customHeight="1">
      <c r="T423" s="7"/>
    </row>
    <row r="424" spans="20:20" ht="11.25" customHeight="1">
      <c r="T424" s="7"/>
    </row>
    <row r="425" spans="20:20" ht="11.25" customHeight="1">
      <c r="T425" s="7"/>
    </row>
    <row r="426" spans="20:20" ht="11.25" customHeight="1">
      <c r="T426" s="7"/>
    </row>
    <row r="427" spans="20:20" ht="11.25" customHeight="1">
      <c r="T427" s="7"/>
    </row>
    <row r="428" spans="20:20" ht="11.25" customHeight="1">
      <c r="T428" s="7"/>
    </row>
    <row r="429" spans="20:20" ht="11.25" customHeight="1">
      <c r="T429" s="7"/>
    </row>
    <row r="430" spans="20:20" ht="11.25" customHeight="1">
      <c r="T430" s="7"/>
    </row>
    <row r="431" spans="20:20" ht="11.25" customHeight="1">
      <c r="T431" s="7"/>
    </row>
    <row r="432" spans="20:20" ht="11.25" customHeight="1">
      <c r="T432" s="7"/>
    </row>
    <row r="433" spans="20:20" ht="11.25" customHeight="1">
      <c r="T433" s="7"/>
    </row>
    <row r="434" spans="20:20" ht="11.25" customHeight="1">
      <c r="T434" s="7"/>
    </row>
    <row r="435" spans="20:20" ht="11.25" customHeight="1">
      <c r="T435" s="7"/>
    </row>
    <row r="436" spans="20:20" ht="11.25" customHeight="1">
      <c r="T436" s="7"/>
    </row>
    <row r="437" spans="20:20" ht="11.25" customHeight="1">
      <c r="T437" s="7"/>
    </row>
    <row r="438" spans="20:20" ht="11.25" customHeight="1">
      <c r="T438" s="7"/>
    </row>
    <row r="439" spans="20:20" ht="11.25" customHeight="1">
      <c r="T439" s="7"/>
    </row>
    <row r="440" spans="20:20" ht="11.25" customHeight="1">
      <c r="T440" s="7"/>
    </row>
    <row r="441" spans="20:20" ht="11.25" customHeight="1">
      <c r="T441" s="7"/>
    </row>
    <row r="442" spans="20:20" ht="11.25" customHeight="1">
      <c r="T442" s="7"/>
    </row>
    <row r="443" spans="20:20" ht="11.25" customHeight="1">
      <c r="T443" s="7"/>
    </row>
    <row r="444" spans="20:20" ht="11.25" customHeight="1">
      <c r="T444" s="7"/>
    </row>
    <row r="445" spans="20:20" ht="11.25" customHeight="1">
      <c r="T445" s="7"/>
    </row>
    <row r="446" spans="20:20" ht="11.25" customHeight="1">
      <c r="T446" s="7"/>
    </row>
    <row r="447" spans="20:20" ht="11.25" customHeight="1">
      <c r="T447" s="7"/>
    </row>
    <row r="448" spans="20:20" ht="11.25" customHeight="1">
      <c r="T448" s="7"/>
    </row>
    <row r="449" spans="20:20" ht="11.25" customHeight="1">
      <c r="T449" s="7"/>
    </row>
    <row r="450" spans="20:20" ht="11.25" customHeight="1">
      <c r="T450" s="7"/>
    </row>
    <row r="451" spans="20:20" ht="11.25" customHeight="1">
      <c r="T451" s="7"/>
    </row>
    <row r="452" spans="20:20" ht="11.25" customHeight="1">
      <c r="T452" s="7"/>
    </row>
    <row r="453" spans="20:20" ht="11.25" customHeight="1">
      <c r="T453" s="7"/>
    </row>
    <row r="454" spans="20:20" ht="11.25" customHeight="1">
      <c r="T454" s="7"/>
    </row>
    <row r="455" spans="20:20" ht="11.25" customHeight="1">
      <c r="T455" s="7"/>
    </row>
    <row r="456" spans="20:20" ht="11.25" customHeight="1">
      <c r="T456" s="7"/>
    </row>
    <row r="457" spans="20:20" ht="11.25" customHeight="1">
      <c r="T457" s="7"/>
    </row>
    <row r="458" spans="20:20" ht="11.25" customHeight="1">
      <c r="T458" s="7"/>
    </row>
    <row r="459" spans="20:20" ht="11.25" customHeight="1">
      <c r="T459" s="7"/>
    </row>
    <row r="460" spans="20:20" ht="11.25" customHeight="1">
      <c r="T460" s="7"/>
    </row>
    <row r="461" spans="20:20" ht="11.25" customHeight="1">
      <c r="T461" s="7"/>
    </row>
    <row r="462" spans="20:20" ht="11.25" customHeight="1">
      <c r="T462" s="7"/>
    </row>
    <row r="463" spans="20:20" ht="11.25" customHeight="1">
      <c r="T463" s="7"/>
    </row>
    <row r="464" spans="20:20" ht="11.25" customHeight="1">
      <c r="T464" s="7"/>
    </row>
    <row r="465" spans="20:20" ht="11.25" customHeight="1">
      <c r="T465" s="7"/>
    </row>
    <row r="466" spans="20:20" ht="11.25" customHeight="1">
      <c r="T466" s="7"/>
    </row>
    <row r="467" spans="20:20" ht="11.25" customHeight="1">
      <c r="T467" s="7"/>
    </row>
    <row r="468" spans="20:20" ht="11.25" customHeight="1">
      <c r="T468" s="7"/>
    </row>
    <row r="469" spans="20:20" ht="11.25" customHeight="1">
      <c r="T469" s="7"/>
    </row>
    <row r="470" spans="20:20" ht="11.25" customHeight="1">
      <c r="T470" s="7"/>
    </row>
    <row r="471" spans="20:20" ht="11.25" customHeight="1">
      <c r="T471" s="7"/>
    </row>
    <row r="472" spans="20:20" ht="11.25" customHeight="1">
      <c r="T472" s="7"/>
    </row>
    <row r="473" spans="20:20" ht="11.25" customHeight="1">
      <c r="T473" s="7"/>
    </row>
    <row r="474" spans="20:20" ht="11.25" customHeight="1">
      <c r="T474" s="7"/>
    </row>
    <row r="475" spans="20:20" ht="11.25" customHeight="1">
      <c r="T475" s="7"/>
    </row>
    <row r="476" spans="20:20" ht="11.25" customHeight="1">
      <c r="T476" s="7"/>
    </row>
    <row r="477" spans="20:20" ht="11.25" customHeight="1">
      <c r="T477" s="7"/>
    </row>
    <row r="478" spans="20:20" ht="11.25" customHeight="1">
      <c r="T478" s="7"/>
    </row>
    <row r="479" spans="20:20" ht="11.25" customHeight="1">
      <c r="T479" s="7"/>
    </row>
    <row r="480" spans="20:20" ht="11.25" customHeight="1">
      <c r="T480" s="7"/>
    </row>
    <row r="481" spans="20:20" ht="11.25" customHeight="1">
      <c r="T481" s="7"/>
    </row>
    <row r="482" spans="20:20" ht="11.25" customHeight="1">
      <c r="T482" s="7"/>
    </row>
    <row r="483" spans="20:20" ht="11.25" customHeight="1">
      <c r="T483" s="7"/>
    </row>
    <row r="484" spans="20:20" ht="11.25" customHeight="1">
      <c r="T484" s="7"/>
    </row>
    <row r="485" spans="20:20" ht="11.25" customHeight="1">
      <c r="T485" s="7"/>
    </row>
    <row r="486" spans="20:20" ht="11.25" customHeight="1">
      <c r="T486" s="7"/>
    </row>
    <row r="487" spans="20:20" ht="11.25" customHeight="1">
      <c r="T487" s="7"/>
    </row>
    <row r="488" spans="20:20" ht="11.25" customHeight="1">
      <c r="T488" s="7"/>
    </row>
    <row r="489" spans="20:20" ht="11.25" customHeight="1">
      <c r="T489" s="7"/>
    </row>
    <row r="490" spans="20:20" ht="11.25" customHeight="1">
      <c r="T490" s="7"/>
    </row>
    <row r="491" spans="20:20" ht="11.25" customHeight="1">
      <c r="T491" s="7"/>
    </row>
    <row r="492" spans="20:20" ht="11.25" customHeight="1">
      <c r="T492" s="7"/>
    </row>
    <row r="493" spans="20:20" ht="11.25" customHeight="1">
      <c r="T493" s="7"/>
    </row>
    <row r="494" spans="20:20" ht="11.25" customHeight="1">
      <c r="T494" s="7"/>
    </row>
    <row r="495" spans="20:20" ht="11.25" customHeight="1">
      <c r="T495" s="7"/>
    </row>
    <row r="496" spans="20:20" ht="11.25" customHeight="1">
      <c r="T496" s="7"/>
    </row>
    <row r="497" spans="20:20" ht="11.25" customHeight="1">
      <c r="T497" s="7"/>
    </row>
    <row r="498" spans="20:20" ht="11.25" customHeight="1">
      <c r="T498" s="7"/>
    </row>
    <row r="499" spans="20:20" ht="11.25" customHeight="1">
      <c r="T499" s="7"/>
    </row>
    <row r="500" spans="20:20" ht="11.25" customHeight="1">
      <c r="T500" s="7"/>
    </row>
    <row r="501" spans="20:20" ht="11.25" customHeight="1">
      <c r="T501" s="7"/>
    </row>
    <row r="502" spans="20:20" ht="11.25" customHeight="1">
      <c r="T502" s="7"/>
    </row>
    <row r="503" spans="20:20" ht="11.25" customHeight="1">
      <c r="T503" s="7"/>
    </row>
    <row r="504" spans="20:20" ht="11.25" customHeight="1">
      <c r="T504" s="7"/>
    </row>
    <row r="505" spans="20:20" ht="11.25" customHeight="1">
      <c r="T505" s="7"/>
    </row>
    <row r="506" spans="20:20" ht="11.25" customHeight="1">
      <c r="T506" s="7"/>
    </row>
    <row r="507" spans="20:20" ht="11.25" customHeight="1">
      <c r="T507" s="7"/>
    </row>
    <row r="508" spans="20:20" ht="11.25" customHeight="1">
      <c r="T508" s="7"/>
    </row>
    <row r="509" spans="20:20" ht="11.25" customHeight="1">
      <c r="T509" s="7"/>
    </row>
    <row r="510" spans="20:20" ht="11.25" customHeight="1">
      <c r="T510" s="7"/>
    </row>
    <row r="511" spans="20:20" ht="11.25" customHeight="1">
      <c r="T511" s="7"/>
    </row>
    <row r="512" spans="20:20" ht="11.25" customHeight="1">
      <c r="T512" s="7"/>
    </row>
    <row r="513" spans="20:20" ht="11.25" customHeight="1">
      <c r="T513" s="7"/>
    </row>
    <row r="514" spans="20:20" ht="11.25" customHeight="1">
      <c r="T514" s="7"/>
    </row>
    <row r="515" spans="20:20" ht="11.25" customHeight="1">
      <c r="T515" s="7"/>
    </row>
    <row r="516" spans="20:20" ht="11.25" customHeight="1">
      <c r="T516" s="7"/>
    </row>
    <row r="517" spans="20:20" ht="11.25" customHeight="1">
      <c r="T517" s="7"/>
    </row>
    <row r="518" spans="20:20" ht="11.25" customHeight="1">
      <c r="T518" s="7"/>
    </row>
    <row r="519" spans="20:20" ht="11.25" customHeight="1">
      <c r="T519" s="7"/>
    </row>
    <row r="520" spans="20:20" ht="11.25" customHeight="1">
      <c r="T520" s="7"/>
    </row>
    <row r="521" spans="20:20" ht="11.25" customHeight="1">
      <c r="T521" s="7"/>
    </row>
    <row r="522" spans="20:20" ht="11.25" customHeight="1">
      <c r="T522" s="7"/>
    </row>
    <row r="523" spans="20:20" ht="11.25" customHeight="1">
      <c r="T523" s="7"/>
    </row>
    <row r="524" spans="20:20" ht="11.25" customHeight="1">
      <c r="T524" s="7"/>
    </row>
    <row r="525" spans="20:20" ht="11.25" customHeight="1">
      <c r="T525" s="7"/>
    </row>
    <row r="526" spans="20:20" ht="11.25" customHeight="1">
      <c r="T526" s="7"/>
    </row>
    <row r="527" spans="20:20" ht="11.25" customHeight="1">
      <c r="T527" s="7"/>
    </row>
    <row r="528" spans="20:20" ht="11.25" customHeight="1">
      <c r="T528" s="7"/>
    </row>
    <row r="529" spans="20:20" ht="11.25" customHeight="1">
      <c r="T529" s="7"/>
    </row>
    <row r="530" spans="20:20" ht="11.25" customHeight="1">
      <c r="T530" s="7"/>
    </row>
    <row r="531" spans="20:20" ht="11.25" customHeight="1">
      <c r="T531" s="7"/>
    </row>
    <row r="532" spans="20:20" ht="11.25" customHeight="1">
      <c r="T532" s="7"/>
    </row>
    <row r="533" spans="20:20" ht="11.25" customHeight="1">
      <c r="T533" s="7"/>
    </row>
    <row r="534" spans="20:20" ht="11.25" customHeight="1">
      <c r="T534" s="7"/>
    </row>
    <row r="535" spans="20:20" ht="11.25" customHeight="1">
      <c r="T535" s="7"/>
    </row>
    <row r="536" spans="20:20" ht="11.25" customHeight="1">
      <c r="T536" s="7"/>
    </row>
    <row r="537" spans="20:20" ht="11.25" customHeight="1">
      <c r="T537" s="7"/>
    </row>
    <row r="538" spans="20:20" ht="11.25" customHeight="1">
      <c r="T538" s="7"/>
    </row>
    <row r="539" spans="20:20" ht="11.25" customHeight="1">
      <c r="T539" s="7"/>
    </row>
    <row r="540" spans="20:20" ht="11.25" customHeight="1">
      <c r="T540" s="7"/>
    </row>
    <row r="541" spans="20:20" ht="11.25" customHeight="1">
      <c r="T541" s="7"/>
    </row>
    <row r="542" spans="20:20" ht="11.25" customHeight="1">
      <c r="T542" s="7"/>
    </row>
    <row r="543" spans="20:20" ht="11.25" customHeight="1">
      <c r="T543" s="7"/>
    </row>
    <row r="544" spans="20:20" ht="11.25" customHeight="1">
      <c r="T544" s="7"/>
    </row>
    <row r="545" spans="20:20" ht="11.25" customHeight="1">
      <c r="T545" s="7"/>
    </row>
    <row r="546" spans="20:20" ht="11.25" customHeight="1">
      <c r="T546" s="7"/>
    </row>
    <row r="547" spans="20:20" ht="11.25" customHeight="1">
      <c r="T547" s="7"/>
    </row>
    <row r="548" spans="20:20" ht="11.25" customHeight="1">
      <c r="T548" s="7"/>
    </row>
    <row r="549" spans="20:20" ht="11.25" customHeight="1">
      <c r="T549" s="7"/>
    </row>
    <row r="550" spans="20:20" ht="11.25" customHeight="1">
      <c r="T550" s="7"/>
    </row>
    <row r="551" spans="20:20" ht="11.25" customHeight="1">
      <c r="T551" s="7"/>
    </row>
    <row r="552" spans="20:20" ht="11.25" customHeight="1">
      <c r="T552" s="7"/>
    </row>
    <row r="553" spans="20:20" ht="11.25" customHeight="1">
      <c r="T553" s="7"/>
    </row>
    <row r="554" spans="20:20" ht="11.25" customHeight="1">
      <c r="T554" s="7"/>
    </row>
    <row r="555" spans="20:20" ht="11.25" customHeight="1">
      <c r="T555" s="7"/>
    </row>
    <row r="556" spans="20:20" ht="11.25" customHeight="1">
      <c r="T556" s="7"/>
    </row>
    <row r="557" spans="20:20" ht="11.25" customHeight="1">
      <c r="T557" s="7"/>
    </row>
    <row r="558" spans="20:20" ht="11.25" customHeight="1">
      <c r="T558" s="7"/>
    </row>
    <row r="559" spans="20:20" ht="11.25" customHeight="1">
      <c r="T559" s="7"/>
    </row>
    <row r="560" spans="20:20" ht="11.25" customHeight="1">
      <c r="T560" s="7"/>
    </row>
    <row r="561" spans="20:20" ht="11.25" customHeight="1">
      <c r="T561" s="7"/>
    </row>
    <row r="562" spans="20:20" ht="11.25" customHeight="1">
      <c r="T562" s="7"/>
    </row>
    <row r="563" spans="20:20" ht="11.25" customHeight="1">
      <c r="T563" s="7"/>
    </row>
    <row r="564" spans="20:20" ht="11.25" customHeight="1">
      <c r="T564" s="7"/>
    </row>
    <row r="565" spans="20:20" ht="11.25" customHeight="1">
      <c r="T565" s="7"/>
    </row>
    <row r="566" spans="20:20" ht="11.25" customHeight="1">
      <c r="T566" s="7"/>
    </row>
    <row r="567" spans="20:20" ht="11.25" customHeight="1">
      <c r="T567" s="7"/>
    </row>
    <row r="568" spans="20:20" ht="11.25" customHeight="1">
      <c r="T568" s="7"/>
    </row>
    <row r="569" spans="20:20" ht="11.25" customHeight="1">
      <c r="T569" s="7"/>
    </row>
    <row r="570" spans="20:20" ht="11.25" customHeight="1">
      <c r="T570" s="7"/>
    </row>
    <row r="571" spans="20:20" ht="11.25" customHeight="1">
      <c r="T571" s="7"/>
    </row>
    <row r="572" spans="20:20" ht="11.25" customHeight="1">
      <c r="T572" s="7"/>
    </row>
    <row r="573" spans="20:20" ht="11.25" customHeight="1">
      <c r="T573" s="7"/>
    </row>
    <row r="574" spans="20:20" ht="11.25" customHeight="1">
      <c r="T574" s="7"/>
    </row>
    <row r="575" spans="20:20" ht="11.25" customHeight="1">
      <c r="T575" s="7"/>
    </row>
    <row r="576" spans="20:20" ht="11.25" customHeight="1">
      <c r="T576" s="7"/>
    </row>
    <row r="577" spans="20:20" ht="11.25" customHeight="1">
      <c r="T577" s="7"/>
    </row>
    <row r="578" spans="20:20" ht="11.25" customHeight="1">
      <c r="T578" s="7"/>
    </row>
    <row r="579" spans="20:20" ht="11.25" customHeight="1">
      <c r="T579" s="7"/>
    </row>
    <row r="580" spans="20:20" ht="11.25" customHeight="1">
      <c r="T580" s="7"/>
    </row>
    <row r="581" spans="20:20" ht="11.25" customHeight="1">
      <c r="T581" s="7"/>
    </row>
    <row r="582" spans="20:20" ht="11.25" customHeight="1">
      <c r="T582" s="7"/>
    </row>
    <row r="583" spans="20:20" ht="11.25" customHeight="1">
      <c r="T583" s="7"/>
    </row>
    <row r="584" spans="20:20" ht="11.25" customHeight="1">
      <c r="T584" s="7"/>
    </row>
    <row r="585" spans="20:20" ht="11.25" customHeight="1">
      <c r="T585" s="7"/>
    </row>
    <row r="586" spans="20:20" ht="11.25" customHeight="1">
      <c r="T586" s="7"/>
    </row>
    <row r="587" spans="20:20" ht="11.25" customHeight="1">
      <c r="T587" s="7"/>
    </row>
    <row r="588" spans="20:20" ht="11.25" customHeight="1">
      <c r="T588" s="7"/>
    </row>
    <row r="589" spans="20:20" ht="11.25" customHeight="1">
      <c r="T589" s="7"/>
    </row>
    <row r="590" spans="20:20" ht="11.25" customHeight="1">
      <c r="T590" s="7"/>
    </row>
    <row r="591" spans="20:20" ht="11.25" customHeight="1">
      <c r="T591" s="7"/>
    </row>
    <row r="592" spans="20:20" ht="11.25" customHeight="1">
      <c r="T592" s="7"/>
    </row>
    <row r="593" spans="20:20" ht="11.25" customHeight="1">
      <c r="T593" s="7"/>
    </row>
    <row r="594" spans="20:20" ht="11.25" customHeight="1">
      <c r="T594" s="7"/>
    </row>
    <row r="595" spans="20:20" ht="11.25" customHeight="1">
      <c r="T595" s="7"/>
    </row>
    <row r="596" spans="20:20" ht="11.25" customHeight="1">
      <c r="T596" s="7"/>
    </row>
    <row r="597" spans="20:20" ht="11.25" customHeight="1">
      <c r="T597" s="7"/>
    </row>
    <row r="598" spans="20:20" ht="11.25" customHeight="1">
      <c r="T598" s="7"/>
    </row>
    <row r="599" spans="20:20" ht="11.25" customHeight="1">
      <c r="T599" s="7"/>
    </row>
    <row r="600" spans="20:20" ht="11.25" customHeight="1">
      <c r="T600" s="7"/>
    </row>
    <row r="601" spans="20:20" ht="11.25" customHeight="1">
      <c r="T601" s="7"/>
    </row>
    <row r="602" spans="20:20" ht="11.25" customHeight="1">
      <c r="T602" s="7"/>
    </row>
    <row r="603" spans="20:20" ht="11.25" customHeight="1">
      <c r="T603" s="7"/>
    </row>
    <row r="604" spans="20:20" ht="11.25" customHeight="1">
      <c r="T604" s="7"/>
    </row>
    <row r="605" spans="20:20" ht="11.25" customHeight="1">
      <c r="T605" s="7"/>
    </row>
    <row r="606" spans="20:20" ht="11.25" customHeight="1">
      <c r="T606" s="7"/>
    </row>
    <row r="607" spans="20:20" ht="11.25" customHeight="1">
      <c r="T607" s="7"/>
    </row>
    <row r="608" spans="20:20" ht="11.25" customHeight="1">
      <c r="T608" s="7"/>
    </row>
    <row r="609" spans="20:20" ht="11.25" customHeight="1">
      <c r="T609" s="7"/>
    </row>
    <row r="610" spans="20:20" ht="11.25" customHeight="1">
      <c r="T610" s="7"/>
    </row>
    <row r="611" spans="20:20" ht="11.25" customHeight="1">
      <c r="T611" s="7"/>
    </row>
    <row r="612" spans="20:20" ht="11.25" customHeight="1">
      <c r="T612" s="7"/>
    </row>
    <row r="613" spans="20:20" ht="11.25" customHeight="1">
      <c r="T613" s="7"/>
    </row>
    <row r="614" spans="20:20" ht="11.25" customHeight="1">
      <c r="T614" s="7"/>
    </row>
    <row r="615" spans="20:20" ht="11.25" customHeight="1">
      <c r="T615" s="7"/>
    </row>
    <row r="616" spans="20:20" ht="11.25" customHeight="1">
      <c r="T616" s="7"/>
    </row>
    <row r="617" spans="20:20" ht="11.25" customHeight="1">
      <c r="T617" s="7"/>
    </row>
    <row r="618" spans="20:20" ht="11.25" customHeight="1">
      <c r="T618" s="7"/>
    </row>
    <row r="619" spans="20:20" ht="11.25" customHeight="1">
      <c r="T619" s="7"/>
    </row>
    <row r="620" spans="20:20" ht="11.25" customHeight="1">
      <c r="T620" s="7"/>
    </row>
    <row r="621" spans="20:20" ht="11.25" customHeight="1">
      <c r="T621" s="7"/>
    </row>
    <row r="622" spans="20:20" ht="11.25" customHeight="1">
      <c r="T622" s="7"/>
    </row>
    <row r="623" spans="20:20" ht="11.25" customHeight="1">
      <c r="T623" s="7"/>
    </row>
    <row r="624" spans="20:20" ht="11.25" customHeight="1">
      <c r="T624" s="7"/>
    </row>
    <row r="625" spans="20:20" ht="11.25" customHeight="1">
      <c r="T625" s="7"/>
    </row>
    <row r="626" spans="20:20" ht="11.25" customHeight="1">
      <c r="T626" s="7"/>
    </row>
    <row r="627" spans="20:20" ht="11.25" customHeight="1">
      <c r="T627" s="7"/>
    </row>
    <row r="628" spans="20:20" ht="11.25" customHeight="1">
      <c r="T628" s="7"/>
    </row>
    <row r="629" spans="20:20" ht="11.25" customHeight="1">
      <c r="T629" s="7"/>
    </row>
    <row r="630" spans="20:20" ht="11.25" customHeight="1">
      <c r="T630" s="7"/>
    </row>
    <row r="631" spans="20:20" ht="11.25" customHeight="1">
      <c r="T631" s="7"/>
    </row>
    <row r="632" spans="20:20" ht="11.25" customHeight="1">
      <c r="T632" s="7"/>
    </row>
    <row r="633" spans="20:20" ht="11.25" customHeight="1">
      <c r="T633" s="7"/>
    </row>
    <row r="634" spans="20:20" ht="11.25" customHeight="1">
      <c r="T634" s="7"/>
    </row>
    <row r="635" spans="20:20" ht="11.25" customHeight="1">
      <c r="T635" s="7"/>
    </row>
    <row r="636" spans="20:20" ht="11.25" customHeight="1">
      <c r="T636" s="7"/>
    </row>
    <row r="637" spans="20:20" ht="11.25" customHeight="1">
      <c r="T637" s="7"/>
    </row>
    <row r="638" spans="20:20" ht="11.25" customHeight="1">
      <c r="T638" s="7"/>
    </row>
    <row r="639" spans="20:20" ht="11.25" customHeight="1">
      <c r="T639" s="7"/>
    </row>
    <row r="640" spans="20:20" ht="11.25" customHeight="1">
      <c r="T640" s="7"/>
    </row>
    <row r="641" spans="20:20" ht="11.25" customHeight="1">
      <c r="T641" s="7"/>
    </row>
    <row r="642" spans="20:20" ht="11.25" customHeight="1">
      <c r="T642" s="7"/>
    </row>
    <row r="643" spans="20:20" ht="11.25" customHeight="1">
      <c r="T643" s="7"/>
    </row>
    <row r="644" spans="20:20" ht="11.25" customHeight="1">
      <c r="T644" s="7"/>
    </row>
    <row r="645" spans="20:20" ht="11.25" customHeight="1">
      <c r="T645" s="7"/>
    </row>
    <row r="646" spans="20:20" ht="11.25" customHeight="1">
      <c r="T646" s="7"/>
    </row>
    <row r="647" spans="20:20" ht="11.25" customHeight="1">
      <c r="T647" s="7"/>
    </row>
    <row r="648" spans="20:20" ht="11.25" customHeight="1">
      <c r="T648" s="7"/>
    </row>
    <row r="649" spans="20:20" ht="11.25" customHeight="1">
      <c r="T649" s="7"/>
    </row>
    <row r="650" spans="20:20" ht="11.25" customHeight="1">
      <c r="T650" s="7"/>
    </row>
    <row r="651" spans="20:20" ht="11.25" customHeight="1">
      <c r="T651" s="7"/>
    </row>
    <row r="652" spans="20:20" ht="11.25" customHeight="1">
      <c r="T652" s="7"/>
    </row>
    <row r="653" spans="20:20" ht="11.25" customHeight="1">
      <c r="T653" s="7"/>
    </row>
    <row r="654" spans="20:20" ht="11.25" customHeight="1">
      <c r="T654" s="7"/>
    </row>
    <row r="655" spans="20:20" ht="11.25" customHeight="1">
      <c r="T655" s="7"/>
    </row>
    <row r="656" spans="20:20" ht="11.25" customHeight="1">
      <c r="T656" s="7"/>
    </row>
    <row r="657" spans="20:20" ht="11.25" customHeight="1">
      <c r="T657" s="7"/>
    </row>
    <row r="658" spans="20:20" ht="11.25" customHeight="1">
      <c r="T658" s="7"/>
    </row>
    <row r="659" spans="20:20" ht="11.25" customHeight="1">
      <c r="T659" s="7"/>
    </row>
    <row r="660" spans="20:20" ht="11.25" customHeight="1">
      <c r="T660" s="7"/>
    </row>
    <row r="661" spans="20:20" ht="11.25" customHeight="1">
      <c r="T661" s="7"/>
    </row>
    <row r="662" spans="20:20" ht="11.25" customHeight="1">
      <c r="T662" s="7"/>
    </row>
    <row r="663" spans="20:20" ht="11.25" customHeight="1">
      <c r="T663" s="7"/>
    </row>
    <row r="664" spans="20:20" ht="11.25" customHeight="1">
      <c r="T664" s="7"/>
    </row>
    <row r="665" spans="20:20" ht="11.25" customHeight="1">
      <c r="T665" s="7"/>
    </row>
    <row r="666" spans="20:20" ht="11.25" customHeight="1">
      <c r="T666" s="7"/>
    </row>
    <row r="667" spans="20:20" ht="11.25" customHeight="1">
      <c r="T667" s="7"/>
    </row>
    <row r="668" spans="20:20" ht="11.25" customHeight="1">
      <c r="T668" s="7"/>
    </row>
    <row r="669" spans="20:20" ht="11.25" customHeight="1">
      <c r="T669" s="7"/>
    </row>
    <row r="670" spans="20:20" ht="11.25" customHeight="1">
      <c r="T670" s="7"/>
    </row>
    <row r="671" spans="20:20" ht="11.25" customHeight="1">
      <c r="T671" s="7"/>
    </row>
    <row r="672" spans="20:20" ht="11.25" customHeight="1">
      <c r="T672" s="7"/>
    </row>
    <row r="673" spans="20:20" ht="11.25" customHeight="1">
      <c r="T673" s="7"/>
    </row>
    <row r="674" spans="20:20" ht="11.25" customHeight="1">
      <c r="T674" s="7"/>
    </row>
    <row r="675" spans="20:20" ht="11.25" customHeight="1">
      <c r="T675" s="7"/>
    </row>
    <row r="676" spans="20:20" ht="11.25" customHeight="1">
      <c r="T676" s="7"/>
    </row>
    <row r="677" spans="20:20" ht="11.25" customHeight="1">
      <c r="T677" s="7"/>
    </row>
    <row r="678" spans="20:20" ht="11.25" customHeight="1">
      <c r="T678" s="7"/>
    </row>
    <row r="679" spans="20:20" ht="11.25" customHeight="1">
      <c r="T679" s="7"/>
    </row>
    <row r="680" spans="20:20" ht="11.25" customHeight="1">
      <c r="T680" s="7"/>
    </row>
    <row r="681" spans="20:20" ht="11.25" customHeight="1">
      <c r="T681" s="7"/>
    </row>
    <row r="682" spans="20:20" ht="11.25" customHeight="1">
      <c r="T682" s="7"/>
    </row>
    <row r="683" spans="20:20" ht="11.25" customHeight="1">
      <c r="T683" s="7"/>
    </row>
    <row r="684" spans="20:20" ht="11.25" customHeight="1">
      <c r="T684" s="7"/>
    </row>
    <row r="685" spans="20:20" ht="11.25" customHeight="1">
      <c r="T685" s="7"/>
    </row>
    <row r="686" spans="20:20" ht="11.25" customHeight="1">
      <c r="T686" s="7"/>
    </row>
    <row r="687" spans="20:20" ht="11.25" customHeight="1">
      <c r="T687" s="7"/>
    </row>
    <row r="688" spans="20:20" ht="11.25" customHeight="1">
      <c r="T688" s="7"/>
    </row>
    <row r="689" spans="20:20" ht="11.25" customHeight="1">
      <c r="T689" s="7"/>
    </row>
    <row r="690" spans="20:20" ht="11.25" customHeight="1">
      <c r="T690" s="7"/>
    </row>
    <row r="691" spans="20:20" ht="11.25" customHeight="1">
      <c r="T691" s="7"/>
    </row>
    <row r="692" spans="20:20" ht="11.25" customHeight="1">
      <c r="T692" s="7"/>
    </row>
    <row r="693" spans="20:20" ht="11.25" customHeight="1">
      <c r="T693" s="7"/>
    </row>
    <row r="694" spans="20:20" ht="11.25" customHeight="1">
      <c r="T694" s="7"/>
    </row>
    <row r="695" spans="20:20" ht="11.25" customHeight="1">
      <c r="T695" s="7"/>
    </row>
    <row r="696" spans="20:20" ht="11.25" customHeight="1">
      <c r="T696" s="7"/>
    </row>
    <row r="697" spans="20:20" ht="11.25" customHeight="1">
      <c r="T697" s="7"/>
    </row>
    <row r="698" spans="20:20" ht="11.25" customHeight="1">
      <c r="T698" s="7"/>
    </row>
    <row r="699" spans="20:20" ht="11.25" customHeight="1">
      <c r="T699" s="7"/>
    </row>
    <row r="700" spans="20:20" ht="11.25" customHeight="1">
      <c r="T700" s="7"/>
    </row>
    <row r="701" spans="20:20" ht="11.25" customHeight="1">
      <c r="T701" s="7"/>
    </row>
    <row r="702" spans="20:20" ht="11.25" customHeight="1">
      <c r="T702" s="7"/>
    </row>
    <row r="703" spans="20:20" ht="11.25" customHeight="1">
      <c r="T703" s="7"/>
    </row>
    <row r="704" spans="20:20" ht="11.25" customHeight="1">
      <c r="T704" s="7"/>
    </row>
    <row r="705" spans="20:20" ht="11.25" customHeight="1">
      <c r="T705" s="7"/>
    </row>
    <row r="706" spans="20:20" ht="11.25" customHeight="1">
      <c r="T706" s="7"/>
    </row>
    <row r="707" spans="20:20" ht="11.25" customHeight="1">
      <c r="T707" s="7"/>
    </row>
    <row r="708" spans="20:20" ht="11.25" customHeight="1">
      <c r="T708" s="7"/>
    </row>
    <row r="709" spans="20:20" ht="11.25" customHeight="1">
      <c r="T709" s="7"/>
    </row>
    <row r="710" spans="20:20" ht="11.25" customHeight="1">
      <c r="T710" s="7"/>
    </row>
    <row r="711" spans="20:20" ht="11.25" customHeight="1">
      <c r="T711" s="7"/>
    </row>
    <row r="712" spans="20:20" ht="11.25" customHeight="1">
      <c r="T712" s="7"/>
    </row>
    <row r="713" spans="20:20" ht="11.25" customHeight="1">
      <c r="T713" s="7"/>
    </row>
    <row r="714" spans="20:20" ht="11.25" customHeight="1">
      <c r="T714" s="7"/>
    </row>
    <row r="715" spans="20:20" ht="11.25" customHeight="1">
      <c r="T715" s="7"/>
    </row>
    <row r="716" spans="20:20" ht="11.25" customHeight="1">
      <c r="T716" s="7"/>
    </row>
    <row r="717" spans="20:20" ht="11.25" customHeight="1">
      <c r="T717" s="7"/>
    </row>
    <row r="718" spans="20:20" ht="11.25" customHeight="1">
      <c r="T718" s="7"/>
    </row>
    <row r="719" spans="20:20" ht="11.25" customHeight="1">
      <c r="T719" s="7"/>
    </row>
    <row r="720" spans="20:20" ht="11.25" customHeight="1">
      <c r="T720" s="7"/>
    </row>
    <row r="721" spans="20:20" ht="11.25" customHeight="1">
      <c r="T721" s="7"/>
    </row>
    <row r="722" spans="20:20" ht="11.25" customHeight="1">
      <c r="T722" s="7"/>
    </row>
    <row r="723" spans="20:20" ht="11.25" customHeight="1">
      <c r="T723" s="7"/>
    </row>
    <row r="724" spans="20:20" ht="11.25" customHeight="1">
      <c r="T724" s="7"/>
    </row>
    <row r="725" spans="20:20" ht="11.25" customHeight="1">
      <c r="T725" s="7"/>
    </row>
    <row r="726" spans="20:20" ht="11.25" customHeight="1">
      <c r="T726" s="7"/>
    </row>
    <row r="727" spans="20:20" ht="11.25" customHeight="1">
      <c r="T727" s="7"/>
    </row>
    <row r="728" spans="20:20" ht="11.25" customHeight="1">
      <c r="T728" s="7"/>
    </row>
    <row r="729" spans="20:20" ht="11.25" customHeight="1">
      <c r="T729" s="7"/>
    </row>
    <row r="730" spans="20:20" ht="11.25" customHeight="1">
      <c r="T730" s="7"/>
    </row>
    <row r="731" spans="20:20" ht="11.25" customHeight="1">
      <c r="T731" s="7"/>
    </row>
    <row r="732" spans="20:20" ht="11.25" customHeight="1">
      <c r="T732" s="7"/>
    </row>
    <row r="733" spans="20:20" ht="11.25" customHeight="1">
      <c r="T733" s="7"/>
    </row>
    <row r="734" spans="20:20" ht="11.25" customHeight="1">
      <c r="T734" s="7"/>
    </row>
    <row r="735" spans="20:20" ht="11.25" customHeight="1">
      <c r="T735" s="7"/>
    </row>
    <row r="736" spans="20:20" ht="11.25" customHeight="1">
      <c r="T736" s="7"/>
    </row>
    <row r="737" spans="20:20" ht="11.25" customHeight="1">
      <c r="T737" s="7"/>
    </row>
    <row r="738" spans="20:20" ht="11.25" customHeight="1">
      <c r="T738" s="7"/>
    </row>
    <row r="739" spans="20:20" ht="11.25" customHeight="1">
      <c r="T739" s="7"/>
    </row>
    <row r="740" spans="20:20" ht="11.25" customHeight="1">
      <c r="T740" s="7"/>
    </row>
    <row r="741" spans="20:20" ht="11.25" customHeight="1">
      <c r="T741" s="7"/>
    </row>
    <row r="742" spans="20:20" ht="11.25" customHeight="1">
      <c r="T742" s="7"/>
    </row>
    <row r="743" spans="20:20" ht="11.25" customHeight="1">
      <c r="T743" s="7"/>
    </row>
    <row r="744" spans="20:20" ht="11.25" customHeight="1">
      <c r="T744" s="7"/>
    </row>
    <row r="745" spans="20:20" ht="11.25" customHeight="1">
      <c r="T745" s="7"/>
    </row>
    <row r="746" spans="20:20" ht="11.25" customHeight="1">
      <c r="T746" s="7"/>
    </row>
    <row r="747" spans="20:20" ht="11.25" customHeight="1">
      <c r="T747" s="7"/>
    </row>
    <row r="748" spans="20:20" ht="11.25" customHeight="1">
      <c r="T748" s="7"/>
    </row>
    <row r="749" spans="20:20" ht="11.25" customHeight="1">
      <c r="T749" s="7"/>
    </row>
    <row r="750" spans="20:20" ht="11.25" customHeight="1">
      <c r="T750" s="7"/>
    </row>
    <row r="751" spans="20:20" ht="11.25" customHeight="1">
      <c r="T751" s="7"/>
    </row>
    <row r="752" spans="20:20" ht="11.25" customHeight="1">
      <c r="T752" s="7"/>
    </row>
    <row r="753" spans="20:20" ht="11.25" customHeight="1">
      <c r="T753" s="7"/>
    </row>
    <row r="754" spans="20:20" ht="11.25" customHeight="1">
      <c r="T754" s="7"/>
    </row>
    <row r="755" spans="20:20" ht="11.25" customHeight="1">
      <c r="T755" s="7"/>
    </row>
    <row r="756" spans="20:20" ht="11.25" customHeight="1">
      <c r="T756" s="7"/>
    </row>
    <row r="757" spans="20:20" ht="11.25" customHeight="1">
      <c r="T757" s="7"/>
    </row>
    <row r="758" spans="20:20" ht="11.25" customHeight="1">
      <c r="T758" s="7"/>
    </row>
    <row r="759" spans="20:20" ht="11.25" customHeight="1">
      <c r="T759" s="7"/>
    </row>
    <row r="760" spans="20:20" ht="11.25" customHeight="1">
      <c r="T760" s="7"/>
    </row>
    <row r="761" spans="20:20" ht="11.25" customHeight="1">
      <c r="T761" s="7"/>
    </row>
    <row r="762" spans="20:20" ht="11.25" customHeight="1">
      <c r="T762" s="7"/>
    </row>
    <row r="763" spans="20:20" ht="11.25" customHeight="1">
      <c r="T763" s="7"/>
    </row>
    <row r="764" spans="20:20" ht="11.25" customHeight="1">
      <c r="T764" s="7"/>
    </row>
    <row r="765" spans="20:20" ht="11.25" customHeight="1">
      <c r="T765" s="7"/>
    </row>
    <row r="766" spans="20:20" ht="11.25" customHeight="1">
      <c r="T766" s="7"/>
    </row>
    <row r="767" spans="20:20" ht="11.25" customHeight="1">
      <c r="T767" s="7"/>
    </row>
    <row r="768" spans="20:20" ht="11.25" customHeight="1">
      <c r="T768" s="7"/>
    </row>
    <row r="769" spans="20:20" ht="11.25" customHeight="1">
      <c r="T769" s="7"/>
    </row>
    <row r="770" spans="20:20" ht="11.25" customHeight="1">
      <c r="T770" s="7"/>
    </row>
    <row r="771" spans="20:20" ht="11.25" customHeight="1">
      <c r="T771" s="7"/>
    </row>
    <row r="772" spans="20:20" ht="11.25" customHeight="1">
      <c r="T772" s="7"/>
    </row>
    <row r="773" spans="20:20" ht="11.25" customHeight="1">
      <c r="T773" s="7"/>
    </row>
    <row r="774" spans="20:20" ht="11.25" customHeight="1">
      <c r="T774" s="7"/>
    </row>
    <row r="775" spans="20:20" ht="11.25" customHeight="1">
      <c r="T775" s="7"/>
    </row>
    <row r="776" spans="20:20" ht="11.25" customHeight="1">
      <c r="T776" s="7"/>
    </row>
    <row r="777" spans="20:20" ht="11.25" customHeight="1">
      <c r="T777" s="7"/>
    </row>
    <row r="778" spans="20:20" ht="11.25" customHeight="1">
      <c r="T778" s="7"/>
    </row>
    <row r="779" spans="20:20" ht="11.25" customHeight="1">
      <c r="T779" s="7"/>
    </row>
    <row r="780" spans="20:20" ht="11.25" customHeight="1">
      <c r="T780" s="7"/>
    </row>
    <row r="781" spans="20:20" ht="11.25" customHeight="1">
      <c r="T781" s="7"/>
    </row>
    <row r="782" spans="20:20" ht="11.25" customHeight="1">
      <c r="T782" s="7"/>
    </row>
    <row r="783" spans="20:20" ht="11.25" customHeight="1">
      <c r="T783" s="7"/>
    </row>
    <row r="784" spans="20:20" ht="11.25" customHeight="1">
      <c r="T784" s="7"/>
    </row>
    <row r="785" spans="20:20" ht="11.25" customHeight="1">
      <c r="T785" s="7"/>
    </row>
    <row r="786" spans="20:20" ht="11.25" customHeight="1">
      <c r="T786" s="7"/>
    </row>
    <row r="787" spans="20:20" ht="11.25" customHeight="1">
      <c r="T787" s="7"/>
    </row>
    <row r="788" spans="20:20" ht="11.25" customHeight="1">
      <c r="T788" s="7"/>
    </row>
    <row r="789" spans="20:20" ht="11.25" customHeight="1">
      <c r="T789" s="7"/>
    </row>
    <row r="790" spans="20:20" ht="11.25" customHeight="1">
      <c r="T790" s="7"/>
    </row>
    <row r="791" spans="20:20" ht="11.25" customHeight="1">
      <c r="T791" s="7"/>
    </row>
    <row r="792" spans="20:20" ht="11.25" customHeight="1">
      <c r="T792" s="7"/>
    </row>
    <row r="793" spans="20:20" ht="11.25" customHeight="1">
      <c r="T793" s="7"/>
    </row>
    <row r="794" spans="20:20" ht="11.25" customHeight="1">
      <c r="T794" s="7"/>
    </row>
    <row r="795" spans="20:20" ht="11.25" customHeight="1">
      <c r="T795" s="7"/>
    </row>
    <row r="796" spans="20:20" ht="11.25" customHeight="1">
      <c r="T796" s="7"/>
    </row>
    <row r="797" spans="20:20" ht="11.25" customHeight="1">
      <c r="T797" s="7"/>
    </row>
    <row r="798" spans="20:20" ht="11.25" customHeight="1">
      <c r="T798" s="7"/>
    </row>
    <row r="799" spans="20:20" ht="11.25" customHeight="1">
      <c r="T799" s="7"/>
    </row>
    <row r="800" spans="20:20" ht="11.25" customHeight="1">
      <c r="T800" s="7"/>
    </row>
    <row r="801" spans="20:20" ht="11.25" customHeight="1">
      <c r="T801" s="7"/>
    </row>
    <row r="802" spans="20:20" ht="11.25" customHeight="1">
      <c r="T802" s="7"/>
    </row>
    <row r="803" spans="20:20" ht="11.25" customHeight="1">
      <c r="T803" s="7"/>
    </row>
    <row r="804" spans="20:20" ht="11.25" customHeight="1">
      <c r="T804" s="7"/>
    </row>
    <row r="805" spans="20:20" ht="11.25" customHeight="1">
      <c r="T805" s="7"/>
    </row>
    <row r="806" spans="20:20" ht="11.25" customHeight="1">
      <c r="T806" s="7"/>
    </row>
    <row r="807" spans="20:20" ht="11.25" customHeight="1">
      <c r="T807" s="7"/>
    </row>
    <row r="808" spans="20:20" ht="11.25" customHeight="1">
      <c r="T808" s="7"/>
    </row>
    <row r="809" spans="20:20" ht="11.25" customHeight="1">
      <c r="T809" s="7"/>
    </row>
    <row r="810" spans="20:20" ht="11.25" customHeight="1">
      <c r="T810" s="7"/>
    </row>
    <row r="811" spans="20:20" ht="11.25" customHeight="1">
      <c r="T811" s="7"/>
    </row>
    <row r="812" spans="20:20" ht="11.25" customHeight="1">
      <c r="T812" s="7"/>
    </row>
    <row r="813" spans="20:20" ht="11.25" customHeight="1">
      <c r="T813" s="7"/>
    </row>
    <row r="814" spans="20:20" ht="11.25" customHeight="1">
      <c r="T814" s="7"/>
    </row>
    <row r="815" spans="20:20" ht="11.25" customHeight="1">
      <c r="T815" s="7"/>
    </row>
    <row r="816" spans="20:20" ht="11.25" customHeight="1">
      <c r="T816" s="7"/>
    </row>
    <row r="817" spans="20:20" ht="11.25" customHeight="1">
      <c r="T817" s="7"/>
    </row>
    <row r="818" spans="20:20" ht="11.25" customHeight="1">
      <c r="T818" s="7"/>
    </row>
    <row r="819" spans="20:20" ht="11.25" customHeight="1">
      <c r="T819" s="7"/>
    </row>
    <row r="820" spans="20:20" ht="11.25" customHeight="1">
      <c r="T820" s="7"/>
    </row>
    <row r="821" spans="20:20" ht="11.25" customHeight="1">
      <c r="T821" s="7"/>
    </row>
    <row r="822" spans="20:20" ht="11.25" customHeight="1">
      <c r="T822" s="7"/>
    </row>
    <row r="823" spans="20:20" ht="11.25" customHeight="1">
      <c r="T823" s="7"/>
    </row>
    <row r="824" spans="20:20" ht="11.25" customHeight="1">
      <c r="T824" s="7"/>
    </row>
    <row r="825" spans="20:20" ht="11.25" customHeight="1">
      <c r="T825" s="7"/>
    </row>
    <row r="826" spans="20:20" ht="11.25" customHeight="1">
      <c r="T826" s="7"/>
    </row>
    <row r="827" spans="20:20" ht="11.25" customHeight="1">
      <c r="T827" s="7"/>
    </row>
    <row r="828" spans="20:20" ht="11.25" customHeight="1">
      <c r="T828" s="7"/>
    </row>
    <row r="829" spans="20:20" ht="11.25" customHeight="1">
      <c r="T829" s="7"/>
    </row>
    <row r="830" spans="20:20" ht="11.25" customHeight="1">
      <c r="T830" s="7"/>
    </row>
    <row r="831" spans="20:20" ht="11.25" customHeight="1">
      <c r="T831" s="7"/>
    </row>
    <row r="832" spans="20:20" ht="11.25" customHeight="1">
      <c r="T832" s="7"/>
    </row>
    <row r="833" spans="4:20" ht="11.25" customHeight="1">
      <c r="T833" s="7"/>
    </row>
    <row r="834" spans="4:20" ht="11.25" customHeight="1">
      <c r="T834" s="7"/>
    </row>
    <row r="835" spans="4:20" ht="11.25" customHeight="1">
      <c r="T835" s="7"/>
    </row>
    <row r="836" spans="4:20" ht="11.25" customHeight="1">
      <c r="T836" s="7"/>
    </row>
    <row r="837" spans="4:20" ht="11.25" customHeight="1">
      <c r="T837" s="7"/>
    </row>
    <row r="838" spans="4:20" ht="11.25" customHeight="1">
      <c r="D838" s="6" t="b">
        <v>0</v>
      </c>
      <c r="T838" s="7"/>
    </row>
    <row r="839" spans="4:20" ht="11.25" customHeight="1">
      <c r="T839" s="7"/>
    </row>
    <row r="840" spans="4:20" ht="11.25" customHeight="1">
      <c r="T840" s="7"/>
    </row>
    <row r="841" spans="4:20" ht="11.25" customHeight="1">
      <c r="T841" s="7"/>
    </row>
    <row r="842" spans="4:20" ht="11.25" customHeight="1">
      <c r="T842" s="7"/>
    </row>
    <row r="843" spans="4:20" ht="11.25" customHeight="1">
      <c r="T843" s="7"/>
    </row>
    <row r="844" spans="4:20" ht="11.25" customHeight="1">
      <c r="T844" s="7"/>
    </row>
    <row r="845" spans="4:20" ht="11.25" customHeight="1">
      <c r="T845" s="7"/>
    </row>
    <row r="846" spans="4:20" ht="11.25" customHeight="1">
      <c r="T846" s="7"/>
    </row>
    <row r="847" spans="4:20" ht="11.25" customHeight="1">
      <c r="T847" s="7"/>
    </row>
    <row r="848" spans="4:20" ht="11.25" customHeight="1">
      <c r="T848" s="7"/>
    </row>
    <row r="849" spans="20:20" ht="11.25" customHeight="1">
      <c r="T849" s="7"/>
    </row>
    <row r="850" spans="20:20" ht="11.25" customHeight="1">
      <c r="T850" s="7"/>
    </row>
    <row r="851" spans="20:20" ht="11.25" customHeight="1">
      <c r="T851" s="7"/>
    </row>
    <row r="852" spans="20:20" ht="11.25" customHeight="1">
      <c r="T852" s="7"/>
    </row>
    <row r="853" spans="20:20" ht="11.25" customHeight="1">
      <c r="T853" s="7"/>
    </row>
    <row r="854" spans="20:20" ht="11.25" customHeight="1">
      <c r="T854" s="7"/>
    </row>
    <row r="855" spans="20:20" ht="11.25" customHeight="1">
      <c r="T855" s="7"/>
    </row>
    <row r="856" spans="20:20" ht="11.25" customHeight="1">
      <c r="T856" s="7"/>
    </row>
    <row r="857" spans="20:20" ht="11.25" customHeight="1">
      <c r="T857" s="7"/>
    </row>
    <row r="858" spans="20:20" ht="11.25" customHeight="1">
      <c r="T858" s="7"/>
    </row>
    <row r="859" spans="20:20" ht="11.25" customHeight="1">
      <c r="T859" s="7"/>
    </row>
    <row r="860" spans="20:20" ht="11.25" customHeight="1">
      <c r="T860" s="7"/>
    </row>
    <row r="861" spans="20:20" ht="11.25" customHeight="1">
      <c r="T861" s="7"/>
    </row>
    <row r="862" spans="20:20" ht="11.25" customHeight="1">
      <c r="T862" s="7"/>
    </row>
    <row r="863" spans="20:20" ht="11.25" customHeight="1">
      <c r="T863" s="7"/>
    </row>
    <row r="864" spans="20:20" ht="11.25" customHeight="1">
      <c r="T864" s="7"/>
    </row>
    <row r="865" spans="20:20" ht="11.25" customHeight="1">
      <c r="T865" s="7"/>
    </row>
    <row r="866" spans="20:20" ht="11.25" customHeight="1">
      <c r="T866" s="7"/>
    </row>
    <row r="867" spans="20:20" ht="11.25" customHeight="1">
      <c r="T867" s="7"/>
    </row>
    <row r="868" spans="20:20" ht="11.25" customHeight="1">
      <c r="T868" s="7"/>
    </row>
    <row r="869" spans="20:20" ht="11.25" customHeight="1">
      <c r="T869" s="7"/>
    </row>
    <row r="870" spans="20:20" ht="11.25" customHeight="1">
      <c r="T870" s="7"/>
    </row>
    <row r="871" spans="20:20" ht="11.25" customHeight="1">
      <c r="T871" s="7"/>
    </row>
    <row r="872" spans="20:20" ht="11.25" customHeight="1">
      <c r="T872" s="7"/>
    </row>
    <row r="873" spans="20:20" ht="11.25" customHeight="1">
      <c r="T873" s="7"/>
    </row>
    <row r="874" spans="20:20" ht="11.25" customHeight="1">
      <c r="T874" s="7"/>
    </row>
    <row r="875" spans="20:20" ht="11.25" customHeight="1">
      <c r="T875" s="7"/>
    </row>
    <row r="876" spans="20:20" ht="11.25" customHeight="1">
      <c r="T876" s="7"/>
    </row>
    <row r="877" spans="20:20" ht="11.25" customHeight="1">
      <c r="T877" s="7"/>
    </row>
    <row r="878" spans="20:20" ht="11.25" customHeight="1">
      <c r="T878" s="7"/>
    </row>
    <row r="879" spans="20:20" ht="11.25" customHeight="1">
      <c r="T879" s="7"/>
    </row>
    <row r="880" spans="20:20" ht="11.25" customHeight="1">
      <c r="T880" s="7"/>
    </row>
    <row r="881" spans="20:20" ht="11.25" customHeight="1">
      <c r="T881" s="7"/>
    </row>
    <row r="882" spans="20:20" ht="11.25" customHeight="1">
      <c r="T882" s="7"/>
    </row>
    <row r="883" spans="20:20" ht="11.25" customHeight="1">
      <c r="T883" s="7"/>
    </row>
    <row r="884" spans="20:20" ht="11.25" customHeight="1">
      <c r="T884" s="7"/>
    </row>
    <row r="885" spans="20:20" ht="11.25" customHeight="1">
      <c r="T885" s="7"/>
    </row>
    <row r="886" spans="20:20" ht="11.25" customHeight="1">
      <c r="T886" s="7"/>
    </row>
    <row r="887" spans="20:20" ht="11.25" customHeight="1">
      <c r="T887" s="7"/>
    </row>
    <row r="888" spans="20:20" ht="11.25" customHeight="1">
      <c r="T888" s="7"/>
    </row>
    <row r="889" spans="20:20" ht="11.25" customHeight="1">
      <c r="T889" s="7"/>
    </row>
    <row r="890" spans="20:20" ht="11.25" customHeight="1">
      <c r="T890" s="7"/>
    </row>
    <row r="891" spans="20:20" ht="11.25" customHeight="1">
      <c r="T891" s="7"/>
    </row>
    <row r="892" spans="20:20" ht="11.25" customHeight="1">
      <c r="T892" s="7"/>
    </row>
    <row r="893" spans="20:20" ht="11.25" customHeight="1">
      <c r="T893" s="7"/>
    </row>
    <row r="894" spans="20:20" ht="11.25" customHeight="1">
      <c r="T894" s="7"/>
    </row>
    <row r="895" spans="20:20" ht="11.25" customHeight="1">
      <c r="T895" s="7"/>
    </row>
    <row r="896" spans="20:20" ht="11.25" customHeight="1">
      <c r="T896" s="7"/>
    </row>
    <row r="897" spans="20:20" ht="11.25" customHeight="1">
      <c r="T897" s="7"/>
    </row>
    <row r="898" spans="20:20" ht="11.25" customHeight="1">
      <c r="T898" s="7"/>
    </row>
    <row r="899" spans="20:20" ht="11.25" customHeight="1">
      <c r="T899" s="7"/>
    </row>
    <row r="900" spans="20:20" ht="11.25" customHeight="1">
      <c r="T900" s="7"/>
    </row>
    <row r="901" spans="20:20" ht="11.25" customHeight="1">
      <c r="T901" s="7"/>
    </row>
    <row r="902" spans="20:20" ht="11.25" customHeight="1">
      <c r="T902" s="7"/>
    </row>
    <row r="903" spans="20:20" ht="11.25" customHeight="1">
      <c r="T903" s="7"/>
    </row>
    <row r="904" spans="20:20" ht="11.25" customHeight="1">
      <c r="T904" s="7"/>
    </row>
    <row r="905" spans="20:20" ht="11.25" customHeight="1">
      <c r="T905" s="7"/>
    </row>
    <row r="906" spans="20:20" ht="11.25" customHeight="1">
      <c r="T906" s="7"/>
    </row>
    <row r="907" spans="20:20" ht="11.25" customHeight="1">
      <c r="T907" s="7"/>
    </row>
    <row r="908" spans="20:20" ht="11.25" customHeight="1">
      <c r="T908" s="7"/>
    </row>
    <row r="909" spans="20:20" ht="11.25" customHeight="1">
      <c r="T909" s="7"/>
    </row>
    <row r="910" spans="20:20" ht="11.25" customHeight="1">
      <c r="T910" s="7"/>
    </row>
    <row r="911" spans="20:20" ht="11.25" customHeight="1">
      <c r="T911" s="7"/>
    </row>
    <row r="912" spans="20:20" ht="11.25" customHeight="1">
      <c r="T912" s="7"/>
    </row>
    <row r="913" spans="20:20" ht="11.25" customHeight="1">
      <c r="T913" s="7"/>
    </row>
    <row r="914" spans="20:20" ht="11.25" customHeight="1">
      <c r="T914" s="7"/>
    </row>
    <row r="915" spans="20:20" ht="11.25" customHeight="1">
      <c r="T915" s="7"/>
    </row>
    <row r="916" spans="20:20" ht="11.25" customHeight="1">
      <c r="T916" s="7"/>
    </row>
    <row r="917" spans="20:20" ht="11.25" customHeight="1">
      <c r="T917" s="7"/>
    </row>
    <row r="918" spans="20:20" ht="11.25" customHeight="1">
      <c r="T918" s="7"/>
    </row>
    <row r="919" spans="20:20" ht="11.25" customHeight="1">
      <c r="T919" s="7"/>
    </row>
    <row r="920" spans="20:20" ht="11.25" customHeight="1">
      <c r="T920" s="7"/>
    </row>
    <row r="921" spans="20:20" ht="11.25" customHeight="1">
      <c r="T921" s="7"/>
    </row>
    <row r="922" spans="20:20" ht="11.25" customHeight="1">
      <c r="T922" s="7"/>
    </row>
    <row r="923" spans="20:20" ht="11.25" customHeight="1">
      <c r="T923" s="7"/>
    </row>
    <row r="924" spans="20:20" ht="11.25" customHeight="1">
      <c r="T924" s="7"/>
    </row>
    <row r="925" spans="20:20" ht="11.25" customHeight="1">
      <c r="T925" s="7"/>
    </row>
    <row r="926" spans="20:20" ht="11.25" customHeight="1">
      <c r="T926" s="7"/>
    </row>
    <row r="927" spans="20:20" ht="11.25" customHeight="1">
      <c r="T927" s="7"/>
    </row>
    <row r="928" spans="20:20" ht="11.25" customHeight="1">
      <c r="T928" s="7"/>
    </row>
    <row r="929" spans="20:20" ht="11.25" customHeight="1">
      <c r="T929" s="7"/>
    </row>
    <row r="930" spans="20:20" ht="11.25" customHeight="1">
      <c r="T930" s="7"/>
    </row>
    <row r="931" spans="20:20" ht="11.25" customHeight="1">
      <c r="T931" s="7"/>
    </row>
    <row r="932" spans="20:20" ht="11.25" customHeight="1">
      <c r="T932" s="7"/>
    </row>
    <row r="933" spans="20:20" ht="11.25" customHeight="1">
      <c r="T933" s="7"/>
    </row>
    <row r="934" spans="20:20" ht="11.25" customHeight="1">
      <c r="T934" s="7"/>
    </row>
    <row r="935" spans="20:20" ht="11.25" customHeight="1">
      <c r="T935" s="7"/>
    </row>
    <row r="936" spans="20:20" ht="11.25" customHeight="1">
      <c r="T936" s="7"/>
    </row>
    <row r="937" spans="20:20" ht="11.25" customHeight="1">
      <c r="T937" s="7"/>
    </row>
    <row r="938" spans="20:20" ht="11.25" customHeight="1">
      <c r="T938" s="7"/>
    </row>
    <row r="939" spans="20:20" ht="11.25" customHeight="1">
      <c r="T939" s="7"/>
    </row>
    <row r="940" spans="20:20" ht="11.25" customHeight="1">
      <c r="T940" s="7"/>
    </row>
    <row r="941" spans="20:20" ht="11.25" customHeight="1">
      <c r="T941" s="7"/>
    </row>
    <row r="942" spans="20:20" ht="11.25" customHeight="1">
      <c r="T942" s="7"/>
    </row>
    <row r="943" spans="20:20" ht="11.25" customHeight="1">
      <c r="T943" s="7"/>
    </row>
    <row r="944" spans="20:20" ht="11.25" customHeight="1">
      <c r="T944" s="7"/>
    </row>
    <row r="945" spans="20:20" ht="11.25" customHeight="1">
      <c r="T945" s="7"/>
    </row>
    <row r="946" spans="20:20" ht="11.25" customHeight="1">
      <c r="T946" s="7"/>
    </row>
    <row r="947" spans="20:20" ht="11.25" customHeight="1">
      <c r="T947" s="7"/>
    </row>
    <row r="948" spans="20:20" ht="11.25" customHeight="1">
      <c r="T948" s="7"/>
    </row>
    <row r="949" spans="20:20" ht="11.25" customHeight="1">
      <c r="T949" s="7"/>
    </row>
    <row r="950" spans="20:20" ht="11.25" customHeight="1">
      <c r="T950" s="7"/>
    </row>
    <row r="951" spans="20:20" ht="11.25" customHeight="1">
      <c r="T951" s="7"/>
    </row>
    <row r="952" spans="20:20" ht="11.25" customHeight="1">
      <c r="T952" s="7"/>
    </row>
    <row r="953" spans="20:20" ht="11.25" customHeight="1">
      <c r="T953" s="7"/>
    </row>
    <row r="954" spans="20:20" ht="11.25" customHeight="1">
      <c r="T954" s="7"/>
    </row>
    <row r="955" spans="20:20" ht="11.25" customHeight="1">
      <c r="T955" s="7"/>
    </row>
    <row r="956" spans="20:20" ht="11.25" customHeight="1">
      <c r="T956" s="7"/>
    </row>
    <row r="957" spans="20:20" ht="11.25" customHeight="1">
      <c r="T957" s="7"/>
    </row>
    <row r="958" spans="20:20" ht="11.25" customHeight="1">
      <c r="T958" s="7"/>
    </row>
    <row r="959" spans="20:20" ht="11.25" customHeight="1">
      <c r="T959" s="7"/>
    </row>
    <row r="960" spans="20:20" ht="11.25" customHeight="1">
      <c r="T960" s="7"/>
    </row>
    <row r="961" spans="20:20" ht="11.25" customHeight="1">
      <c r="T961" s="7"/>
    </row>
    <row r="962" spans="20:20" ht="11.25" customHeight="1">
      <c r="T962" s="7"/>
    </row>
    <row r="963" spans="20:20" ht="11.25" customHeight="1">
      <c r="T963" s="7"/>
    </row>
    <row r="964" spans="20:20" ht="11.25" customHeight="1">
      <c r="T964" s="7"/>
    </row>
    <row r="965" spans="20:20" ht="11.25" customHeight="1">
      <c r="T965" s="7"/>
    </row>
    <row r="966" spans="20:20" ht="11.25" customHeight="1">
      <c r="T966" s="7"/>
    </row>
    <row r="967" spans="20:20" ht="11.25" customHeight="1">
      <c r="T967" s="7"/>
    </row>
    <row r="968" spans="20:20" ht="11.25" customHeight="1">
      <c r="T968" s="7"/>
    </row>
    <row r="969" spans="20:20" ht="11.25" customHeight="1">
      <c r="T969" s="7"/>
    </row>
    <row r="970" spans="20:20" ht="11.25" customHeight="1">
      <c r="T970" s="7"/>
    </row>
    <row r="971" spans="20:20" ht="11.25" customHeight="1">
      <c r="T971" s="7"/>
    </row>
    <row r="972" spans="20:20" ht="11.25" customHeight="1">
      <c r="T972" s="7"/>
    </row>
    <row r="973" spans="20:20" ht="11.25" customHeight="1">
      <c r="T973" s="7"/>
    </row>
    <row r="974" spans="20:20" ht="11.25" customHeight="1">
      <c r="T974" s="7"/>
    </row>
    <row r="975" spans="20:20" ht="11.25" customHeight="1">
      <c r="T975" s="7"/>
    </row>
    <row r="976" spans="20:20" ht="11.25" customHeight="1">
      <c r="T976" s="7"/>
    </row>
    <row r="977" spans="20:20" ht="11.25" customHeight="1">
      <c r="T977" s="7"/>
    </row>
    <row r="978" spans="20:20" ht="11.25" customHeight="1">
      <c r="T978" s="7"/>
    </row>
    <row r="979" spans="20:20" ht="11.25" customHeight="1">
      <c r="T979" s="7"/>
    </row>
    <row r="980" spans="20:20" ht="11.25" customHeight="1">
      <c r="T980" s="7"/>
    </row>
    <row r="981" spans="20:20" ht="11.25" customHeight="1">
      <c r="T981" s="7"/>
    </row>
    <row r="982" spans="20:20" ht="11.25" customHeight="1">
      <c r="T982" s="7"/>
    </row>
    <row r="983" spans="20:20" ht="11.25" customHeight="1">
      <c r="T983" s="7"/>
    </row>
    <row r="984" spans="20:20" ht="11.25" customHeight="1">
      <c r="T984" s="7"/>
    </row>
    <row r="985" spans="20:20" ht="11.25" customHeight="1">
      <c r="T985" s="7"/>
    </row>
    <row r="986" spans="20:20" ht="11.25" customHeight="1">
      <c r="T986" s="7"/>
    </row>
    <row r="987" spans="20:20" ht="11.25" customHeight="1">
      <c r="T987" s="7"/>
    </row>
    <row r="988" spans="20:20" ht="11.25" customHeight="1">
      <c r="T988" s="7"/>
    </row>
    <row r="989" spans="20:20" ht="11.25" customHeight="1">
      <c r="T989" s="7"/>
    </row>
    <row r="990" spans="20:20" ht="11.25" customHeight="1">
      <c r="T990" s="7"/>
    </row>
    <row r="991" spans="20:20" ht="11.25" customHeight="1">
      <c r="T991" s="7"/>
    </row>
    <row r="992" spans="20:20" ht="11.25" customHeight="1">
      <c r="T992" s="7"/>
    </row>
    <row r="993" spans="20:20" ht="11.25" customHeight="1">
      <c r="T993" s="7"/>
    </row>
    <row r="994" spans="20:20" ht="11.25" customHeight="1">
      <c r="T994" s="7"/>
    </row>
    <row r="995" spans="20:20" ht="11.25" customHeight="1">
      <c r="T995" s="7"/>
    </row>
    <row r="996" spans="20:20" ht="11.25" customHeight="1">
      <c r="T996" s="7"/>
    </row>
    <row r="997" spans="20:20" ht="11.25" customHeight="1">
      <c r="T997" s="7"/>
    </row>
    <row r="998" spans="20:20" ht="11.25" customHeight="1">
      <c r="T998" s="7"/>
    </row>
    <row r="999" spans="20:20" ht="11.25" customHeight="1">
      <c r="T999" s="7"/>
    </row>
    <row r="1000" spans="20:20" ht="11.25" customHeight="1">
      <c r="T1000" s="7"/>
    </row>
    <row r="1001" spans="20:20" ht="11.25" customHeight="1">
      <c r="T1001" s="7"/>
    </row>
    <row r="1002" spans="20:20" ht="11.25" customHeight="1">
      <c r="T1002" s="7"/>
    </row>
    <row r="1003" spans="20:20" ht="11.25" customHeight="1">
      <c r="T1003" s="7"/>
    </row>
    <row r="1004" spans="20:20" ht="11.25" customHeight="1">
      <c r="T1004" s="7"/>
    </row>
    <row r="1005" spans="20:20" ht="11.25" customHeight="1">
      <c r="T1005" s="7"/>
    </row>
    <row r="1006" spans="20:20" ht="11.25" customHeight="1">
      <c r="T1006" s="7"/>
    </row>
    <row r="1007" spans="20:20" ht="11.25" customHeight="1">
      <c r="T1007" s="7"/>
    </row>
    <row r="1008" spans="20:20" ht="11.25" customHeight="1">
      <c r="T1008" s="7"/>
    </row>
    <row r="1009" spans="20:20" ht="11.25" customHeight="1">
      <c r="T1009" s="7"/>
    </row>
    <row r="1010" spans="20:20" ht="11.25" customHeight="1">
      <c r="T1010" s="7"/>
    </row>
    <row r="1011" spans="20:20" ht="11.25" customHeight="1">
      <c r="T1011" s="7"/>
    </row>
    <row r="1012" spans="20:20" ht="11.25" customHeight="1">
      <c r="T1012" s="7"/>
    </row>
    <row r="1013" spans="20:20" ht="11.25" customHeight="1">
      <c r="T1013" s="7"/>
    </row>
    <row r="1014" spans="20:20" ht="11.25" customHeight="1">
      <c r="T1014" s="7"/>
    </row>
    <row r="1015" spans="20:20" ht="11.25" customHeight="1">
      <c r="T1015" s="7"/>
    </row>
    <row r="1016" spans="20:20" ht="11.25" customHeight="1">
      <c r="T1016" s="7"/>
    </row>
    <row r="1017" spans="20:20" ht="11.25" customHeight="1">
      <c r="T1017" s="7"/>
    </row>
    <row r="1018" spans="20:20" ht="11.25" customHeight="1">
      <c r="T1018" s="7"/>
    </row>
    <row r="1019" spans="20:20" ht="11.25" customHeight="1">
      <c r="T1019" s="7"/>
    </row>
    <row r="1020" spans="20:20" ht="11.25" customHeight="1">
      <c r="T1020" s="7"/>
    </row>
    <row r="1021" spans="20:20" ht="11.25" customHeight="1">
      <c r="T1021" s="7"/>
    </row>
    <row r="1022" spans="20:20" ht="11.25" customHeight="1">
      <c r="T1022" s="7"/>
    </row>
    <row r="1023" spans="20:20" ht="11.25" customHeight="1">
      <c r="T1023" s="7"/>
    </row>
    <row r="1024" spans="20:20" ht="11.25" customHeight="1">
      <c r="T1024" s="7"/>
    </row>
    <row r="1025" spans="20:20" ht="11.25" customHeight="1">
      <c r="T1025" s="7"/>
    </row>
    <row r="1026" spans="20:20" ht="11.25" customHeight="1">
      <c r="T1026" s="7"/>
    </row>
    <row r="1027" spans="20:20" ht="11.25" customHeight="1">
      <c r="T1027" s="7"/>
    </row>
    <row r="1028" spans="20:20" ht="11.25" customHeight="1">
      <c r="T1028" s="7"/>
    </row>
    <row r="1029" spans="20:20" ht="11.25" customHeight="1">
      <c r="T1029" s="7"/>
    </row>
    <row r="1030" spans="20:20" ht="11.25" customHeight="1">
      <c r="T1030" s="7"/>
    </row>
    <row r="1031" spans="20:20" ht="11.25" customHeight="1">
      <c r="T1031" s="7"/>
    </row>
    <row r="1032" spans="20:20" ht="11.25" customHeight="1">
      <c r="T1032" s="7"/>
    </row>
    <row r="1033" spans="20:20" ht="11.25" customHeight="1">
      <c r="T1033" s="7"/>
    </row>
    <row r="1034" spans="20:20" ht="11.25" customHeight="1">
      <c r="T1034" s="7"/>
    </row>
    <row r="1035" spans="20:20" ht="11.25" customHeight="1">
      <c r="T1035" s="7"/>
    </row>
    <row r="1036" spans="20:20" ht="11.25" customHeight="1">
      <c r="T1036" s="7"/>
    </row>
    <row r="1037" spans="20:20" ht="11.25" customHeight="1">
      <c r="T1037" s="7"/>
    </row>
    <row r="1038" spans="20:20" ht="11.25" customHeight="1">
      <c r="T1038" s="7"/>
    </row>
    <row r="1039" spans="20:20" ht="11.25" customHeight="1">
      <c r="T1039" s="7"/>
    </row>
    <row r="1040" spans="20:20" ht="11.25" customHeight="1">
      <c r="T1040" s="7"/>
    </row>
    <row r="1041" spans="20:20" ht="11.25" customHeight="1">
      <c r="T1041" s="7"/>
    </row>
    <row r="1042" spans="20:20" ht="11.25" customHeight="1">
      <c r="T1042" s="7"/>
    </row>
    <row r="1043" spans="20:20" ht="11.25" customHeight="1">
      <c r="T1043" s="7"/>
    </row>
    <row r="1044" spans="20:20" ht="11.25" customHeight="1">
      <c r="T1044" s="7"/>
    </row>
    <row r="1045" spans="20:20" ht="11.25" customHeight="1">
      <c r="T1045" s="7"/>
    </row>
    <row r="1046" spans="20:20" ht="11.25" customHeight="1">
      <c r="T1046" s="7"/>
    </row>
    <row r="1047" spans="20:20" ht="11.25" customHeight="1">
      <c r="T1047" s="7"/>
    </row>
    <row r="1048" spans="20:20" ht="11.25" customHeight="1">
      <c r="T1048" s="7"/>
    </row>
    <row r="1049" spans="20:20" ht="11.25" customHeight="1">
      <c r="T1049" s="7"/>
    </row>
    <row r="1050" spans="20:20" ht="11.25" customHeight="1">
      <c r="T1050" s="7"/>
    </row>
    <row r="1051" spans="20:20" ht="11.25" customHeight="1">
      <c r="T1051" s="7"/>
    </row>
    <row r="1052" spans="20:20" ht="11.25" customHeight="1">
      <c r="T1052" s="7"/>
    </row>
    <row r="1053" spans="20:20" ht="11.25" customHeight="1">
      <c r="T1053" s="7"/>
    </row>
    <row r="1054" spans="20:20" ht="11.25" customHeight="1">
      <c r="T1054" s="7"/>
    </row>
    <row r="1055" spans="20:20" ht="11.25" customHeight="1">
      <c r="T1055" s="7"/>
    </row>
    <row r="1056" spans="20:20" ht="11.25" customHeight="1">
      <c r="T1056" s="7"/>
    </row>
    <row r="1057" spans="20:20" ht="11.25" customHeight="1">
      <c r="T1057" s="7"/>
    </row>
    <row r="1058" spans="20:20" ht="11.25" customHeight="1">
      <c r="T1058" s="7"/>
    </row>
    <row r="1059" spans="20:20" ht="11.25" customHeight="1">
      <c r="T1059" s="7"/>
    </row>
    <row r="1060" spans="20:20" ht="11.25" customHeight="1">
      <c r="T1060" s="7"/>
    </row>
    <row r="1061" spans="20:20" ht="11.25" customHeight="1">
      <c r="T1061" s="7"/>
    </row>
    <row r="1062" spans="20:20" ht="11.25" customHeight="1">
      <c r="T1062" s="7"/>
    </row>
    <row r="1063" spans="20:20" ht="11.25" customHeight="1">
      <c r="T1063" s="7"/>
    </row>
    <row r="1064" spans="20:20" ht="11.25" customHeight="1">
      <c r="T1064" s="7"/>
    </row>
    <row r="1065" spans="20:20" ht="11.25" customHeight="1">
      <c r="T1065" s="7"/>
    </row>
    <row r="1066" spans="20:20" ht="11.25" customHeight="1">
      <c r="T1066" s="7"/>
    </row>
    <row r="1067" spans="20:20" ht="11.25" customHeight="1">
      <c r="T1067" s="7"/>
    </row>
    <row r="1068" spans="20:20" ht="11.25" customHeight="1">
      <c r="T1068" s="7"/>
    </row>
    <row r="1069" spans="20:20" ht="11.25" customHeight="1">
      <c r="T1069" s="7"/>
    </row>
    <row r="1070" spans="20:20" ht="11.25" customHeight="1">
      <c r="T1070" s="7"/>
    </row>
    <row r="1071" spans="20:20" ht="11.25" customHeight="1">
      <c r="T1071" s="7"/>
    </row>
    <row r="1072" spans="20:20" ht="11.25" customHeight="1">
      <c r="T1072" s="7"/>
    </row>
    <row r="1073" spans="20:20" ht="11.25" customHeight="1">
      <c r="T1073" s="7"/>
    </row>
    <row r="1074" spans="20:20" ht="11.25" customHeight="1">
      <c r="T1074" s="7"/>
    </row>
    <row r="1075" spans="20:20" ht="11.25" customHeight="1">
      <c r="T1075" s="7"/>
    </row>
    <row r="1076" spans="20:20" ht="11.25" customHeight="1">
      <c r="T1076" s="7"/>
    </row>
    <row r="1077" spans="20:20" ht="11.25" customHeight="1">
      <c r="T1077" s="7"/>
    </row>
    <row r="1078" spans="20:20" ht="11.25" customHeight="1">
      <c r="T1078" s="7"/>
    </row>
    <row r="1079" spans="20:20" ht="11.25" customHeight="1">
      <c r="T1079" s="7"/>
    </row>
    <row r="1080" spans="20:20" ht="11.25" customHeight="1">
      <c r="T1080" s="7"/>
    </row>
    <row r="1081" spans="20:20" ht="11.25" customHeight="1">
      <c r="T1081" s="7"/>
    </row>
    <row r="1082" spans="20:20" ht="11.25" customHeight="1">
      <c r="T1082" s="7"/>
    </row>
    <row r="1083" spans="20:20" ht="11.25" customHeight="1">
      <c r="T1083" s="7"/>
    </row>
    <row r="1084" spans="20:20" ht="11.25" customHeight="1">
      <c r="T1084" s="7"/>
    </row>
    <row r="1085" spans="20:20" ht="11.25" customHeight="1">
      <c r="T1085" s="7"/>
    </row>
    <row r="1086" spans="20:20" ht="11.25" customHeight="1">
      <c r="T1086" s="7"/>
    </row>
    <row r="1087" spans="20:20" ht="11.25" customHeight="1">
      <c r="T1087" s="7"/>
    </row>
    <row r="1088" spans="20:20" ht="11.25" customHeight="1">
      <c r="T1088" s="7"/>
    </row>
    <row r="1089" spans="20:20" ht="11.25" customHeight="1">
      <c r="T1089" s="7"/>
    </row>
    <row r="1090" spans="20:20" ht="11.25" customHeight="1">
      <c r="T1090" s="7"/>
    </row>
    <row r="1091" spans="20:20" ht="11.25" customHeight="1">
      <c r="T1091" s="7"/>
    </row>
    <row r="1092" spans="20:20" ht="11.25" customHeight="1">
      <c r="T1092" s="7"/>
    </row>
    <row r="1093" spans="20:20" ht="11.25" customHeight="1">
      <c r="T1093" s="7"/>
    </row>
    <row r="1094" spans="20:20" ht="11.25" customHeight="1">
      <c r="T1094" s="7"/>
    </row>
    <row r="1095" spans="20:20" ht="11.25" customHeight="1">
      <c r="T1095" s="7"/>
    </row>
    <row r="1096" spans="20:20" ht="11.25" customHeight="1">
      <c r="T1096" s="7"/>
    </row>
    <row r="1097" spans="20:20" ht="11.25" customHeight="1">
      <c r="T1097" s="7"/>
    </row>
    <row r="1098" spans="20:20" ht="11.25" customHeight="1">
      <c r="T1098" s="7"/>
    </row>
    <row r="1099" spans="20:20" ht="11.25" customHeight="1">
      <c r="T1099" s="7"/>
    </row>
    <row r="1100" spans="20:20" ht="11.25" customHeight="1">
      <c r="T1100" s="7"/>
    </row>
    <row r="1101" spans="20:20" ht="11.25" customHeight="1">
      <c r="T1101" s="7"/>
    </row>
    <row r="1102" spans="20:20" ht="11.25" customHeight="1">
      <c r="T1102" s="7"/>
    </row>
    <row r="1103" spans="20:20" ht="11.25" customHeight="1">
      <c r="T1103" s="7"/>
    </row>
    <row r="1104" spans="20:20" ht="11.25" customHeight="1">
      <c r="T1104" s="7"/>
    </row>
    <row r="1105" spans="20:20" ht="11.25" customHeight="1">
      <c r="T1105" s="7"/>
    </row>
    <row r="1106" spans="20:20" ht="11.25" customHeight="1">
      <c r="T1106" s="7"/>
    </row>
    <row r="1107" spans="20:20" ht="11.25" customHeight="1">
      <c r="T1107" s="7"/>
    </row>
    <row r="1108" spans="20:20" ht="11.25" customHeight="1">
      <c r="T1108" s="7"/>
    </row>
    <row r="1109" spans="20:20" ht="11.25" customHeight="1">
      <c r="T1109" s="7"/>
    </row>
    <row r="1110" spans="20:20" ht="11.25" customHeight="1">
      <c r="T1110" s="7"/>
    </row>
    <row r="1111" spans="20:20" ht="11.25" customHeight="1">
      <c r="T1111" s="7"/>
    </row>
    <row r="1112" spans="20:20" ht="11.25" customHeight="1">
      <c r="T1112" s="7"/>
    </row>
    <row r="1113" spans="20:20" ht="11.25" customHeight="1">
      <c r="T1113" s="7"/>
    </row>
    <row r="1114" spans="20:20" ht="11.25" customHeight="1">
      <c r="T1114" s="7"/>
    </row>
    <row r="1115" spans="20:20" ht="11.25" customHeight="1">
      <c r="T1115" s="7"/>
    </row>
    <row r="1116" spans="20:20" ht="11.25" customHeight="1">
      <c r="T1116" s="7"/>
    </row>
    <row r="1117" spans="20:20" ht="11.25" customHeight="1">
      <c r="T1117" s="7"/>
    </row>
    <row r="1118" spans="20:20" ht="11.25" customHeight="1">
      <c r="T1118" s="7"/>
    </row>
    <row r="1119" spans="20:20" ht="11.25" customHeight="1">
      <c r="T1119" s="7"/>
    </row>
    <row r="1120" spans="20:20" ht="11.25" customHeight="1">
      <c r="T1120" s="7"/>
    </row>
    <row r="1121" spans="20:20" ht="11.25" customHeight="1">
      <c r="T1121" s="7"/>
    </row>
    <row r="1122" spans="20:20" ht="11.25" customHeight="1">
      <c r="T1122" s="7"/>
    </row>
    <row r="1123" spans="20:20" ht="11.25" customHeight="1">
      <c r="T1123" s="7"/>
    </row>
    <row r="1124" spans="20:20" ht="11.25" customHeight="1">
      <c r="T1124" s="7"/>
    </row>
    <row r="1125" spans="20:20" ht="11.25" customHeight="1">
      <c r="T1125" s="7"/>
    </row>
    <row r="1126" spans="20:20" ht="11.25" customHeight="1">
      <c r="T1126" s="7"/>
    </row>
    <row r="1127" spans="20:20" ht="11.25" customHeight="1">
      <c r="T1127" s="7"/>
    </row>
    <row r="1128" spans="20:20" ht="11.25" customHeight="1">
      <c r="T1128" s="7"/>
    </row>
    <row r="1129" spans="20:20" ht="11.25" customHeight="1">
      <c r="T1129" s="7"/>
    </row>
    <row r="1130" spans="20:20" ht="11.25" customHeight="1">
      <c r="T1130" s="7"/>
    </row>
    <row r="1131" spans="20:20" ht="11.25" customHeight="1">
      <c r="T1131" s="7"/>
    </row>
    <row r="1132" spans="20:20" ht="11.25" customHeight="1">
      <c r="T1132" s="7"/>
    </row>
    <row r="1133" spans="20:20" ht="11.25" customHeight="1">
      <c r="T1133" s="7"/>
    </row>
    <row r="1134" spans="20:20" ht="11.25" customHeight="1">
      <c r="T1134" s="7"/>
    </row>
    <row r="1135" spans="20:20" ht="11.25" customHeight="1">
      <c r="T1135" s="7"/>
    </row>
    <row r="1136" spans="20:20" ht="11.25" customHeight="1">
      <c r="T1136" s="7"/>
    </row>
    <row r="1137" spans="20:20" ht="11.25" customHeight="1">
      <c r="T1137" s="7"/>
    </row>
    <row r="1138" spans="20:20" ht="11.25" customHeight="1">
      <c r="T1138" s="7"/>
    </row>
    <row r="1139" spans="20:20" ht="11.25" customHeight="1">
      <c r="T1139" s="7"/>
    </row>
    <row r="1140" spans="20:20" ht="11.25" customHeight="1">
      <c r="T1140" s="7"/>
    </row>
    <row r="1141" spans="20:20" ht="11.25" customHeight="1">
      <c r="T1141" s="7"/>
    </row>
    <row r="1142" spans="20:20" ht="11.25" customHeight="1">
      <c r="T1142" s="7"/>
    </row>
    <row r="1143" spans="20:20" ht="11.25" customHeight="1">
      <c r="T1143" s="7"/>
    </row>
    <row r="1144" spans="20:20" ht="11.25" customHeight="1">
      <c r="T1144" s="7"/>
    </row>
    <row r="1145" spans="20:20" ht="11.25" customHeight="1">
      <c r="T1145" s="7"/>
    </row>
    <row r="1146" spans="20:20" ht="11.25" customHeight="1">
      <c r="T1146" s="7"/>
    </row>
    <row r="1147" spans="20:20" ht="11.25" customHeight="1">
      <c r="T1147" s="7"/>
    </row>
    <row r="1148" spans="20:20" ht="11.25" customHeight="1">
      <c r="T1148" s="7"/>
    </row>
    <row r="1149" spans="20:20" ht="11.25" customHeight="1">
      <c r="T1149" s="7"/>
    </row>
    <row r="1150" spans="20:20" ht="11.25" customHeight="1">
      <c r="T1150" s="7"/>
    </row>
    <row r="1151" spans="20:20" ht="11.25" customHeight="1">
      <c r="T1151" s="7"/>
    </row>
    <row r="1152" spans="20:20" ht="11.25" customHeight="1">
      <c r="T1152" s="7"/>
    </row>
    <row r="1153" spans="20:20" ht="11.25" customHeight="1">
      <c r="T1153" s="7"/>
    </row>
    <row r="1154" spans="20:20" ht="11.25" customHeight="1">
      <c r="T1154" s="7"/>
    </row>
    <row r="1155" spans="20:20" ht="11.25" customHeight="1">
      <c r="T1155" s="7"/>
    </row>
    <row r="1156" spans="20:20" ht="11.25" customHeight="1">
      <c r="T1156" s="7"/>
    </row>
    <row r="1157" spans="20:20" ht="11.25" customHeight="1">
      <c r="T1157" s="7"/>
    </row>
    <row r="1158" spans="20:20" ht="11.25" customHeight="1">
      <c r="T1158" s="7"/>
    </row>
    <row r="1159" spans="20:20" ht="11.25" customHeight="1">
      <c r="T1159" s="7"/>
    </row>
    <row r="1160" spans="20:20" ht="11.25" customHeight="1">
      <c r="T1160" s="7"/>
    </row>
    <row r="1161" spans="20:20" ht="11.25" customHeight="1">
      <c r="T1161" s="7"/>
    </row>
    <row r="1162" spans="20:20" ht="11.25" customHeight="1">
      <c r="T1162" s="7"/>
    </row>
    <row r="1163" spans="20:20" ht="11.25" customHeight="1">
      <c r="T1163" s="7"/>
    </row>
    <row r="1164" spans="20:20" ht="11.25" customHeight="1">
      <c r="T1164" s="7"/>
    </row>
    <row r="1165" spans="20:20" ht="11.25" customHeight="1">
      <c r="T1165" s="7"/>
    </row>
    <row r="1166" spans="20:20" ht="11.25" customHeight="1">
      <c r="T1166" s="7"/>
    </row>
    <row r="1167" spans="20:20" ht="11.25" customHeight="1">
      <c r="T1167" s="7"/>
    </row>
    <row r="1168" spans="20:20" ht="11.25" customHeight="1">
      <c r="T1168" s="7"/>
    </row>
    <row r="1169" spans="20:20" ht="11.25" customHeight="1">
      <c r="T1169" s="7"/>
    </row>
    <row r="1170" spans="20:20" ht="11.25" customHeight="1">
      <c r="T1170" s="7"/>
    </row>
    <row r="1171" spans="20:20" ht="11.25" customHeight="1">
      <c r="T1171" s="7"/>
    </row>
    <row r="1172" spans="20:20" ht="11.25" customHeight="1">
      <c r="T1172" s="7"/>
    </row>
    <row r="1173" spans="20:20" ht="11.25" customHeight="1">
      <c r="T1173" s="7"/>
    </row>
    <row r="1174" spans="20:20" ht="11.25" customHeight="1">
      <c r="T1174" s="7"/>
    </row>
    <row r="1175" spans="20:20" ht="11.25" customHeight="1">
      <c r="T1175" s="7"/>
    </row>
    <row r="1176" spans="20:20" ht="11.25" customHeight="1">
      <c r="T1176" s="7"/>
    </row>
    <row r="1177" spans="20:20" ht="11.25" customHeight="1">
      <c r="T1177" s="7"/>
    </row>
    <row r="1178" spans="20:20" ht="11.25" customHeight="1">
      <c r="T1178" s="7"/>
    </row>
    <row r="1179" spans="20:20" ht="11.25" customHeight="1">
      <c r="T1179" s="7"/>
    </row>
    <row r="1180" spans="20:20" ht="11.25" customHeight="1">
      <c r="T1180" s="7"/>
    </row>
    <row r="1181" spans="20:20" ht="11.25" customHeight="1">
      <c r="T1181" s="7"/>
    </row>
    <row r="1182" spans="20:20" ht="11.25" customHeight="1">
      <c r="T1182" s="7"/>
    </row>
    <row r="1183" spans="20:20" ht="11.25" customHeight="1">
      <c r="T1183" s="7"/>
    </row>
    <row r="1184" spans="20:20" ht="11.25" customHeight="1">
      <c r="T1184" s="7"/>
    </row>
    <row r="1185" spans="20:20" ht="11.25" customHeight="1">
      <c r="T1185" s="7"/>
    </row>
    <row r="1186" spans="20:20" ht="11.25" customHeight="1">
      <c r="T1186" s="7"/>
    </row>
    <row r="1187" spans="20:20" ht="11.25" customHeight="1">
      <c r="T1187" s="7"/>
    </row>
    <row r="1188" spans="20:20" ht="11.25" customHeight="1">
      <c r="T1188" s="7"/>
    </row>
    <row r="1189" spans="20:20" ht="11.25" customHeight="1">
      <c r="T1189" s="7"/>
    </row>
    <row r="1190" spans="20:20" ht="11.25" customHeight="1">
      <c r="T1190" s="7"/>
    </row>
    <row r="1191" spans="20:20" ht="11.25" customHeight="1">
      <c r="T1191" s="7"/>
    </row>
    <row r="1192" spans="20:20" ht="11.25" customHeight="1">
      <c r="T1192" s="7"/>
    </row>
    <row r="1193" spans="20:20" ht="11.25" customHeight="1">
      <c r="T1193" s="7"/>
    </row>
    <row r="1194" spans="20:20" ht="11.25" customHeight="1">
      <c r="T1194" s="7"/>
    </row>
    <row r="1195" spans="20:20" ht="11.25" customHeight="1">
      <c r="T1195" s="7"/>
    </row>
    <row r="1196" spans="20:20" ht="11.25" customHeight="1">
      <c r="T1196" s="7"/>
    </row>
    <row r="1197" spans="20:20" ht="11.25" customHeight="1">
      <c r="T1197" s="7"/>
    </row>
    <row r="1198" spans="20:20" ht="11.25" customHeight="1">
      <c r="T1198" s="7"/>
    </row>
    <row r="1199" spans="20:20" ht="11.25" customHeight="1">
      <c r="T1199" s="7"/>
    </row>
    <row r="1200" spans="20:20" ht="11.25" customHeight="1">
      <c r="T1200" s="7"/>
    </row>
    <row r="1201" spans="20:20" ht="11.25" customHeight="1">
      <c r="T1201" s="7"/>
    </row>
    <row r="1202" spans="20:20" ht="11.25" customHeight="1">
      <c r="T1202" s="7"/>
    </row>
    <row r="1203" spans="20:20" ht="11.25" customHeight="1">
      <c r="T1203" s="7"/>
    </row>
    <row r="1204" spans="20:20" ht="11.25" customHeight="1">
      <c r="T1204" s="7"/>
    </row>
    <row r="1205" spans="20:20" ht="11.25" customHeight="1">
      <c r="T1205" s="7"/>
    </row>
    <row r="1206" spans="20:20" ht="11.25" customHeight="1">
      <c r="T1206" s="7"/>
    </row>
    <row r="1207" spans="20:20" ht="11.25" customHeight="1">
      <c r="T1207" s="7"/>
    </row>
    <row r="1208" spans="20:20" ht="11.25" customHeight="1">
      <c r="T1208" s="7"/>
    </row>
    <row r="1209" spans="20:20" ht="11.25" customHeight="1">
      <c r="T1209" s="7"/>
    </row>
    <row r="1210" spans="20:20" ht="11.25" customHeight="1">
      <c r="T1210" s="7"/>
    </row>
    <row r="1211" spans="20:20" ht="11.25" customHeight="1">
      <c r="T1211" s="7"/>
    </row>
    <row r="1212" spans="20:20" ht="11.25" customHeight="1">
      <c r="T1212" s="7"/>
    </row>
    <row r="1213" spans="20:20" ht="11.25" customHeight="1">
      <c r="T1213" s="7"/>
    </row>
    <row r="1214" spans="20:20" ht="11.25" customHeight="1">
      <c r="T1214" s="7"/>
    </row>
    <row r="1215" spans="20:20" ht="11.25" customHeight="1">
      <c r="T1215" s="7"/>
    </row>
    <row r="1216" spans="20:20" ht="11.25" customHeight="1">
      <c r="T1216" s="7"/>
    </row>
    <row r="1217" spans="20:20" ht="11.25" customHeight="1">
      <c r="T1217" s="7"/>
    </row>
    <row r="1218" spans="20:20" ht="11.25" customHeight="1">
      <c r="T1218" s="7"/>
    </row>
    <row r="1219" spans="20:20" ht="11.25" customHeight="1">
      <c r="T1219" s="7"/>
    </row>
    <row r="1220" spans="20:20" ht="11.25" customHeight="1">
      <c r="T1220" s="7"/>
    </row>
    <row r="1221" spans="20:20" ht="11.25" customHeight="1">
      <c r="T1221" s="7"/>
    </row>
    <row r="1222" spans="20:20" ht="11.25" customHeight="1">
      <c r="T1222" s="7"/>
    </row>
    <row r="1223" spans="20:20" ht="11.25" customHeight="1">
      <c r="T1223" s="7"/>
    </row>
    <row r="1224" spans="20:20" ht="11.25" customHeight="1">
      <c r="T1224" s="7"/>
    </row>
    <row r="1225" spans="20:20" ht="11.25" customHeight="1">
      <c r="T1225" s="7"/>
    </row>
    <row r="1226" spans="20:20" ht="11.25" customHeight="1">
      <c r="T1226" s="7"/>
    </row>
    <row r="1227" spans="20:20" ht="11.25" customHeight="1">
      <c r="T1227" s="7"/>
    </row>
    <row r="1228" spans="20:20" ht="11.25" customHeight="1">
      <c r="T1228" s="7"/>
    </row>
    <row r="1229" spans="20:20" ht="11.25" customHeight="1">
      <c r="T1229" s="7"/>
    </row>
    <row r="1230" spans="20:20" ht="11.25" customHeight="1">
      <c r="T1230" s="7"/>
    </row>
    <row r="1231" spans="20:20" ht="11.25" customHeight="1">
      <c r="T1231" s="7"/>
    </row>
    <row r="1232" spans="20:20" ht="11.25" customHeight="1">
      <c r="T1232" s="7"/>
    </row>
    <row r="1233" spans="20:20" ht="11.25" customHeight="1">
      <c r="T1233" s="7"/>
    </row>
    <row r="1234" spans="20:20" ht="11.25" customHeight="1">
      <c r="T1234" s="7"/>
    </row>
    <row r="1235" spans="20:20" ht="11.25" customHeight="1">
      <c r="T1235" s="7"/>
    </row>
    <row r="1236" spans="20:20" ht="11.25" customHeight="1">
      <c r="T1236" s="7"/>
    </row>
    <row r="1237" spans="20:20" ht="11.25" customHeight="1">
      <c r="T1237" s="7"/>
    </row>
    <row r="1238" spans="20:20" ht="11.25" customHeight="1">
      <c r="T1238" s="7"/>
    </row>
    <row r="1239" spans="20:20" ht="11.25" customHeight="1">
      <c r="T1239" s="7"/>
    </row>
    <row r="1240" spans="20:20" ht="11.25" customHeight="1">
      <c r="T1240" s="7"/>
    </row>
    <row r="1241" spans="20:20" ht="11.25" customHeight="1">
      <c r="T1241" s="7"/>
    </row>
    <row r="1242" spans="20:20" ht="11.25" customHeight="1">
      <c r="T1242" s="7"/>
    </row>
    <row r="1243" spans="20:20" ht="11.25" customHeight="1">
      <c r="T1243" s="7"/>
    </row>
    <row r="1244" spans="20:20" ht="11.25" customHeight="1">
      <c r="T1244" s="7"/>
    </row>
    <row r="1245" spans="20:20" ht="11.25" customHeight="1">
      <c r="T1245" s="7"/>
    </row>
    <row r="1246" spans="20:20" ht="11.25" customHeight="1">
      <c r="T1246" s="7"/>
    </row>
    <row r="1247" spans="20:20" ht="11.25" customHeight="1">
      <c r="T1247" s="7"/>
    </row>
    <row r="1248" spans="20:20" ht="11.25" customHeight="1">
      <c r="T1248" s="7"/>
    </row>
    <row r="1249" spans="20:20" ht="11.25" customHeight="1">
      <c r="T1249" s="7"/>
    </row>
    <row r="1250" spans="20:20" ht="11.25" customHeight="1">
      <c r="T1250" s="7"/>
    </row>
    <row r="1251" spans="20:20" ht="11.25" customHeight="1">
      <c r="T1251" s="7"/>
    </row>
    <row r="1252" spans="20:20" ht="11.25" customHeight="1">
      <c r="T1252" s="7"/>
    </row>
    <row r="1253" spans="20:20" ht="11.25" customHeight="1">
      <c r="T1253" s="7"/>
    </row>
    <row r="1254" spans="20:20" ht="11.25" customHeight="1">
      <c r="T1254" s="7"/>
    </row>
    <row r="1255" spans="20:20" ht="11.25" customHeight="1">
      <c r="T1255" s="7"/>
    </row>
    <row r="1256" spans="20:20" ht="11.25" customHeight="1">
      <c r="T1256" s="7"/>
    </row>
    <row r="1257" spans="20:20" ht="11.25" customHeight="1">
      <c r="T1257" s="7"/>
    </row>
    <row r="1258" spans="20:20" ht="11.25" customHeight="1">
      <c r="T1258" s="7"/>
    </row>
    <row r="1259" spans="20:20" ht="11.25" customHeight="1">
      <c r="T1259" s="7"/>
    </row>
    <row r="1260" spans="20:20" ht="11.25" customHeight="1">
      <c r="T1260" s="7"/>
    </row>
    <row r="1261" spans="20:20" ht="11.25" customHeight="1">
      <c r="T1261" s="7"/>
    </row>
    <row r="1262" spans="20:20" ht="11.25" customHeight="1">
      <c r="T1262" s="7"/>
    </row>
    <row r="1263" spans="20:20" ht="11.25" customHeight="1">
      <c r="T1263" s="7"/>
    </row>
    <row r="1264" spans="20:20" ht="11.25" customHeight="1">
      <c r="T1264" s="7"/>
    </row>
    <row r="1265" spans="20:20" ht="11.25" customHeight="1">
      <c r="T1265" s="7"/>
    </row>
    <row r="1266" spans="20:20" ht="11.25" customHeight="1">
      <c r="T1266" s="7"/>
    </row>
    <row r="1267" spans="20:20" ht="11.25" customHeight="1">
      <c r="T1267" s="7"/>
    </row>
    <row r="1268" spans="20:20" ht="11.25" customHeight="1">
      <c r="T1268" s="7"/>
    </row>
    <row r="1269" spans="20:20" ht="11.25" customHeight="1">
      <c r="T1269" s="7"/>
    </row>
    <row r="1270" spans="20:20" ht="11.25" customHeight="1">
      <c r="T1270" s="7"/>
    </row>
    <row r="1271" spans="20:20" ht="11.25" customHeight="1">
      <c r="T1271" s="7"/>
    </row>
    <row r="1272" spans="20:20" ht="11.25" customHeight="1">
      <c r="T1272" s="7"/>
    </row>
    <row r="1273" spans="20:20" ht="11.25" customHeight="1">
      <c r="T1273" s="7"/>
    </row>
    <row r="1274" spans="20:20" ht="11.25" customHeight="1">
      <c r="T1274" s="7"/>
    </row>
    <row r="1275" spans="20:20" ht="11.25" customHeight="1">
      <c r="T1275" s="7"/>
    </row>
    <row r="1276" spans="20:20" ht="11.25" customHeight="1">
      <c r="T1276" s="7"/>
    </row>
    <row r="1277" spans="20:20" ht="11.25" customHeight="1">
      <c r="T1277" s="7"/>
    </row>
    <row r="1278" spans="20:20" ht="11.25" customHeight="1">
      <c r="T1278" s="7"/>
    </row>
    <row r="1279" spans="20:20" ht="11.25" customHeight="1">
      <c r="T1279" s="7"/>
    </row>
    <row r="1280" spans="20:20" ht="11.25" customHeight="1">
      <c r="T1280" s="7"/>
    </row>
    <row r="1281" spans="20:20" ht="11.25" customHeight="1">
      <c r="T1281" s="7"/>
    </row>
    <row r="1282" spans="20:20" ht="11.25" customHeight="1">
      <c r="T1282" s="7"/>
    </row>
    <row r="1283" spans="20:20" ht="11.25" customHeight="1">
      <c r="T1283" s="7"/>
    </row>
    <row r="1284" spans="20:20" ht="11.25" customHeight="1">
      <c r="T1284" s="7"/>
    </row>
    <row r="1285" spans="20:20" ht="11.25" customHeight="1">
      <c r="T1285" s="7"/>
    </row>
    <row r="1286" spans="20:20" ht="11.25" customHeight="1">
      <c r="T1286" s="7"/>
    </row>
    <row r="1287" spans="20:20" ht="11.25" customHeight="1">
      <c r="T1287" s="7"/>
    </row>
    <row r="1288" spans="20:20" ht="11.25" customHeight="1">
      <c r="T1288" s="7"/>
    </row>
    <row r="1289" spans="20:20" ht="11.25" customHeight="1">
      <c r="T1289" s="7"/>
    </row>
    <row r="1290" spans="20:20" ht="11.25" customHeight="1">
      <c r="T1290" s="7"/>
    </row>
    <row r="1291" spans="20:20" ht="11.25" customHeight="1">
      <c r="T1291" s="7"/>
    </row>
    <row r="1292" spans="20:20" ht="11.25" customHeight="1">
      <c r="T1292" s="7"/>
    </row>
    <row r="1293" spans="20:20" ht="11.25" customHeight="1">
      <c r="T1293" s="7"/>
    </row>
    <row r="1294" spans="20:20" ht="11.25" customHeight="1">
      <c r="T1294" s="7"/>
    </row>
    <row r="1295" spans="20:20" ht="11.25" customHeight="1">
      <c r="T1295" s="7"/>
    </row>
    <row r="1296" spans="20:20" ht="11.25" customHeight="1">
      <c r="T1296" s="7"/>
    </row>
    <row r="1297" spans="20:20" ht="11.25" customHeight="1">
      <c r="T1297" s="7"/>
    </row>
    <row r="1298" spans="20:20" ht="11.25" customHeight="1">
      <c r="T1298" s="7"/>
    </row>
    <row r="1299" spans="20:20" ht="11.25" customHeight="1">
      <c r="T1299" s="7"/>
    </row>
    <row r="1300" spans="20:20" ht="11.25" customHeight="1">
      <c r="T1300" s="7"/>
    </row>
    <row r="1301" spans="20:20" ht="11.25" customHeight="1">
      <c r="T1301" s="7"/>
    </row>
    <row r="1302" spans="20:20" ht="11.25" customHeight="1">
      <c r="T1302" s="7"/>
    </row>
    <row r="1303" spans="20:20" ht="11.25" customHeight="1">
      <c r="T1303" s="7"/>
    </row>
    <row r="1304" spans="20:20" ht="11.25" customHeight="1">
      <c r="T1304" s="7"/>
    </row>
    <row r="1305" spans="20:20" ht="11.25" customHeight="1">
      <c r="T1305" s="7"/>
    </row>
    <row r="1306" spans="20:20" ht="11.25" customHeight="1">
      <c r="T1306" s="7"/>
    </row>
    <row r="1307" spans="20:20" ht="11.25" customHeight="1">
      <c r="T1307" s="7"/>
    </row>
    <row r="1308" spans="20:20" ht="11.25" customHeight="1">
      <c r="T1308" s="7"/>
    </row>
    <row r="1309" spans="20:20" ht="11.25" customHeight="1">
      <c r="T1309" s="7"/>
    </row>
    <row r="1310" spans="20:20" ht="11.25" customHeight="1">
      <c r="T1310" s="7"/>
    </row>
    <row r="1311" spans="20:20" ht="11.25" customHeight="1">
      <c r="T1311" s="7"/>
    </row>
    <row r="1312" spans="20:20" ht="11.25" customHeight="1">
      <c r="T1312" s="7"/>
    </row>
    <row r="1313" spans="20:20" ht="11.25" customHeight="1">
      <c r="T1313" s="7"/>
    </row>
    <row r="1314" spans="20:20" ht="11.25" customHeight="1">
      <c r="T1314" s="7"/>
    </row>
    <row r="1315" spans="20:20" ht="11.25" customHeight="1">
      <c r="T1315" s="7"/>
    </row>
    <row r="1316" spans="20:20" ht="11.25" customHeight="1">
      <c r="T1316" s="7"/>
    </row>
    <row r="1317" spans="20:20" ht="11.25" customHeight="1">
      <c r="T1317" s="7"/>
    </row>
    <row r="1318" spans="20:20" ht="11.25" customHeight="1">
      <c r="T1318" s="7"/>
    </row>
    <row r="1319" spans="20:20" ht="11.25" customHeight="1">
      <c r="T1319" s="7"/>
    </row>
    <row r="1320" spans="20:20" ht="11.25" customHeight="1">
      <c r="T1320" s="7"/>
    </row>
    <row r="1321" spans="20:20" ht="11.25" customHeight="1">
      <c r="T1321" s="7"/>
    </row>
    <row r="1322" spans="20:20" ht="11.25" customHeight="1">
      <c r="T1322" s="7"/>
    </row>
    <row r="1323" spans="20:20" ht="11.25" customHeight="1">
      <c r="T1323" s="7"/>
    </row>
    <row r="1324" spans="20:20" ht="11.25" customHeight="1">
      <c r="T1324" s="7"/>
    </row>
    <row r="1325" spans="20:20" ht="11.25" customHeight="1">
      <c r="T1325" s="7"/>
    </row>
    <row r="1326" spans="20:20" ht="11.25" customHeight="1">
      <c r="T1326" s="7"/>
    </row>
    <row r="1327" spans="20:20" ht="11.25" customHeight="1">
      <c r="T1327" s="7"/>
    </row>
    <row r="1328" spans="20:20" ht="11.25" customHeight="1">
      <c r="T1328" s="7"/>
    </row>
    <row r="1329" spans="20:20" ht="11.25" customHeight="1">
      <c r="T1329" s="7"/>
    </row>
    <row r="1330" spans="20:20" ht="11.25" customHeight="1">
      <c r="T1330" s="7"/>
    </row>
    <row r="1331" spans="20:20" ht="11.25" customHeight="1">
      <c r="T1331" s="7"/>
    </row>
    <row r="1332" spans="20:20" ht="11.25" customHeight="1">
      <c r="T1332" s="7"/>
    </row>
    <row r="1333" spans="20:20" ht="11.25" customHeight="1">
      <c r="T1333" s="7"/>
    </row>
    <row r="1334" spans="20:20" ht="11.25" customHeight="1">
      <c r="T1334" s="7"/>
    </row>
    <row r="1335" spans="20:20" ht="11.25" customHeight="1">
      <c r="T1335" s="7"/>
    </row>
    <row r="1336" spans="20:20" ht="11.25" customHeight="1">
      <c r="T1336" s="7"/>
    </row>
    <row r="1337" spans="20:20" ht="11.25" customHeight="1">
      <c r="T1337" s="7"/>
    </row>
    <row r="1338" spans="20:20" ht="11.25" customHeight="1">
      <c r="T1338" s="7"/>
    </row>
    <row r="1339" spans="20:20" ht="11.25" customHeight="1">
      <c r="T1339" s="7"/>
    </row>
    <row r="1340" spans="20:20" ht="11.25" customHeight="1">
      <c r="T1340" s="7"/>
    </row>
    <row r="1341" spans="20:20" ht="11.25" customHeight="1">
      <c r="T1341" s="7"/>
    </row>
    <row r="1342" spans="20:20" ht="11.25" customHeight="1">
      <c r="T1342" s="7"/>
    </row>
    <row r="1343" spans="20:20" ht="11.25" customHeight="1">
      <c r="T1343" s="7"/>
    </row>
    <row r="1344" spans="20:20" ht="11.25" customHeight="1">
      <c r="T1344" s="7"/>
    </row>
    <row r="1345" spans="20:20" ht="11.25" customHeight="1">
      <c r="T1345" s="7"/>
    </row>
    <row r="1346" spans="20:20" ht="11.25" customHeight="1">
      <c r="T1346" s="7"/>
    </row>
    <row r="1347" spans="20:20" ht="11.25" customHeight="1">
      <c r="T1347" s="7"/>
    </row>
    <row r="1348" spans="20:20" ht="11.25" customHeight="1">
      <c r="T1348" s="7"/>
    </row>
    <row r="1349" spans="20:20" ht="11.25" customHeight="1">
      <c r="T1349" s="7"/>
    </row>
    <row r="1350" spans="20:20" ht="11.25" customHeight="1">
      <c r="T1350" s="7"/>
    </row>
    <row r="1351" spans="20:20" ht="11.25" customHeight="1">
      <c r="T1351" s="7"/>
    </row>
    <row r="1352" spans="20:20" ht="11.25" customHeight="1">
      <c r="T1352" s="7"/>
    </row>
    <row r="1353" spans="20:20" ht="11.25" customHeight="1">
      <c r="T1353" s="7"/>
    </row>
    <row r="1354" spans="20:20" ht="11.25" customHeight="1">
      <c r="T1354" s="7"/>
    </row>
    <row r="1355" spans="20:20" ht="11.25" customHeight="1">
      <c r="T1355" s="7"/>
    </row>
    <row r="1356" spans="20:20" ht="11.25" customHeight="1">
      <c r="T1356" s="7"/>
    </row>
    <row r="1357" spans="20:20" ht="11.25" customHeight="1">
      <c r="T1357" s="7"/>
    </row>
    <row r="1358" spans="20:20" ht="11.25" customHeight="1">
      <c r="T1358" s="7"/>
    </row>
    <row r="1359" spans="20:20" ht="11.25" customHeight="1">
      <c r="T1359" s="7"/>
    </row>
    <row r="1360" spans="20:20" ht="11.25" customHeight="1">
      <c r="T1360" s="7"/>
    </row>
    <row r="1361" spans="20:20" ht="11.25" customHeight="1">
      <c r="T1361" s="7"/>
    </row>
    <row r="1362" spans="20:20" ht="11.25" customHeight="1">
      <c r="T1362" s="7"/>
    </row>
    <row r="1363" spans="20:20" ht="11.25" customHeight="1">
      <c r="T1363" s="7"/>
    </row>
    <row r="1364" spans="20:20" ht="11.25" customHeight="1">
      <c r="T1364" s="7"/>
    </row>
    <row r="1365" spans="20:20" ht="11.25" customHeight="1">
      <c r="T1365" s="7"/>
    </row>
    <row r="1366" spans="20:20" ht="11.25" customHeight="1">
      <c r="T1366" s="7"/>
    </row>
    <row r="1367" spans="20:20" ht="11.25" customHeight="1">
      <c r="T1367" s="7"/>
    </row>
    <row r="1368" spans="20:20" ht="11.25" customHeight="1">
      <c r="T1368" s="7"/>
    </row>
    <row r="1369" spans="20:20" ht="11.25" customHeight="1">
      <c r="T1369" s="7"/>
    </row>
    <row r="1370" spans="20:20" ht="11.25" customHeight="1">
      <c r="T1370" s="7"/>
    </row>
    <row r="1371" spans="20:20" ht="11.25" customHeight="1">
      <c r="T1371" s="7"/>
    </row>
    <row r="1372" spans="20:20" ht="11.25" customHeight="1">
      <c r="T1372" s="7"/>
    </row>
    <row r="1373" spans="20:20" ht="11.25" customHeight="1">
      <c r="T1373" s="7"/>
    </row>
    <row r="1374" spans="20:20" ht="11.25" customHeight="1">
      <c r="T1374" s="7"/>
    </row>
    <row r="1375" spans="20:20" ht="11.25" customHeight="1">
      <c r="T1375" s="7"/>
    </row>
    <row r="1376" spans="20:20" ht="11.25" customHeight="1">
      <c r="T1376" s="7"/>
    </row>
    <row r="1377" spans="20:20" ht="11.25" customHeight="1">
      <c r="T1377" s="7"/>
    </row>
    <row r="1378" spans="20:20" ht="11.25" customHeight="1">
      <c r="T1378" s="7"/>
    </row>
    <row r="1379" spans="20:20" ht="11.25" customHeight="1">
      <c r="T1379" s="7"/>
    </row>
    <row r="1380" spans="20:20" ht="11.25" customHeight="1">
      <c r="T1380" s="7"/>
    </row>
    <row r="1381" spans="20:20" ht="11.25" customHeight="1">
      <c r="T1381" s="7"/>
    </row>
    <row r="1382" spans="20:20" ht="11.25" customHeight="1">
      <c r="T1382" s="7"/>
    </row>
    <row r="1383" spans="20:20" ht="11.25" customHeight="1">
      <c r="T1383" s="7"/>
    </row>
    <row r="1384" spans="20:20" ht="11.25" customHeight="1">
      <c r="T1384" s="7"/>
    </row>
    <row r="1385" spans="20:20" ht="11.25" customHeight="1">
      <c r="T1385" s="7"/>
    </row>
    <row r="1386" spans="20:20" ht="11.25" customHeight="1">
      <c r="T1386" s="7"/>
    </row>
    <row r="1387" spans="20:20" ht="11.25" customHeight="1">
      <c r="T1387" s="7"/>
    </row>
    <row r="1388" spans="20:20" ht="11.25" customHeight="1">
      <c r="T1388" s="7"/>
    </row>
    <row r="1389" spans="20:20" ht="11.25" customHeight="1">
      <c r="T1389" s="7"/>
    </row>
    <row r="1390" spans="20:20" ht="11.25" customHeight="1">
      <c r="T1390" s="7"/>
    </row>
    <row r="1391" spans="20:20" ht="11.25" customHeight="1">
      <c r="T1391" s="7"/>
    </row>
    <row r="1392" spans="20:20" ht="11.25" customHeight="1">
      <c r="T1392" s="7"/>
    </row>
    <row r="1393" spans="20:20" ht="11.25" customHeight="1">
      <c r="T1393" s="7"/>
    </row>
    <row r="1394" spans="20:20" ht="11.25" customHeight="1">
      <c r="T1394" s="7"/>
    </row>
    <row r="1395" spans="20:20" ht="11.25" customHeight="1">
      <c r="T1395" s="7"/>
    </row>
    <row r="1396" spans="20:20" ht="11.25" customHeight="1">
      <c r="T1396" s="7"/>
    </row>
    <row r="1397" spans="20:20" ht="11.25" customHeight="1">
      <c r="T1397" s="7"/>
    </row>
    <row r="1398" spans="20:20" ht="11.25" customHeight="1">
      <c r="T1398" s="7"/>
    </row>
    <row r="1399" spans="20:20" ht="11.25" customHeight="1">
      <c r="T1399" s="7"/>
    </row>
    <row r="1400" spans="20:20" ht="11.25" customHeight="1">
      <c r="T1400" s="7"/>
    </row>
    <row r="1401" spans="20:20" ht="11.25" customHeight="1">
      <c r="T1401" s="7"/>
    </row>
    <row r="1402" spans="20:20" ht="11.25" customHeight="1">
      <c r="T1402" s="7"/>
    </row>
    <row r="1403" spans="20:20" ht="11.25" customHeight="1">
      <c r="T1403" s="7"/>
    </row>
    <row r="1404" spans="20:20" ht="11.25" customHeight="1">
      <c r="T1404" s="7"/>
    </row>
    <row r="1405" spans="20:20" ht="11.25" customHeight="1">
      <c r="T1405" s="7"/>
    </row>
    <row r="1406" spans="20:20" ht="11.25" customHeight="1">
      <c r="T1406" s="7"/>
    </row>
    <row r="1407" spans="20:20" ht="11.25" customHeight="1">
      <c r="T1407" s="7"/>
    </row>
    <row r="1408" spans="20:20" ht="11.25" customHeight="1">
      <c r="T1408" s="7"/>
    </row>
    <row r="1409" spans="20:20" ht="11.25" customHeight="1">
      <c r="T1409" s="7"/>
    </row>
    <row r="1410" spans="20:20" ht="11.25" customHeight="1">
      <c r="T1410" s="7"/>
    </row>
    <row r="1411" spans="20:20" ht="11.25" customHeight="1">
      <c r="T1411" s="7"/>
    </row>
    <row r="1412" spans="20:20" ht="11.25" customHeight="1">
      <c r="T1412" s="7"/>
    </row>
    <row r="1413" spans="20:20" ht="11.25" customHeight="1">
      <c r="T1413" s="7"/>
    </row>
    <row r="1414" spans="20:20" ht="11.25" customHeight="1">
      <c r="T1414" s="7"/>
    </row>
    <row r="1415" spans="20:20" ht="11.25" customHeight="1">
      <c r="T1415" s="7"/>
    </row>
    <row r="1416" spans="20:20" ht="11.25" customHeight="1">
      <c r="T1416" s="7"/>
    </row>
    <row r="1417" spans="20:20" ht="11.25" customHeight="1">
      <c r="T1417" s="7"/>
    </row>
    <row r="1418" spans="20:20" ht="11.25" customHeight="1">
      <c r="T1418" s="7"/>
    </row>
    <row r="1419" spans="20:20" ht="11.25" customHeight="1">
      <c r="T1419" s="7"/>
    </row>
    <row r="1420" spans="20:20" ht="11.25" customHeight="1">
      <c r="T1420" s="7"/>
    </row>
    <row r="1421" spans="20:20" ht="11.25" customHeight="1">
      <c r="T1421" s="7"/>
    </row>
    <row r="1422" spans="20:20" ht="11.25" customHeight="1">
      <c r="T1422" s="7"/>
    </row>
    <row r="1423" spans="20:20" ht="11.25" customHeight="1">
      <c r="T1423" s="7"/>
    </row>
    <row r="1424" spans="20:20" ht="11.25" customHeight="1">
      <c r="T1424" s="7"/>
    </row>
    <row r="1425" spans="20:20" ht="11.25" customHeight="1">
      <c r="T1425" s="7"/>
    </row>
    <row r="1426" spans="20:20" ht="11.25" customHeight="1">
      <c r="T1426" s="7"/>
    </row>
    <row r="1427" spans="20:20" ht="11.25" customHeight="1">
      <c r="T1427" s="7"/>
    </row>
    <row r="1428" spans="20:20" ht="11.25" customHeight="1">
      <c r="T1428" s="7"/>
    </row>
    <row r="1429" spans="20:20" ht="11.25" customHeight="1">
      <c r="T1429" s="7"/>
    </row>
    <row r="1430" spans="20:20" ht="11.25" customHeight="1">
      <c r="T1430" s="7"/>
    </row>
    <row r="1431" spans="20:20" ht="11.25" customHeight="1">
      <c r="T1431" s="7"/>
    </row>
    <row r="1432" spans="20:20" ht="11.25" customHeight="1">
      <c r="T1432" s="7"/>
    </row>
    <row r="1433" spans="20:20" ht="11.25" customHeight="1">
      <c r="T1433" s="7"/>
    </row>
    <row r="1434" spans="20:20" ht="11.25" customHeight="1">
      <c r="T1434" s="7"/>
    </row>
    <row r="1435" spans="20:20" ht="11.25" customHeight="1">
      <c r="T1435" s="7"/>
    </row>
    <row r="1436" spans="20:20" ht="11.25" customHeight="1">
      <c r="T1436" s="7"/>
    </row>
    <row r="1437" spans="20:20" ht="11.25" customHeight="1">
      <c r="T1437" s="7"/>
    </row>
    <row r="1438" spans="20:20" ht="11.25" customHeight="1">
      <c r="T1438" s="7"/>
    </row>
    <row r="1439" spans="20:20" ht="11.25" customHeight="1">
      <c r="T1439" s="7"/>
    </row>
    <row r="1440" spans="20:20" ht="11.25" customHeight="1">
      <c r="T1440" s="7"/>
    </row>
    <row r="1441" spans="20:20" ht="11.25" customHeight="1">
      <c r="T1441" s="7"/>
    </row>
    <row r="1442" spans="20:20" ht="11.25" customHeight="1">
      <c r="T1442" s="7"/>
    </row>
    <row r="1443" spans="20:20" ht="11.25" customHeight="1">
      <c r="T1443" s="7"/>
    </row>
    <row r="1444" spans="20:20" ht="11.25" customHeight="1">
      <c r="T1444" s="7"/>
    </row>
    <row r="1445" spans="20:20" ht="11.25" customHeight="1">
      <c r="T1445" s="7"/>
    </row>
    <row r="1446" spans="20:20" ht="11.25" customHeight="1">
      <c r="T1446" s="7"/>
    </row>
    <row r="1447" spans="20:20" ht="11.25" customHeight="1">
      <c r="T1447" s="7"/>
    </row>
    <row r="1448" spans="20:20" ht="11.25" customHeight="1">
      <c r="T1448" s="7"/>
    </row>
    <row r="1449" spans="20:20" ht="11.25" customHeight="1">
      <c r="T1449" s="7"/>
    </row>
    <row r="1450" spans="20:20" ht="11.25" customHeight="1">
      <c r="T1450" s="7"/>
    </row>
    <row r="1451" spans="20:20" ht="11.25" customHeight="1">
      <c r="T1451" s="7"/>
    </row>
    <row r="1452" spans="20:20" ht="11.25" customHeight="1">
      <c r="T1452" s="7"/>
    </row>
    <row r="1453" spans="20:20" ht="11.25" customHeight="1">
      <c r="T1453" s="7"/>
    </row>
    <row r="1454" spans="20:20" ht="11.25" customHeight="1">
      <c r="T1454" s="7"/>
    </row>
    <row r="1455" spans="20:20" ht="11.25" customHeight="1">
      <c r="T1455" s="7"/>
    </row>
    <row r="1456" spans="20:20" ht="11.25" customHeight="1">
      <c r="T1456" s="7"/>
    </row>
    <row r="1457" spans="20:20" ht="11.25" customHeight="1">
      <c r="T1457" s="7"/>
    </row>
    <row r="1458" spans="20:20" ht="11.25" customHeight="1">
      <c r="T1458" s="7"/>
    </row>
    <row r="1459" spans="20:20" ht="11.25" customHeight="1">
      <c r="T1459" s="7"/>
    </row>
    <row r="1460" spans="20:20" ht="11.25" customHeight="1">
      <c r="T1460" s="7"/>
    </row>
    <row r="1461" spans="20:20" ht="11.25" customHeight="1">
      <c r="T1461" s="7"/>
    </row>
    <row r="1462" spans="20:20" ht="11.25" customHeight="1">
      <c r="T1462" s="7"/>
    </row>
    <row r="1463" spans="20:20" ht="11.25" customHeight="1">
      <c r="T1463" s="7"/>
    </row>
    <row r="1464" spans="20:20" ht="11.25" customHeight="1">
      <c r="T1464" s="7"/>
    </row>
    <row r="1465" spans="20:20" ht="11.25" customHeight="1">
      <c r="T1465" s="7"/>
    </row>
    <row r="1466" spans="20:20" ht="11.25" customHeight="1">
      <c r="T1466" s="7"/>
    </row>
    <row r="1467" spans="20:20" ht="11.25" customHeight="1">
      <c r="T1467" s="7"/>
    </row>
    <row r="1468" spans="20:20" ht="11.25" customHeight="1">
      <c r="T1468" s="7"/>
    </row>
    <row r="1469" spans="20:20" ht="11.25" customHeight="1">
      <c r="T1469" s="7"/>
    </row>
    <row r="1470" spans="20:20" ht="11.25" customHeight="1">
      <c r="T1470" s="7"/>
    </row>
    <row r="1471" spans="20:20" ht="11.25" customHeight="1">
      <c r="T1471" s="7"/>
    </row>
    <row r="1472" spans="20:20" ht="11.25" customHeight="1">
      <c r="T1472" s="7"/>
    </row>
    <row r="1473" spans="20:20" ht="11.25" customHeight="1">
      <c r="T1473" s="7"/>
    </row>
    <row r="1474" spans="20:20" ht="11.25" customHeight="1">
      <c r="T1474" s="7"/>
    </row>
    <row r="1475" spans="20:20" ht="11.25" customHeight="1">
      <c r="T1475" s="7"/>
    </row>
    <row r="1476" spans="20:20" ht="11.25" customHeight="1">
      <c r="T1476" s="7"/>
    </row>
    <row r="1477" spans="20:20" ht="11.25" customHeight="1">
      <c r="T1477" s="7"/>
    </row>
    <row r="1478" spans="20:20" ht="11.25" customHeight="1">
      <c r="T1478" s="7"/>
    </row>
    <row r="1479" spans="20:20" ht="11.25" customHeight="1">
      <c r="T1479" s="7"/>
    </row>
    <row r="1480" spans="20:20" ht="11.25" customHeight="1">
      <c r="T1480" s="7"/>
    </row>
    <row r="1481" spans="20:20" ht="11.25" customHeight="1">
      <c r="T1481" s="7"/>
    </row>
    <row r="1482" spans="20:20" ht="11.25" customHeight="1">
      <c r="T1482" s="7"/>
    </row>
    <row r="1483" spans="20:20" ht="11.25" customHeight="1">
      <c r="T1483" s="7"/>
    </row>
    <row r="1484" spans="20:20" ht="11.25" customHeight="1">
      <c r="T1484" s="7"/>
    </row>
    <row r="1485" spans="20:20" ht="11.25" customHeight="1">
      <c r="T1485" s="7"/>
    </row>
    <row r="1486" spans="20:20" ht="11.25" customHeight="1">
      <c r="T1486" s="7"/>
    </row>
    <row r="1487" spans="20:20" ht="11.25" customHeight="1">
      <c r="T1487" s="7"/>
    </row>
    <row r="1488" spans="20:20" ht="11.25" customHeight="1">
      <c r="T1488" s="7"/>
    </row>
    <row r="1489" spans="20:20" ht="11.25" customHeight="1">
      <c r="T1489" s="7"/>
    </row>
    <row r="1490" spans="20:20" ht="11.25" customHeight="1">
      <c r="T1490" s="7"/>
    </row>
    <row r="1491" spans="20:20" ht="11.25" customHeight="1">
      <c r="T1491" s="7"/>
    </row>
    <row r="1492" spans="20:20" ht="11.25" customHeight="1">
      <c r="T1492" s="7"/>
    </row>
    <row r="1493" spans="20:20" ht="11.25" customHeight="1">
      <c r="T1493" s="7"/>
    </row>
    <row r="1494" spans="20:20" ht="11.25" customHeight="1">
      <c r="T1494" s="7"/>
    </row>
    <row r="1495" spans="20:20" ht="11.25" customHeight="1">
      <c r="T1495" s="7"/>
    </row>
    <row r="1496" spans="20:20" ht="11.25" customHeight="1">
      <c r="T1496" s="7"/>
    </row>
    <row r="1497" spans="20:20" ht="11.25" customHeight="1">
      <c r="T1497" s="7"/>
    </row>
    <row r="1498" spans="20:20" ht="11.25" customHeight="1">
      <c r="T1498" s="7"/>
    </row>
    <row r="1499" spans="20:20" ht="11.25" customHeight="1">
      <c r="T1499" s="7"/>
    </row>
    <row r="1500" spans="20:20" ht="11.25" customHeight="1">
      <c r="T1500" s="7"/>
    </row>
    <row r="1501" spans="20:20" ht="11.25" customHeight="1">
      <c r="T1501" s="7"/>
    </row>
    <row r="1502" spans="20:20" ht="11.25" customHeight="1">
      <c r="T1502" s="7"/>
    </row>
    <row r="1503" spans="20:20" ht="11.25" customHeight="1">
      <c r="T1503" s="7"/>
    </row>
    <row r="1504" spans="20:20" ht="11.25" customHeight="1">
      <c r="T1504" s="7"/>
    </row>
    <row r="1505" spans="20:20" ht="11.25" customHeight="1">
      <c r="T1505" s="7"/>
    </row>
    <row r="1506" spans="20:20" ht="11.25" customHeight="1">
      <c r="T1506" s="7"/>
    </row>
    <row r="1507" spans="20:20" ht="11.25" customHeight="1">
      <c r="T1507" s="7"/>
    </row>
    <row r="1508" spans="20:20" ht="11.25" customHeight="1">
      <c r="T1508" s="7"/>
    </row>
    <row r="1509" spans="20:20" ht="11.25" customHeight="1">
      <c r="T1509" s="7"/>
    </row>
    <row r="1510" spans="20:20" ht="11.25" customHeight="1">
      <c r="T1510" s="7"/>
    </row>
    <row r="1511" spans="20:20" ht="11.25" customHeight="1">
      <c r="T1511" s="7"/>
    </row>
    <row r="1512" spans="20:20" ht="11.25" customHeight="1">
      <c r="T1512" s="7"/>
    </row>
    <row r="1513" spans="20:20" ht="11.25" customHeight="1">
      <c r="T1513" s="7"/>
    </row>
    <row r="1514" spans="20:20" ht="11.25" customHeight="1">
      <c r="T1514" s="7"/>
    </row>
    <row r="1515" spans="20:20" ht="11.25" customHeight="1">
      <c r="T1515" s="7"/>
    </row>
    <row r="1516" spans="20:20" ht="11.25" customHeight="1">
      <c r="T1516" s="7"/>
    </row>
    <row r="1517" spans="20:20" ht="11.25" customHeight="1">
      <c r="T1517" s="7"/>
    </row>
    <row r="1518" spans="20:20" ht="11.25" customHeight="1">
      <c r="T1518" s="7"/>
    </row>
    <row r="1519" spans="20:20" ht="11.25" customHeight="1">
      <c r="T1519" s="7"/>
    </row>
    <row r="1520" spans="20:20" ht="11.25" customHeight="1">
      <c r="T1520" s="7"/>
    </row>
    <row r="1521" spans="20:20" ht="11.25" customHeight="1">
      <c r="T1521" s="7"/>
    </row>
    <row r="1522" spans="20:20" ht="11.25" customHeight="1">
      <c r="T1522" s="7"/>
    </row>
    <row r="1523" spans="20:20" ht="11.25" customHeight="1">
      <c r="T1523" s="7"/>
    </row>
    <row r="1524" spans="20:20" ht="11.25" customHeight="1">
      <c r="T1524" s="7"/>
    </row>
    <row r="1525" spans="20:20" ht="11.25" customHeight="1">
      <c r="T1525" s="7"/>
    </row>
    <row r="1526" spans="20:20" ht="11.25" customHeight="1">
      <c r="T1526" s="7"/>
    </row>
    <row r="1527" spans="20:20" ht="11.25" customHeight="1">
      <c r="T1527" s="7"/>
    </row>
    <row r="1528" spans="20:20" ht="11.25" customHeight="1">
      <c r="T1528" s="7"/>
    </row>
    <row r="1529" spans="20:20" ht="11.25" customHeight="1">
      <c r="T1529" s="7"/>
    </row>
    <row r="1530" spans="20:20" ht="11.25" customHeight="1">
      <c r="T1530" s="7"/>
    </row>
    <row r="1531" spans="20:20" ht="11.25" customHeight="1">
      <c r="T1531" s="7"/>
    </row>
    <row r="1532" spans="20:20" ht="11.25" customHeight="1">
      <c r="T1532" s="7"/>
    </row>
    <row r="1533" spans="20:20" ht="11.25" customHeight="1">
      <c r="T1533" s="7"/>
    </row>
    <row r="1534" spans="20:20" ht="11.25" customHeight="1">
      <c r="T1534" s="7"/>
    </row>
    <row r="1535" spans="20:20" ht="11.25" customHeight="1">
      <c r="T1535" s="7"/>
    </row>
    <row r="1536" spans="20:20" ht="11.25" customHeight="1">
      <c r="T1536" s="7"/>
    </row>
    <row r="1537" spans="20:20" ht="11.25" customHeight="1">
      <c r="T1537" s="7"/>
    </row>
    <row r="1538" spans="20:20" ht="11.25" customHeight="1">
      <c r="T1538" s="7"/>
    </row>
    <row r="1539" spans="20:20" ht="11.25" customHeight="1">
      <c r="T1539" s="7"/>
    </row>
    <row r="1540" spans="20:20" ht="11.25" customHeight="1">
      <c r="T1540" s="7"/>
    </row>
    <row r="1541" spans="20:20" ht="11.25" customHeight="1">
      <c r="T1541" s="7"/>
    </row>
    <row r="1542" spans="20:20" ht="11.25" customHeight="1">
      <c r="T1542" s="7"/>
    </row>
    <row r="1543" spans="20:20" ht="11.25" customHeight="1">
      <c r="T1543" s="7"/>
    </row>
    <row r="1544" spans="20:20" ht="11.25" customHeight="1">
      <c r="T1544" s="7"/>
    </row>
    <row r="1545" spans="20:20" ht="11.25" customHeight="1">
      <c r="T1545" s="7"/>
    </row>
    <row r="1546" spans="20:20" ht="11.25" customHeight="1">
      <c r="T1546" s="7"/>
    </row>
    <row r="1547" spans="20:20" ht="11.25" customHeight="1">
      <c r="T1547" s="7"/>
    </row>
    <row r="1548" spans="20:20" ht="11.25" customHeight="1">
      <c r="T1548" s="7"/>
    </row>
    <row r="1549" spans="20:20" ht="11.25" customHeight="1">
      <c r="T1549" s="7"/>
    </row>
    <row r="1550" spans="20:20" ht="11.25" customHeight="1">
      <c r="T1550" s="7"/>
    </row>
    <row r="1551" spans="20:20" ht="11.25" customHeight="1">
      <c r="T1551" s="7"/>
    </row>
    <row r="1552" spans="20:20" ht="11.25" customHeight="1">
      <c r="T1552" s="7"/>
    </row>
    <row r="1553" spans="20:20" ht="11.25" customHeight="1">
      <c r="T1553" s="7"/>
    </row>
    <row r="1554" spans="20:20" ht="11.25" customHeight="1">
      <c r="T1554" s="7"/>
    </row>
    <row r="1555" spans="20:20" ht="11.25" customHeight="1">
      <c r="T1555" s="7"/>
    </row>
    <row r="1556" spans="20:20" ht="11.25" customHeight="1">
      <c r="T1556" s="7"/>
    </row>
    <row r="1557" spans="20:20" ht="11.25" customHeight="1">
      <c r="T1557" s="7"/>
    </row>
    <row r="1558" spans="20:20" ht="11.25" customHeight="1">
      <c r="T1558" s="7"/>
    </row>
    <row r="1559" spans="20:20" ht="11.25" customHeight="1">
      <c r="T1559" s="7"/>
    </row>
    <row r="1560" spans="20:20" ht="11.25" customHeight="1">
      <c r="T1560" s="7"/>
    </row>
    <row r="1561" spans="20:20" ht="11.25" customHeight="1">
      <c r="T1561" s="7"/>
    </row>
    <row r="1562" spans="20:20" ht="11.25" customHeight="1">
      <c r="T1562" s="7"/>
    </row>
    <row r="1563" spans="20:20" ht="11.25" customHeight="1">
      <c r="T1563" s="7"/>
    </row>
    <row r="1564" spans="20:20" ht="11.25" customHeight="1">
      <c r="T1564" s="7"/>
    </row>
    <row r="1565" spans="20:20" ht="11.25" customHeight="1">
      <c r="T1565" s="7"/>
    </row>
    <row r="1566" spans="20:20" ht="11.25" customHeight="1">
      <c r="T1566" s="7"/>
    </row>
    <row r="1567" spans="20:20" ht="11.25" customHeight="1">
      <c r="T1567" s="7"/>
    </row>
    <row r="1568" spans="20:20" ht="11.25" customHeight="1">
      <c r="T1568" s="7"/>
    </row>
    <row r="1569" spans="20:20" ht="11.25" customHeight="1">
      <c r="T1569" s="7"/>
    </row>
    <row r="1570" spans="20:20" ht="11.25" customHeight="1">
      <c r="T1570" s="7"/>
    </row>
    <row r="1571" spans="20:20" ht="11.25" customHeight="1">
      <c r="T1571" s="7"/>
    </row>
    <row r="1572" spans="20:20" ht="11.25" customHeight="1">
      <c r="T1572" s="7"/>
    </row>
    <row r="1573" spans="20:20" ht="11.25" customHeight="1">
      <c r="T1573" s="7"/>
    </row>
    <row r="1574" spans="20:20" ht="11.25" customHeight="1">
      <c r="T1574" s="7"/>
    </row>
    <row r="1575" spans="20:20" ht="11.25" customHeight="1">
      <c r="T1575" s="7"/>
    </row>
    <row r="1576" spans="20:20" ht="11.25" customHeight="1">
      <c r="T1576" s="7"/>
    </row>
    <row r="1577" spans="20:20" ht="11.25" customHeight="1">
      <c r="T1577" s="7"/>
    </row>
    <row r="1578" spans="20:20" ht="11.25" customHeight="1">
      <c r="T1578" s="7"/>
    </row>
    <row r="1579" spans="20:20" ht="11.25" customHeight="1">
      <c r="T1579" s="7"/>
    </row>
    <row r="1580" spans="20:20" ht="11.25" customHeight="1">
      <c r="T1580" s="7"/>
    </row>
    <row r="1581" spans="20:20" ht="11.25" customHeight="1">
      <c r="T1581" s="7"/>
    </row>
    <row r="1582" spans="20:20" ht="11.25" customHeight="1">
      <c r="T1582" s="7"/>
    </row>
    <row r="1583" spans="20:20" ht="11.25" customHeight="1">
      <c r="T1583" s="7"/>
    </row>
    <row r="1584" spans="20:20" ht="11.25" customHeight="1">
      <c r="T1584" s="7"/>
    </row>
    <row r="1585" spans="20:20" ht="11.25" customHeight="1">
      <c r="T1585" s="7"/>
    </row>
    <row r="1586" spans="20:20" ht="11.25" customHeight="1">
      <c r="T1586" s="7"/>
    </row>
    <row r="1587" spans="20:20" ht="11.25" customHeight="1">
      <c r="T1587" s="7"/>
    </row>
    <row r="1588" spans="20:20" ht="11.25" customHeight="1">
      <c r="T1588" s="7"/>
    </row>
    <row r="1589" spans="20:20" ht="11.25" customHeight="1">
      <c r="T1589" s="7"/>
    </row>
    <row r="1590" spans="20:20" ht="11.25" customHeight="1">
      <c r="T1590" s="7"/>
    </row>
    <row r="1591" spans="20:20" ht="11.25" customHeight="1">
      <c r="T1591" s="7"/>
    </row>
    <row r="1592" spans="20:20" ht="11.25" customHeight="1">
      <c r="T1592" s="7"/>
    </row>
    <row r="1593" spans="20:20" ht="11.25" customHeight="1">
      <c r="T1593" s="7"/>
    </row>
    <row r="1594" spans="20:20" ht="11.25" customHeight="1">
      <c r="T1594" s="7"/>
    </row>
    <row r="1595" spans="20:20" ht="11.25" customHeight="1">
      <c r="T1595" s="7"/>
    </row>
    <row r="1596" spans="20:20" ht="11.25" customHeight="1">
      <c r="T1596" s="7"/>
    </row>
    <row r="1597" spans="20:20" ht="11.25" customHeight="1">
      <c r="T1597" s="7"/>
    </row>
    <row r="1598" spans="20:20" ht="11.25" customHeight="1">
      <c r="T1598" s="7"/>
    </row>
    <row r="1599" spans="20:20" ht="11.25" customHeight="1">
      <c r="T1599" s="7"/>
    </row>
    <row r="1600" spans="20:20" ht="11.25" customHeight="1">
      <c r="T1600" s="7"/>
    </row>
    <row r="1601" spans="20:20" ht="11.25" customHeight="1">
      <c r="T1601" s="7"/>
    </row>
    <row r="1602" spans="20:20" ht="11.25" customHeight="1">
      <c r="T1602" s="7"/>
    </row>
    <row r="1603" spans="20:20" ht="11.25" customHeight="1">
      <c r="T1603" s="7"/>
    </row>
    <row r="1604" spans="20:20" ht="11.25" customHeight="1">
      <c r="T1604" s="7"/>
    </row>
    <row r="1605" spans="20:20" ht="11.25" customHeight="1">
      <c r="T1605" s="7"/>
    </row>
    <row r="1606" spans="20:20" ht="11.25" customHeight="1">
      <c r="T1606" s="7"/>
    </row>
    <row r="1607" spans="20:20" ht="11.25" customHeight="1">
      <c r="T1607" s="7"/>
    </row>
    <row r="1608" spans="20:20" ht="11.25" customHeight="1">
      <c r="T1608" s="7"/>
    </row>
    <row r="1609" spans="20:20" ht="11.25" customHeight="1">
      <c r="T1609" s="7"/>
    </row>
    <row r="1610" spans="20:20" ht="11.25" customHeight="1">
      <c r="T1610" s="7"/>
    </row>
    <row r="1611" spans="20:20" ht="11.25" customHeight="1">
      <c r="T1611" s="7"/>
    </row>
    <row r="1612" spans="20:20" ht="11.25" customHeight="1">
      <c r="T1612" s="7"/>
    </row>
    <row r="1613" spans="20:20" ht="11.25" customHeight="1">
      <c r="T1613" s="7"/>
    </row>
    <row r="1614" spans="20:20" ht="11.25" customHeight="1">
      <c r="T1614" s="7"/>
    </row>
    <row r="1615" spans="20:20" ht="11.25" customHeight="1">
      <c r="T1615" s="7"/>
    </row>
    <row r="1616" spans="20:20" ht="11.25" customHeight="1">
      <c r="T1616" s="7"/>
    </row>
    <row r="1617" spans="20:20" ht="11.25" customHeight="1">
      <c r="T1617" s="7"/>
    </row>
    <row r="1618" spans="20:20" ht="11.25" customHeight="1">
      <c r="T1618" s="7"/>
    </row>
    <row r="1619" spans="20:20" ht="11.25" customHeight="1">
      <c r="T1619" s="7"/>
    </row>
    <row r="1620" spans="20:20" ht="11.25" customHeight="1">
      <c r="T1620" s="7"/>
    </row>
    <row r="1621" spans="20:20" ht="11.25" customHeight="1">
      <c r="T1621" s="7"/>
    </row>
    <row r="1622" spans="20:20" ht="11.25" customHeight="1">
      <c r="T1622" s="7"/>
    </row>
    <row r="1623" spans="20:20" ht="11.25" customHeight="1">
      <c r="T1623" s="7"/>
    </row>
    <row r="1624" spans="20:20" ht="11.25" customHeight="1">
      <c r="T1624" s="7"/>
    </row>
    <row r="1625" spans="20:20" ht="11.25" customHeight="1">
      <c r="T1625" s="7"/>
    </row>
    <row r="1626" spans="20:20" ht="11.25" customHeight="1">
      <c r="T1626" s="7"/>
    </row>
    <row r="1627" spans="20:20" ht="11.25" customHeight="1">
      <c r="T1627" s="7"/>
    </row>
    <row r="1628" spans="20:20" ht="11.25" customHeight="1">
      <c r="T1628" s="7"/>
    </row>
    <row r="1629" spans="20:20" ht="11.25" customHeight="1">
      <c r="T1629" s="7"/>
    </row>
    <row r="1630" spans="20:20" ht="11.25" customHeight="1">
      <c r="T1630" s="7"/>
    </row>
    <row r="1631" spans="20:20" ht="11.25" customHeight="1">
      <c r="T1631" s="7"/>
    </row>
    <row r="1632" spans="20:20" ht="11.25" customHeight="1">
      <c r="T1632" s="7"/>
    </row>
    <row r="1633" spans="20:20" ht="11.25" customHeight="1">
      <c r="T1633" s="7"/>
    </row>
    <row r="1634" spans="20:20" ht="11.25" customHeight="1">
      <c r="T1634" s="7"/>
    </row>
    <row r="1635" spans="20:20" ht="11.25" customHeight="1">
      <c r="T1635" s="7"/>
    </row>
    <row r="1636" spans="20:20" ht="11.25" customHeight="1">
      <c r="T1636" s="7"/>
    </row>
    <row r="1637" spans="20:20" ht="11.25" customHeight="1">
      <c r="T1637" s="7"/>
    </row>
    <row r="1638" spans="20:20" ht="11.25" customHeight="1">
      <c r="T1638" s="7"/>
    </row>
    <row r="1639" spans="20:20" ht="11.25" customHeight="1">
      <c r="T1639" s="7"/>
    </row>
    <row r="1640" spans="20:20" ht="11.25" customHeight="1">
      <c r="T1640" s="7"/>
    </row>
    <row r="1641" spans="20:20" ht="11.25" customHeight="1">
      <c r="T1641" s="7"/>
    </row>
    <row r="1642" spans="20:20" ht="11.25" customHeight="1">
      <c r="T1642" s="7"/>
    </row>
    <row r="1643" spans="20:20" ht="11.25" customHeight="1">
      <c r="T1643" s="7"/>
    </row>
    <row r="1644" spans="20:20" ht="11.25" customHeight="1">
      <c r="T1644" s="7"/>
    </row>
    <row r="1645" spans="20:20" ht="11.25" customHeight="1">
      <c r="T1645" s="7"/>
    </row>
    <row r="1646" spans="20:20" ht="11.25" customHeight="1">
      <c r="T1646" s="7"/>
    </row>
    <row r="1647" spans="20:20" ht="11.25" customHeight="1">
      <c r="T1647" s="7"/>
    </row>
    <row r="1648" spans="20:20" ht="11.25" customHeight="1">
      <c r="T1648" s="7"/>
    </row>
    <row r="1649" spans="20:20" ht="11.25" customHeight="1">
      <c r="T1649" s="7"/>
    </row>
    <row r="1650" spans="20:20" ht="11.25" customHeight="1">
      <c r="T1650" s="7"/>
    </row>
    <row r="1651" spans="20:20" ht="11.25" customHeight="1">
      <c r="T1651" s="7"/>
    </row>
    <row r="1652" spans="20:20" ht="11.25" customHeight="1">
      <c r="T1652" s="7"/>
    </row>
    <row r="1653" spans="20:20" ht="11.25" customHeight="1">
      <c r="T1653" s="7"/>
    </row>
    <row r="1654" spans="20:20" ht="11.25" customHeight="1">
      <c r="T1654" s="7"/>
    </row>
    <row r="1655" spans="20:20" ht="11.25" customHeight="1">
      <c r="T1655" s="7"/>
    </row>
    <row r="1656" spans="20:20" ht="11.25" customHeight="1">
      <c r="T1656" s="7"/>
    </row>
    <row r="1657" spans="20:20" ht="11.25" customHeight="1">
      <c r="T1657" s="7"/>
    </row>
    <row r="1658" spans="20:20" ht="11.25" customHeight="1">
      <c r="T1658" s="7"/>
    </row>
    <row r="1659" spans="20:20" ht="11.25" customHeight="1">
      <c r="T1659" s="7"/>
    </row>
    <row r="1660" spans="20:20" ht="11.25" customHeight="1">
      <c r="T1660" s="7"/>
    </row>
    <row r="1661" spans="20:20" ht="11.25" customHeight="1">
      <c r="T1661" s="7"/>
    </row>
    <row r="1662" spans="20:20" ht="11.25" customHeight="1">
      <c r="T1662" s="7"/>
    </row>
    <row r="1663" spans="20:20" ht="11.25" customHeight="1">
      <c r="T1663" s="7"/>
    </row>
    <row r="1664" spans="20:20" ht="11.25" customHeight="1">
      <c r="T1664" s="7"/>
    </row>
    <row r="1665" spans="20:20" ht="11.25" customHeight="1">
      <c r="T1665" s="7"/>
    </row>
    <row r="1666" spans="20:20" ht="11.25" customHeight="1">
      <c r="T1666" s="7"/>
    </row>
    <row r="1667" spans="20:20" ht="11.25" customHeight="1">
      <c r="T1667" s="7"/>
    </row>
    <row r="1668" spans="20:20" ht="11.25" customHeight="1">
      <c r="T1668" s="7"/>
    </row>
    <row r="1669" spans="20:20" ht="11.25" customHeight="1">
      <c r="T1669" s="7"/>
    </row>
    <row r="1670" spans="20:20" ht="11.25" customHeight="1">
      <c r="T1670" s="7"/>
    </row>
    <row r="1671" spans="20:20" ht="11.25" customHeight="1">
      <c r="T1671" s="7"/>
    </row>
    <row r="1672" spans="20:20" ht="11.25" customHeight="1">
      <c r="T1672" s="7"/>
    </row>
    <row r="1673" spans="20:20" ht="11.25" customHeight="1">
      <c r="T1673" s="7"/>
    </row>
    <row r="1674" spans="20:20" ht="11.25" customHeight="1">
      <c r="T1674" s="7"/>
    </row>
    <row r="1675" spans="20:20" ht="11.25" customHeight="1">
      <c r="T1675" s="7"/>
    </row>
    <row r="1676" spans="20:20" ht="11.25" customHeight="1">
      <c r="T1676" s="7"/>
    </row>
    <row r="1677" spans="20:20" ht="11.25" customHeight="1">
      <c r="T1677" s="7"/>
    </row>
    <row r="1678" spans="20:20" ht="11.25" customHeight="1">
      <c r="T1678" s="7"/>
    </row>
    <row r="1679" spans="20:20" ht="11.25" customHeight="1">
      <c r="T1679" s="7"/>
    </row>
    <row r="1680" spans="20:20" ht="11.25" customHeight="1">
      <c r="T1680" s="7"/>
    </row>
    <row r="1681" spans="20:20" ht="11.25" customHeight="1">
      <c r="T1681" s="7"/>
    </row>
    <row r="1682" spans="20:20" ht="11.25" customHeight="1">
      <c r="T1682" s="7"/>
    </row>
    <row r="1683" spans="20:20" ht="11.25" customHeight="1">
      <c r="T1683" s="7"/>
    </row>
    <row r="1684" spans="20:20" ht="11.25" customHeight="1">
      <c r="T1684" s="7"/>
    </row>
    <row r="1685" spans="20:20" ht="11.25" customHeight="1">
      <c r="T1685" s="7"/>
    </row>
    <row r="1686" spans="20:20" ht="11.25" customHeight="1">
      <c r="T1686" s="7"/>
    </row>
    <row r="1687" spans="20:20" ht="11.25" customHeight="1">
      <c r="T1687" s="7"/>
    </row>
    <row r="1688" spans="20:20" ht="11.25" customHeight="1">
      <c r="T1688" s="7"/>
    </row>
    <row r="1689" spans="20:20" ht="11.25" customHeight="1">
      <c r="T1689" s="7"/>
    </row>
    <row r="1690" spans="20:20" ht="11.25" customHeight="1">
      <c r="T1690" s="7"/>
    </row>
    <row r="1691" spans="20:20" ht="11.25" customHeight="1">
      <c r="T1691" s="7"/>
    </row>
    <row r="1692" spans="20:20" ht="11.25" customHeight="1">
      <c r="T1692" s="7"/>
    </row>
    <row r="1693" spans="20:20" ht="11.25" customHeight="1">
      <c r="T1693" s="7"/>
    </row>
    <row r="1694" spans="20:20" ht="11.25" customHeight="1">
      <c r="T1694" s="7"/>
    </row>
    <row r="1695" spans="20:20" ht="11.25" customHeight="1">
      <c r="T1695" s="7"/>
    </row>
    <row r="1696" spans="20:20" ht="11.25" customHeight="1">
      <c r="T1696" s="7"/>
    </row>
    <row r="1697" spans="20:20" ht="11.25" customHeight="1">
      <c r="T1697" s="7"/>
    </row>
    <row r="1698" spans="20:20" ht="11.25" customHeight="1">
      <c r="T1698" s="7"/>
    </row>
    <row r="1699" spans="20:20" ht="11.25" customHeight="1">
      <c r="T1699" s="7"/>
    </row>
    <row r="1700" spans="20:20" ht="11.25" customHeight="1">
      <c r="T1700" s="7"/>
    </row>
    <row r="1701" spans="20:20" ht="11.25" customHeight="1">
      <c r="T1701" s="7"/>
    </row>
    <row r="1702" spans="20:20" ht="11.25" customHeight="1">
      <c r="T1702" s="7"/>
    </row>
    <row r="1703" spans="20:20" ht="11.25" customHeight="1">
      <c r="T1703" s="7"/>
    </row>
    <row r="1704" spans="20:20" ht="11.25" customHeight="1">
      <c r="T1704" s="7"/>
    </row>
    <row r="1705" spans="20:20" ht="11.25" customHeight="1">
      <c r="T1705" s="7"/>
    </row>
    <row r="1706" spans="20:20" ht="11.25" customHeight="1">
      <c r="T1706" s="7"/>
    </row>
    <row r="1707" spans="20:20" ht="11.25" customHeight="1">
      <c r="T1707" s="7"/>
    </row>
    <row r="1708" spans="20:20" ht="11.25" customHeight="1">
      <c r="T1708" s="7"/>
    </row>
    <row r="1709" spans="20:20" ht="11.25" customHeight="1">
      <c r="T1709" s="7"/>
    </row>
    <row r="1710" spans="20:20" ht="11.25" customHeight="1">
      <c r="T1710" s="7"/>
    </row>
    <row r="1711" spans="20:20" ht="11.25" customHeight="1">
      <c r="T1711" s="7"/>
    </row>
    <row r="1712" spans="20:20" ht="11.25" customHeight="1">
      <c r="T1712" s="7"/>
    </row>
    <row r="1713" spans="20:20" ht="11.25" customHeight="1">
      <c r="T1713" s="7"/>
    </row>
    <row r="1714" spans="20:20" ht="11.25" customHeight="1">
      <c r="T1714" s="7"/>
    </row>
    <row r="1715" spans="20:20" ht="11.25" customHeight="1">
      <c r="T1715" s="7"/>
    </row>
    <row r="1716" spans="20:20" ht="11.25" customHeight="1">
      <c r="T1716" s="7"/>
    </row>
    <row r="1717" spans="20:20" ht="11.25" customHeight="1">
      <c r="T1717" s="7"/>
    </row>
    <row r="1718" spans="20:20" ht="11.25" customHeight="1">
      <c r="T1718" s="7"/>
    </row>
    <row r="1719" spans="20:20" ht="11.25" customHeight="1">
      <c r="T1719" s="7"/>
    </row>
    <row r="1720" spans="20:20" ht="11.25" customHeight="1">
      <c r="T1720" s="7"/>
    </row>
    <row r="1721" spans="20:20" ht="11.25" customHeight="1">
      <c r="T1721" s="7"/>
    </row>
    <row r="1722" spans="20:20" ht="11.25" customHeight="1">
      <c r="T1722" s="7"/>
    </row>
    <row r="1723" spans="20:20" ht="11.25" customHeight="1">
      <c r="T1723" s="7"/>
    </row>
    <row r="1724" spans="20:20" ht="11.25" customHeight="1">
      <c r="T1724" s="7"/>
    </row>
    <row r="1725" spans="20:20" ht="11.25" customHeight="1">
      <c r="T1725" s="7"/>
    </row>
    <row r="1726" spans="20:20" ht="11.25" customHeight="1">
      <c r="T1726" s="7"/>
    </row>
    <row r="1727" spans="20:20" ht="11.25" customHeight="1">
      <c r="T1727" s="7"/>
    </row>
    <row r="1728" spans="20:20" ht="11.25" customHeight="1">
      <c r="T1728" s="7"/>
    </row>
    <row r="1729" spans="20:20" ht="11.25" customHeight="1">
      <c r="T1729" s="7"/>
    </row>
    <row r="1730" spans="20:20" ht="11.25" customHeight="1">
      <c r="T1730" s="7"/>
    </row>
    <row r="1731" spans="20:20" ht="11.25" customHeight="1">
      <c r="T1731" s="7"/>
    </row>
    <row r="1732" spans="20:20" ht="11.25" customHeight="1">
      <c r="T1732" s="7"/>
    </row>
    <row r="1733" spans="20:20" ht="11.25" customHeight="1">
      <c r="T1733" s="7"/>
    </row>
    <row r="1734" spans="20:20" ht="11.25" customHeight="1">
      <c r="T1734" s="7"/>
    </row>
    <row r="1735" spans="20:20" ht="11.25" customHeight="1">
      <c r="T1735" s="7"/>
    </row>
    <row r="1736" spans="20:20" ht="11.25" customHeight="1">
      <c r="T1736" s="7"/>
    </row>
    <row r="1737" spans="20:20" ht="11.25" customHeight="1">
      <c r="T1737" s="7"/>
    </row>
    <row r="1738" spans="20:20" ht="11.25" customHeight="1">
      <c r="T1738" s="7"/>
    </row>
    <row r="1739" spans="20:20" ht="11.25" customHeight="1">
      <c r="T1739" s="7"/>
    </row>
    <row r="1740" spans="20:20" ht="11.25" customHeight="1">
      <c r="T1740" s="7"/>
    </row>
    <row r="1741" spans="20:20" ht="11.25" customHeight="1">
      <c r="T1741" s="7"/>
    </row>
    <row r="1742" spans="20:20" ht="11.25" customHeight="1">
      <c r="T1742" s="7"/>
    </row>
    <row r="1743" spans="20:20" ht="11.25" customHeight="1">
      <c r="T1743" s="7"/>
    </row>
    <row r="1744" spans="20:20" ht="11.25" customHeight="1">
      <c r="T1744" s="7"/>
    </row>
    <row r="1745" spans="20:20" ht="11.25" customHeight="1">
      <c r="T1745" s="7"/>
    </row>
    <row r="1746" spans="20:20" ht="11.25" customHeight="1">
      <c r="T1746" s="7"/>
    </row>
    <row r="1747" spans="20:20" ht="11.25" customHeight="1">
      <c r="T1747" s="7"/>
    </row>
    <row r="1748" spans="20:20" ht="11.25" customHeight="1">
      <c r="T1748" s="7"/>
    </row>
    <row r="1749" spans="20:20" ht="11.25" customHeight="1">
      <c r="T1749" s="7"/>
    </row>
    <row r="1750" spans="20:20" ht="11.25" customHeight="1">
      <c r="T1750" s="7"/>
    </row>
    <row r="1751" spans="20:20" ht="11.25" customHeight="1">
      <c r="T1751" s="7"/>
    </row>
    <row r="1752" spans="20:20" ht="11.25" customHeight="1">
      <c r="T1752" s="7"/>
    </row>
    <row r="1753" spans="20:20" ht="11.25" customHeight="1">
      <c r="T1753" s="7"/>
    </row>
    <row r="1754" spans="20:20" ht="11.25" customHeight="1">
      <c r="T1754" s="7"/>
    </row>
    <row r="1755" spans="20:20" ht="11.25" customHeight="1">
      <c r="T1755" s="7"/>
    </row>
    <row r="1756" spans="20:20" ht="11.25" customHeight="1">
      <c r="T1756" s="7"/>
    </row>
    <row r="1757" spans="20:20" ht="11.25" customHeight="1">
      <c r="T1757" s="7"/>
    </row>
    <row r="1758" spans="20:20" ht="11.25" customHeight="1">
      <c r="T1758" s="7"/>
    </row>
    <row r="1759" spans="20:20" ht="11.25" customHeight="1">
      <c r="T1759" s="7"/>
    </row>
    <row r="1760" spans="20:20" ht="11.25" customHeight="1">
      <c r="T1760" s="7"/>
    </row>
    <row r="1761" spans="20:20" ht="11.25" customHeight="1">
      <c r="T1761" s="7"/>
    </row>
    <row r="1762" spans="20:20" ht="11.25" customHeight="1">
      <c r="T1762" s="7"/>
    </row>
    <row r="1763" spans="20:20" ht="11.25" customHeight="1">
      <c r="T1763" s="7"/>
    </row>
    <row r="1764" spans="20:20" ht="11.25" customHeight="1">
      <c r="T1764" s="7"/>
    </row>
    <row r="1765" spans="20:20" ht="11.25" customHeight="1">
      <c r="T1765" s="7"/>
    </row>
    <row r="1766" spans="20:20" ht="11.25" customHeight="1">
      <c r="T1766" s="7"/>
    </row>
    <row r="1767" spans="20:20" ht="11.25" customHeight="1">
      <c r="T1767" s="7"/>
    </row>
    <row r="1768" spans="20:20" ht="11.25" customHeight="1">
      <c r="T1768" s="7"/>
    </row>
    <row r="1769" spans="20:20" ht="11.25" customHeight="1">
      <c r="T1769" s="7"/>
    </row>
    <row r="1770" spans="20:20" ht="11.25" customHeight="1">
      <c r="T1770" s="7"/>
    </row>
    <row r="1771" spans="20:20" ht="11.25" customHeight="1">
      <c r="T1771" s="7"/>
    </row>
    <row r="1772" spans="20:20" ht="11.25" customHeight="1">
      <c r="T1772" s="7"/>
    </row>
    <row r="1773" spans="20:20" ht="11.25" customHeight="1">
      <c r="T1773" s="7"/>
    </row>
    <row r="1774" spans="20:20" ht="11.25" customHeight="1">
      <c r="T1774" s="7"/>
    </row>
    <row r="1775" spans="20:20" ht="11.25" customHeight="1">
      <c r="T1775" s="7"/>
    </row>
    <row r="1776" spans="20:20" ht="11.25" customHeight="1">
      <c r="T1776" s="7"/>
    </row>
    <row r="1777" spans="20:20" ht="11.25" customHeight="1">
      <c r="T1777" s="7"/>
    </row>
    <row r="1778" spans="20:20" ht="11.25" customHeight="1">
      <c r="T1778" s="7"/>
    </row>
    <row r="1779" spans="20:20" ht="11.25" customHeight="1">
      <c r="T1779" s="7"/>
    </row>
    <row r="1780" spans="20:20" ht="11.25" customHeight="1">
      <c r="T1780" s="7"/>
    </row>
    <row r="1781" spans="20:20" ht="11.25" customHeight="1">
      <c r="T1781" s="7"/>
    </row>
    <row r="1782" spans="20:20" ht="11.25" customHeight="1">
      <c r="T1782" s="7"/>
    </row>
    <row r="1783" spans="20:20" ht="11.25" customHeight="1">
      <c r="T1783" s="7"/>
    </row>
    <row r="1784" spans="20:20" ht="11.25" customHeight="1">
      <c r="T1784" s="7"/>
    </row>
    <row r="1785" spans="20:20" ht="11.25" customHeight="1">
      <c r="T1785" s="7"/>
    </row>
    <row r="1786" spans="20:20" ht="11.25" customHeight="1">
      <c r="T1786" s="7"/>
    </row>
    <row r="1787" spans="20:20" ht="11.25" customHeight="1">
      <c r="T1787" s="7"/>
    </row>
    <row r="1788" spans="20:20" ht="11.25" customHeight="1">
      <c r="T1788" s="7"/>
    </row>
    <row r="1789" spans="20:20" ht="11.25" customHeight="1">
      <c r="T1789" s="7"/>
    </row>
    <row r="1790" spans="20:20" ht="11.25" customHeight="1">
      <c r="T1790" s="7"/>
    </row>
    <row r="1791" spans="20:20" ht="11.25" customHeight="1">
      <c r="T1791" s="7"/>
    </row>
    <row r="1792" spans="20:20" ht="11.25" customHeight="1">
      <c r="T1792" s="7"/>
    </row>
    <row r="1793" spans="20:20" ht="11.25" customHeight="1">
      <c r="T1793" s="7"/>
    </row>
    <row r="1794" spans="20:20" ht="11.25" customHeight="1">
      <c r="T1794" s="7"/>
    </row>
    <row r="1795" spans="20:20" ht="11.25" customHeight="1">
      <c r="T1795" s="7"/>
    </row>
    <row r="1796" spans="20:20" ht="11.25" customHeight="1">
      <c r="T1796" s="7"/>
    </row>
    <row r="1797" spans="20:20" ht="11.25" customHeight="1">
      <c r="T1797" s="7"/>
    </row>
    <row r="1798" spans="20:20" ht="11.25" customHeight="1">
      <c r="T1798" s="7"/>
    </row>
    <row r="1799" spans="20:20" ht="11.25" customHeight="1">
      <c r="T1799" s="7"/>
    </row>
    <row r="1800" spans="20:20" ht="11.25" customHeight="1">
      <c r="T1800" s="7"/>
    </row>
    <row r="1801" spans="20:20" ht="11.25" customHeight="1">
      <c r="T1801" s="7"/>
    </row>
    <row r="1802" spans="20:20" ht="11.25" customHeight="1">
      <c r="T1802" s="7"/>
    </row>
    <row r="1803" spans="20:20" ht="11.25" customHeight="1">
      <c r="T1803" s="7"/>
    </row>
    <row r="1804" spans="20:20" ht="11.25" customHeight="1">
      <c r="T1804" s="7"/>
    </row>
    <row r="1805" spans="20:20" ht="11.25" customHeight="1">
      <c r="T1805" s="7"/>
    </row>
    <row r="1806" spans="20:20" ht="11.25" customHeight="1">
      <c r="T1806" s="7"/>
    </row>
    <row r="1807" spans="20:20" ht="11.25" customHeight="1">
      <c r="T1807" s="7"/>
    </row>
    <row r="1808" spans="20:20" ht="11.25" customHeight="1">
      <c r="T1808" s="7"/>
    </row>
    <row r="1809" spans="20:20" ht="11.25" customHeight="1">
      <c r="T1809" s="7"/>
    </row>
    <row r="1810" spans="20:20" ht="11.25" customHeight="1">
      <c r="T1810" s="7"/>
    </row>
    <row r="1811" spans="20:20" ht="11.25" customHeight="1">
      <c r="T1811" s="7"/>
    </row>
    <row r="1812" spans="20:20" ht="11.25" customHeight="1">
      <c r="T1812" s="7"/>
    </row>
    <row r="1813" spans="20:20" ht="11.25" customHeight="1">
      <c r="T1813" s="7"/>
    </row>
    <row r="1814" spans="20:20" ht="11.25" customHeight="1">
      <c r="T1814" s="7"/>
    </row>
    <row r="1815" spans="20:20" ht="11.25" customHeight="1">
      <c r="T1815" s="7"/>
    </row>
    <row r="1816" spans="20:20" ht="11.25" customHeight="1">
      <c r="T1816" s="7"/>
    </row>
    <row r="1817" spans="20:20" ht="11.25" customHeight="1">
      <c r="T1817" s="7"/>
    </row>
    <row r="1818" spans="20:20" ht="11.25" customHeight="1">
      <c r="T1818" s="7"/>
    </row>
    <row r="1819" spans="20:20" ht="11.25" customHeight="1">
      <c r="T1819" s="7"/>
    </row>
    <row r="1820" spans="20:20" ht="11.25" customHeight="1">
      <c r="T1820" s="7"/>
    </row>
    <row r="1821" spans="20:20" ht="11.25" customHeight="1">
      <c r="T1821" s="7"/>
    </row>
    <row r="1822" spans="20:20" ht="11.25" customHeight="1">
      <c r="T1822" s="7"/>
    </row>
    <row r="1823" spans="20:20" ht="11.25" customHeight="1">
      <c r="T1823" s="7"/>
    </row>
    <row r="1824" spans="20:20" ht="11.25" customHeight="1">
      <c r="T1824" s="7"/>
    </row>
    <row r="1825" spans="20:20" ht="11.25" customHeight="1">
      <c r="T1825" s="7"/>
    </row>
    <row r="1826" spans="20:20" ht="11.25" customHeight="1">
      <c r="T1826" s="7"/>
    </row>
    <row r="1827" spans="20:20" ht="11.25" customHeight="1">
      <c r="T1827" s="7"/>
    </row>
    <row r="1828" spans="20:20" ht="11.25" customHeight="1">
      <c r="T1828" s="7"/>
    </row>
    <row r="1829" spans="20:20" ht="11.25" customHeight="1">
      <c r="T1829" s="7"/>
    </row>
    <row r="1830" spans="20:20" ht="11.25" customHeight="1">
      <c r="T1830" s="7"/>
    </row>
    <row r="1831" spans="20:20" ht="11.25" customHeight="1">
      <c r="T1831" s="7"/>
    </row>
    <row r="1832" spans="20:20" ht="11.25" customHeight="1">
      <c r="T1832" s="7"/>
    </row>
    <row r="1833" spans="20:20" ht="11.25" customHeight="1">
      <c r="T1833" s="7"/>
    </row>
    <row r="1834" spans="20:20" ht="11.25" customHeight="1">
      <c r="T1834" s="7"/>
    </row>
    <row r="1835" spans="20:20" ht="11.25" customHeight="1">
      <c r="T1835" s="7"/>
    </row>
    <row r="1836" spans="20:20" ht="11.25" customHeight="1">
      <c r="T1836" s="7"/>
    </row>
    <row r="1837" spans="20:20" ht="11.25" customHeight="1">
      <c r="T1837" s="7"/>
    </row>
    <row r="1838" spans="20:20" ht="11.25" customHeight="1">
      <c r="T1838" s="7"/>
    </row>
    <row r="1839" spans="20:20" ht="11.25" customHeight="1">
      <c r="T1839" s="7"/>
    </row>
    <row r="1840" spans="20:20" ht="11.25" customHeight="1">
      <c r="T1840" s="7"/>
    </row>
    <row r="1841" spans="20:20" ht="11.25" customHeight="1">
      <c r="T1841" s="7"/>
    </row>
    <row r="1842" spans="20:20" ht="11.25" customHeight="1">
      <c r="T1842" s="7"/>
    </row>
    <row r="1843" spans="20:20" ht="11.25" customHeight="1">
      <c r="T1843" s="7"/>
    </row>
    <row r="1844" spans="20:20" ht="11.25" customHeight="1">
      <c r="T1844" s="7"/>
    </row>
    <row r="1845" spans="20:20" ht="11.25" customHeight="1">
      <c r="T1845" s="7"/>
    </row>
    <row r="1846" spans="20:20" ht="11.25" customHeight="1">
      <c r="T1846" s="7"/>
    </row>
    <row r="1847" spans="20:20" ht="11.25" customHeight="1">
      <c r="T1847" s="7"/>
    </row>
    <row r="1848" spans="20:20" ht="11.25" customHeight="1">
      <c r="T1848" s="7"/>
    </row>
    <row r="1849" spans="20:20" ht="11.25" customHeight="1">
      <c r="T1849" s="7"/>
    </row>
    <row r="1850" spans="20:20" ht="11.25" customHeight="1">
      <c r="T1850" s="7"/>
    </row>
    <row r="1851" spans="20:20" ht="11.25" customHeight="1">
      <c r="T1851" s="7"/>
    </row>
    <row r="1852" spans="20:20" ht="11.25" customHeight="1">
      <c r="T1852" s="7"/>
    </row>
    <row r="1853" spans="20:20" ht="11.25" customHeight="1">
      <c r="T1853" s="7"/>
    </row>
    <row r="1854" spans="20:20" ht="11.25" customHeight="1">
      <c r="T1854" s="7"/>
    </row>
    <row r="1855" spans="20:20" ht="11.25" customHeight="1">
      <c r="T1855" s="7"/>
    </row>
    <row r="1856" spans="20:20" ht="11.25" customHeight="1">
      <c r="T1856" s="7"/>
    </row>
    <row r="1857" spans="20:20" ht="11.25" customHeight="1">
      <c r="T1857" s="7"/>
    </row>
    <row r="1858" spans="20:20" ht="11.25" customHeight="1">
      <c r="T1858" s="7"/>
    </row>
    <row r="1859" spans="20:20" ht="11.25" customHeight="1">
      <c r="T1859" s="7"/>
    </row>
    <row r="1860" spans="20:20" ht="11.25" customHeight="1">
      <c r="T1860" s="7"/>
    </row>
    <row r="1861" spans="20:20" ht="11.25" customHeight="1">
      <c r="T1861" s="7"/>
    </row>
    <row r="1862" spans="20:20" ht="11.25" customHeight="1">
      <c r="T1862" s="7"/>
    </row>
    <row r="1863" spans="20:20" ht="11.25" customHeight="1">
      <c r="T1863" s="7"/>
    </row>
    <row r="1864" spans="20:20" ht="11.25" customHeight="1">
      <c r="T1864" s="7"/>
    </row>
    <row r="1865" spans="20:20" ht="11.25" customHeight="1">
      <c r="T1865" s="7"/>
    </row>
    <row r="1866" spans="20:20" ht="11.25" customHeight="1">
      <c r="T1866" s="7"/>
    </row>
    <row r="1867" spans="20:20" ht="11.25" customHeight="1">
      <c r="T1867" s="7"/>
    </row>
    <row r="1868" spans="20:20" ht="11.25" customHeight="1">
      <c r="T1868" s="7"/>
    </row>
    <row r="1869" spans="20:20" ht="11.25" customHeight="1">
      <c r="T1869" s="7"/>
    </row>
    <row r="1870" spans="20:20" ht="11.25" customHeight="1">
      <c r="T1870" s="7"/>
    </row>
    <row r="1871" spans="20:20" ht="11.25" customHeight="1">
      <c r="T1871" s="7"/>
    </row>
    <row r="1872" spans="20:20" ht="11.25" customHeight="1">
      <c r="T1872" s="7"/>
    </row>
    <row r="1873" spans="20:20" ht="11.25" customHeight="1">
      <c r="T1873" s="7"/>
    </row>
    <row r="1874" spans="20:20" ht="11.25" customHeight="1">
      <c r="T1874" s="7"/>
    </row>
    <row r="1875" spans="20:20" ht="11.25" customHeight="1">
      <c r="T1875" s="7"/>
    </row>
    <row r="1876" spans="20:20" ht="11.25" customHeight="1">
      <c r="T1876" s="7"/>
    </row>
    <row r="1877" spans="20:20" ht="11.25" customHeight="1">
      <c r="T1877" s="7"/>
    </row>
    <row r="1878" spans="20:20" ht="11.25" customHeight="1">
      <c r="T1878" s="7"/>
    </row>
    <row r="1879" spans="20:20" ht="11.25" customHeight="1">
      <c r="T1879" s="7"/>
    </row>
    <row r="1880" spans="20:20" ht="11.25" customHeight="1">
      <c r="T1880" s="7"/>
    </row>
    <row r="1881" spans="20:20" ht="11.25" customHeight="1">
      <c r="T1881" s="7"/>
    </row>
    <row r="1882" spans="20:20" ht="11.25" customHeight="1">
      <c r="T1882" s="7"/>
    </row>
    <row r="1883" spans="20:20" ht="11.25" customHeight="1">
      <c r="T1883" s="7"/>
    </row>
    <row r="1884" spans="20:20" ht="11.25" customHeight="1">
      <c r="T1884" s="7"/>
    </row>
    <row r="1885" spans="20:20" ht="11.25" customHeight="1">
      <c r="T1885" s="7"/>
    </row>
    <row r="1886" spans="20:20" ht="11.25" customHeight="1">
      <c r="T1886" s="7"/>
    </row>
    <row r="1887" spans="20:20" ht="11.25" customHeight="1">
      <c r="T1887" s="7"/>
    </row>
    <row r="1888" spans="20:20" ht="11.25" customHeight="1">
      <c r="T1888" s="7"/>
    </row>
    <row r="1889" spans="20:20" ht="11.25" customHeight="1">
      <c r="T1889" s="7"/>
    </row>
    <row r="1890" spans="20:20" ht="11.25" customHeight="1">
      <c r="T1890" s="7"/>
    </row>
    <row r="1891" spans="20:20" ht="11.25" customHeight="1">
      <c r="T1891" s="7"/>
    </row>
    <row r="1892" spans="20:20" ht="11.25" customHeight="1">
      <c r="T1892" s="7"/>
    </row>
    <row r="1893" spans="20:20" ht="11.25" customHeight="1">
      <c r="T1893" s="7"/>
    </row>
    <row r="1894" spans="20:20" ht="11.25" customHeight="1">
      <c r="T1894" s="7"/>
    </row>
    <row r="1895" spans="20:20" ht="11.25" customHeight="1">
      <c r="T1895" s="7"/>
    </row>
    <row r="1896" spans="20:20" ht="11.25" customHeight="1">
      <c r="T1896" s="7"/>
    </row>
    <row r="1897" spans="20:20" ht="11.25" customHeight="1">
      <c r="T1897" s="7"/>
    </row>
    <row r="1898" spans="20:20" ht="11.25" customHeight="1">
      <c r="T1898" s="7"/>
    </row>
    <row r="1899" spans="20:20" ht="11.25" customHeight="1">
      <c r="T1899" s="7"/>
    </row>
    <row r="1900" spans="20:20" ht="11.25" customHeight="1">
      <c r="T1900" s="7"/>
    </row>
    <row r="1901" spans="20:20" ht="11.25" customHeight="1">
      <c r="T1901" s="7"/>
    </row>
    <row r="1902" spans="20:20" ht="11.25" customHeight="1">
      <c r="T1902" s="7"/>
    </row>
    <row r="1903" spans="20:20" ht="11.25" customHeight="1">
      <c r="T1903" s="7"/>
    </row>
    <row r="1904" spans="20:20" ht="11.25" customHeight="1">
      <c r="T1904" s="7"/>
    </row>
    <row r="1905" spans="20:20" ht="11.25" customHeight="1">
      <c r="T1905" s="7"/>
    </row>
    <row r="1906" spans="20:20" ht="11.25" customHeight="1">
      <c r="T1906" s="7"/>
    </row>
    <row r="1907" spans="20:20" ht="11.25" customHeight="1">
      <c r="T1907" s="7"/>
    </row>
    <row r="1908" spans="20:20" ht="11.25" customHeight="1">
      <c r="T1908" s="7"/>
    </row>
    <row r="1909" spans="20:20" ht="11.25" customHeight="1">
      <c r="T1909" s="7"/>
    </row>
    <row r="1910" spans="20:20" ht="11.25" customHeight="1">
      <c r="T1910" s="7"/>
    </row>
    <row r="1911" spans="20:20" ht="11.25" customHeight="1">
      <c r="T1911" s="7"/>
    </row>
    <row r="1912" spans="20:20" ht="11.25" customHeight="1">
      <c r="T1912" s="7"/>
    </row>
    <row r="1913" spans="20:20" ht="11.25" customHeight="1">
      <c r="T1913" s="7"/>
    </row>
    <row r="1914" spans="20:20" ht="11.25" customHeight="1">
      <c r="T1914" s="7"/>
    </row>
    <row r="1915" spans="20:20" ht="11.25" customHeight="1">
      <c r="T1915" s="7"/>
    </row>
    <row r="1916" spans="20:20" ht="11.25" customHeight="1">
      <c r="T1916" s="7"/>
    </row>
    <row r="1917" spans="20:20" ht="11.25" customHeight="1">
      <c r="T1917" s="7"/>
    </row>
    <row r="1918" spans="20:20" ht="11.25" customHeight="1">
      <c r="T1918" s="7"/>
    </row>
    <row r="1919" spans="20:20" ht="11.25" customHeight="1">
      <c r="T1919" s="7"/>
    </row>
    <row r="1920" spans="20:20" ht="11.25" customHeight="1">
      <c r="T1920" s="7"/>
    </row>
    <row r="1921" spans="20:20" ht="11.25" customHeight="1">
      <c r="T1921" s="7"/>
    </row>
    <row r="1922" spans="20:20" ht="11.25" customHeight="1">
      <c r="T1922" s="7"/>
    </row>
    <row r="1923" spans="20:20" ht="11.25" customHeight="1">
      <c r="T1923" s="7"/>
    </row>
    <row r="1924" spans="20:20" ht="11.25" customHeight="1">
      <c r="T1924" s="7"/>
    </row>
    <row r="1925" spans="20:20" ht="11.25" customHeight="1">
      <c r="T1925" s="7"/>
    </row>
    <row r="1926" spans="20:20" ht="11.25" customHeight="1">
      <c r="T1926" s="7"/>
    </row>
    <row r="1927" spans="20:20" ht="11.25" customHeight="1">
      <c r="T1927" s="7"/>
    </row>
    <row r="1928" spans="20:20" ht="11.25" customHeight="1">
      <c r="T1928" s="7"/>
    </row>
    <row r="1929" spans="20:20" ht="11.25" customHeight="1">
      <c r="T1929" s="7"/>
    </row>
    <row r="1930" spans="20:20" ht="11.25" customHeight="1">
      <c r="T1930" s="7"/>
    </row>
    <row r="1931" spans="20:20" ht="11.25" customHeight="1">
      <c r="T1931" s="7"/>
    </row>
    <row r="1932" spans="20:20" ht="11.25" customHeight="1">
      <c r="T1932" s="7"/>
    </row>
    <row r="1933" spans="20:20" ht="11.25" customHeight="1">
      <c r="T1933" s="7"/>
    </row>
    <row r="1934" spans="20:20" ht="11.25" customHeight="1">
      <c r="T1934" s="7"/>
    </row>
    <row r="1935" spans="20:20" ht="11.25" customHeight="1">
      <c r="T1935" s="7"/>
    </row>
    <row r="1936" spans="20:20" ht="11.25" customHeight="1">
      <c r="T1936" s="7"/>
    </row>
    <row r="1937" spans="20:20" ht="11.25" customHeight="1">
      <c r="T1937" s="7"/>
    </row>
    <row r="1938" spans="20:20" ht="11.25" customHeight="1">
      <c r="T1938" s="7"/>
    </row>
    <row r="1939" spans="20:20" ht="11.25" customHeight="1">
      <c r="T1939" s="7"/>
    </row>
    <row r="1940" spans="20:20" ht="11.25" customHeight="1">
      <c r="T1940" s="7"/>
    </row>
    <row r="1941" spans="20:20" ht="11.25" customHeight="1">
      <c r="T1941" s="7"/>
    </row>
    <row r="1942" spans="20:20" ht="11.25" customHeight="1">
      <c r="T1942" s="7"/>
    </row>
    <row r="1943" spans="20:20" ht="11.25" customHeight="1">
      <c r="T1943" s="7"/>
    </row>
    <row r="1944" spans="20:20" ht="11.25" customHeight="1">
      <c r="T1944" s="7"/>
    </row>
    <row r="1945" spans="20:20" ht="11.25" customHeight="1">
      <c r="T1945" s="7"/>
    </row>
    <row r="1946" spans="20:20" ht="11.25" customHeight="1">
      <c r="T1946" s="7"/>
    </row>
    <row r="1947" spans="20:20" ht="11.25" customHeight="1">
      <c r="T1947" s="7"/>
    </row>
    <row r="1948" spans="20:20" ht="11.25" customHeight="1">
      <c r="T1948" s="7"/>
    </row>
    <row r="1949" spans="20:20" ht="11.25" customHeight="1">
      <c r="T1949" s="7"/>
    </row>
    <row r="1950" spans="20:20" ht="11.25" customHeight="1">
      <c r="T1950" s="7"/>
    </row>
    <row r="1951" spans="20:20" ht="11.25" customHeight="1">
      <c r="T1951" s="7"/>
    </row>
    <row r="1952" spans="20:20" ht="11.25" customHeight="1">
      <c r="T1952" s="7"/>
    </row>
    <row r="1953" spans="20:20" ht="11.25" customHeight="1">
      <c r="T1953" s="7"/>
    </row>
    <row r="1954" spans="20:20" ht="11.25" customHeight="1">
      <c r="T1954" s="7"/>
    </row>
    <row r="1955" spans="20:20" ht="11.25" customHeight="1">
      <c r="T1955" s="7"/>
    </row>
    <row r="1956" spans="20:20" ht="11.25" customHeight="1">
      <c r="T1956" s="7"/>
    </row>
    <row r="1957" spans="20:20" ht="11.25" customHeight="1">
      <c r="T1957" s="7"/>
    </row>
    <row r="1958" spans="20:20" ht="11.25" customHeight="1">
      <c r="T1958" s="7"/>
    </row>
    <row r="1959" spans="20:20" ht="11.25" customHeight="1">
      <c r="T1959" s="7"/>
    </row>
    <row r="1960" spans="20:20" ht="11.25" customHeight="1">
      <c r="T1960" s="7"/>
    </row>
    <row r="1961" spans="20:20" ht="11.25" customHeight="1">
      <c r="T1961" s="7"/>
    </row>
    <row r="1962" spans="20:20" ht="11.25" customHeight="1">
      <c r="T1962" s="7"/>
    </row>
    <row r="1963" spans="20:20" ht="11.25" customHeight="1">
      <c r="T1963" s="7"/>
    </row>
    <row r="1964" spans="20:20" ht="11.25" customHeight="1">
      <c r="T1964" s="7"/>
    </row>
    <row r="1965" spans="20:20" ht="11.25" customHeight="1">
      <c r="T1965" s="7"/>
    </row>
    <row r="1966" spans="20:20" ht="11.25" customHeight="1">
      <c r="T1966" s="7"/>
    </row>
    <row r="1967" spans="20:20" ht="11.25" customHeight="1">
      <c r="T1967" s="7"/>
    </row>
    <row r="1968" spans="20:20" ht="11.25" customHeight="1">
      <c r="T1968" s="7"/>
    </row>
    <row r="1969" spans="20:20" ht="11.25" customHeight="1">
      <c r="T1969" s="7"/>
    </row>
    <row r="1970" spans="20:20" ht="11.25" customHeight="1">
      <c r="T1970" s="7"/>
    </row>
    <row r="1971" spans="20:20" ht="11.25" customHeight="1">
      <c r="T1971" s="7"/>
    </row>
    <row r="1972" spans="20:20" ht="11.25" customHeight="1">
      <c r="T1972" s="7"/>
    </row>
    <row r="1973" spans="20:20" ht="11.25" customHeight="1">
      <c r="T1973" s="7"/>
    </row>
    <row r="1974" spans="20:20" ht="11.25" customHeight="1">
      <c r="T1974" s="7"/>
    </row>
    <row r="1975" spans="20:20" ht="11.25" customHeight="1">
      <c r="T1975" s="7"/>
    </row>
    <row r="1976" spans="20:20" ht="11.25" customHeight="1">
      <c r="T1976" s="7"/>
    </row>
    <row r="1977" spans="20:20" ht="11.25" customHeight="1">
      <c r="T1977" s="7"/>
    </row>
    <row r="1978" spans="20:20" ht="11.25" customHeight="1">
      <c r="T1978" s="7"/>
    </row>
    <row r="1979" spans="20:20" ht="11.25" customHeight="1">
      <c r="T1979" s="7"/>
    </row>
    <row r="1980" spans="20:20" ht="11.25" customHeight="1">
      <c r="T1980" s="7"/>
    </row>
    <row r="1981" spans="20:20" ht="11.25" customHeight="1">
      <c r="T1981" s="7"/>
    </row>
    <row r="1982" spans="20:20" ht="11.25" customHeight="1">
      <c r="T1982" s="7"/>
    </row>
    <row r="1983" spans="20:20" ht="11.25" customHeight="1">
      <c r="T1983" s="7"/>
    </row>
    <row r="1984" spans="20:20" ht="11.25" customHeight="1">
      <c r="T1984" s="7"/>
    </row>
    <row r="1985" spans="20:20" ht="11.25" customHeight="1">
      <c r="T1985" s="7"/>
    </row>
    <row r="1986" spans="20:20" ht="11.25" customHeight="1">
      <c r="T1986" s="7"/>
    </row>
    <row r="1987" spans="20:20" ht="11.25" customHeight="1">
      <c r="T1987" s="7"/>
    </row>
    <row r="1988" spans="20:20" ht="11.25" customHeight="1">
      <c r="T1988" s="7"/>
    </row>
    <row r="1989" spans="20:20" ht="11.25" customHeight="1">
      <c r="T1989" s="7"/>
    </row>
    <row r="1990" spans="20:20" ht="11.25" customHeight="1">
      <c r="T1990" s="7"/>
    </row>
    <row r="1991" spans="20:20" ht="11.25" customHeight="1">
      <c r="T1991" s="7"/>
    </row>
    <row r="1992" spans="20:20" ht="11.25" customHeight="1">
      <c r="T1992" s="7"/>
    </row>
    <row r="1993" spans="20:20" ht="11.25" customHeight="1">
      <c r="T1993" s="7"/>
    </row>
    <row r="1994" spans="20:20" ht="11.25" customHeight="1">
      <c r="T1994" s="7"/>
    </row>
    <row r="1995" spans="20:20" ht="11.25" customHeight="1">
      <c r="T1995" s="7"/>
    </row>
    <row r="1996" spans="20:20" ht="11.25" customHeight="1">
      <c r="T1996" s="7"/>
    </row>
    <row r="1997" spans="20:20" ht="11.25" customHeight="1">
      <c r="T1997" s="7"/>
    </row>
    <row r="1998" spans="20:20" ht="11.25" customHeight="1">
      <c r="T1998" s="7"/>
    </row>
    <row r="1999" spans="20:20" ht="11.25" customHeight="1">
      <c r="T1999" s="7"/>
    </row>
    <row r="2000" spans="20:20" ht="11.25" customHeight="1">
      <c r="T2000" s="7"/>
    </row>
    <row r="2001" spans="20:20" ht="11.25" customHeight="1">
      <c r="T2001" s="7"/>
    </row>
    <row r="2002" spans="20:20" ht="11.25" customHeight="1">
      <c r="T2002" s="7"/>
    </row>
    <row r="2003" spans="20:20" ht="11.25" customHeight="1">
      <c r="T2003" s="7"/>
    </row>
    <row r="2004" spans="20:20" ht="11.25" customHeight="1">
      <c r="T2004" s="7"/>
    </row>
    <row r="2005" spans="20:20" ht="11.25" customHeight="1">
      <c r="T2005" s="7"/>
    </row>
    <row r="2006" spans="20:20" ht="11.25" customHeight="1">
      <c r="T2006" s="7"/>
    </row>
    <row r="2007" spans="20:20" ht="11.25" customHeight="1">
      <c r="T2007" s="7"/>
    </row>
    <row r="2008" spans="20:20" ht="11.25" customHeight="1">
      <c r="T2008" s="7"/>
    </row>
    <row r="2009" spans="20:20" ht="11.25" customHeight="1">
      <c r="T2009" s="7"/>
    </row>
    <row r="2010" spans="20:20" ht="11.25" customHeight="1">
      <c r="T2010" s="7"/>
    </row>
    <row r="2011" spans="20:20" ht="11.25" customHeight="1">
      <c r="T2011" s="7"/>
    </row>
    <row r="2012" spans="20:20" ht="11.25" customHeight="1">
      <c r="T2012" s="7"/>
    </row>
    <row r="2013" spans="20:20" ht="11.25" customHeight="1">
      <c r="T2013" s="7"/>
    </row>
    <row r="2014" spans="20:20" ht="11.25" customHeight="1">
      <c r="T2014" s="7"/>
    </row>
    <row r="2015" spans="20:20" ht="11.25" customHeight="1">
      <c r="T2015" s="7"/>
    </row>
    <row r="2016" spans="20:20" ht="11.25" customHeight="1">
      <c r="T2016" s="7"/>
    </row>
    <row r="2017" spans="20:20" ht="11.25" customHeight="1">
      <c r="T2017" s="7"/>
    </row>
    <row r="2018" spans="20:20" ht="11.25" customHeight="1">
      <c r="T2018" s="7"/>
    </row>
    <row r="2019" spans="20:20" ht="11.25" customHeight="1">
      <c r="T2019" s="7"/>
    </row>
    <row r="2020" spans="20:20" ht="11.25" customHeight="1">
      <c r="T2020" s="7"/>
    </row>
    <row r="2021" spans="20:20" ht="11.25" customHeight="1">
      <c r="T2021" s="7"/>
    </row>
    <row r="2022" spans="20:20" ht="11.25" customHeight="1">
      <c r="T2022" s="7"/>
    </row>
    <row r="2023" spans="20:20" ht="11.25" customHeight="1">
      <c r="T2023" s="7"/>
    </row>
    <row r="2024" spans="20:20" ht="11.25" customHeight="1">
      <c r="T2024" s="7"/>
    </row>
    <row r="2025" spans="20:20" ht="11.25" customHeight="1">
      <c r="T2025" s="7"/>
    </row>
    <row r="2026" spans="20:20" ht="11.25" customHeight="1">
      <c r="T2026" s="7"/>
    </row>
    <row r="2027" spans="20:20" ht="11.25" customHeight="1">
      <c r="T2027" s="7"/>
    </row>
    <row r="2028" spans="20:20" ht="11.25" customHeight="1">
      <c r="T2028" s="7"/>
    </row>
    <row r="2029" spans="20:20" ht="11.25" customHeight="1">
      <c r="T2029" s="7"/>
    </row>
    <row r="2030" spans="20:20" ht="11.25" customHeight="1">
      <c r="T2030" s="7"/>
    </row>
    <row r="2031" spans="20:20" ht="11.25" customHeight="1">
      <c r="T2031" s="7"/>
    </row>
    <row r="2032" spans="20:20" ht="11.25" customHeight="1">
      <c r="T2032" s="7"/>
    </row>
    <row r="2033" spans="20:20" ht="11.25" customHeight="1">
      <c r="T2033" s="7"/>
    </row>
    <row r="2034" spans="20:20" ht="11.25" customHeight="1">
      <c r="T2034" s="7"/>
    </row>
    <row r="2035" spans="20:20" ht="11.25" customHeight="1">
      <c r="T2035" s="7"/>
    </row>
    <row r="2036" spans="20:20" ht="11.25" customHeight="1">
      <c r="T2036" s="7"/>
    </row>
    <row r="2037" spans="20:20" ht="11.25" customHeight="1">
      <c r="T2037" s="7"/>
    </row>
    <row r="2038" spans="20:20" ht="11.25" customHeight="1">
      <c r="T2038" s="7"/>
    </row>
    <row r="2039" spans="20:20" ht="11.25" customHeight="1">
      <c r="T2039" s="7"/>
    </row>
    <row r="2040" spans="20:20" ht="11.25" customHeight="1">
      <c r="T2040" s="7"/>
    </row>
    <row r="2041" spans="20:20" ht="11.25" customHeight="1">
      <c r="T2041" s="7"/>
    </row>
    <row r="2042" spans="20:20" ht="11.25" customHeight="1">
      <c r="T2042" s="7"/>
    </row>
    <row r="2043" spans="20:20" ht="11.25" customHeight="1">
      <c r="T2043" s="7"/>
    </row>
    <row r="2044" spans="20:20" ht="11.25" customHeight="1">
      <c r="T2044" s="7"/>
    </row>
    <row r="2045" spans="20:20" ht="11.25" customHeight="1">
      <c r="T2045" s="7"/>
    </row>
    <row r="2046" spans="20:20" ht="11.25" customHeight="1">
      <c r="T2046" s="7"/>
    </row>
    <row r="2047" spans="20:20" ht="11.25" customHeight="1">
      <c r="T2047" s="7"/>
    </row>
    <row r="2048" spans="20:20" ht="11.25" customHeight="1">
      <c r="T2048" s="7"/>
    </row>
    <row r="2049" spans="20:20" ht="11.25" customHeight="1">
      <c r="T2049" s="7"/>
    </row>
    <row r="2050" spans="20:20" ht="11.25" customHeight="1">
      <c r="T2050" s="7"/>
    </row>
    <row r="2051" spans="20:20" ht="11.25" customHeight="1">
      <c r="T2051" s="7"/>
    </row>
    <row r="2052" spans="20:20" ht="11.25" customHeight="1">
      <c r="T2052" s="7"/>
    </row>
    <row r="2053" spans="20:20" ht="11.25" customHeight="1">
      <c r="T2053" s="7"/>
    </row>
    <row r="2054" spans="20:20" ht="11.25" customHeight="1">
      <c r="T2054" s="7"/>
    </row>
    <row r="2055" spans="20:20" ht="11.25" customHeight="1">
      <c r="T2055" s="7"/>
    </row>
    <row r="2056" spans="20:20" ht="11.25" customHeight="1">
      <c r="T2056" s="7"/>
    </row>
    <row r="2057" spans="20:20" ht="11.25" customHeight="1">
      <c r="T2057" s="7"/>
    </row>
    <row r="2058" spans="20:20" ht="11.25" customHeight="1">
      <c r="T2058" s="7"/>
    </row>
    <row r="2059" spans="20:20" ht="11.25" customHeight="1">
      <c r="T2059" s="7"/>
    </row>
    <row r="2060" spans="20:20" ht="11.25" customHeight="1">
      <c r="T2060" s="7"/>
    </row>
    <row r="2061" spans="20:20" ht="11.25" customHeight="1">
      <c r="T2061" s="7"/>
    </row>
    <row r="2062" spans="20:20" ht="11.25" customHeight="1">
      <c r="T2062" s="7"/>
    </row>
    <row r="2063" spans="20:20" ht="11.25" customHeight="1">
      <c r="T2063" s="7"/>
    </row>
    <row r="2064" spans="20:20" ht="11.25" customHeight="1">
      <c r="T2064" s="7"/>
    </row>
    <row r="2065" spans="20:20" ht="11.25" customHeight="1">
      <c r="T2065" s="7"/>
    </row>
    <row r="2066" spans="20:20" ht="11.25" customHeight="1">
      <c r="T2066" s="7"/>
    </row>
    <row r="2067" spans="20:20" ht="11.25" customHeight="1">
      <c r="T2067" s="7"/>
    </row>
    <row r="2068" spans="20:20" ht="11.25" customHeight="1">
      <c r="T2068" s="7"/>
    </row>
    <row r="2069" spans="20:20" ht="11.25" customHeight="1">
      <c r="T2069" s="7"/>
    </row>
    <row r="2070" spans="20:20" ht="11.25" customHeight="1">
      <c r="T2070" s="7"/>
    </row>
    <row r="2071" spans="20:20" ht="11.25" customHeight="1">
      <c r="T2071" s="7"/>
    </row>
    <row r="2072" spans="20:20" ht="11.25" customHeight="1">
      <c r="T2072" s="7"/>
    </row>
    <row r="2073" spans="20:20" ht="11.25" customHeight="1">
      <c r="T2073" s="7"/>
    </row>
    <row r="2074" spans="20:20" ht="11.25" customHeight="1">
      <c r="T2074" s="7"/>
    </row>
    <row r="2075" spans="20:20" ht="11.25" customHeight="1">
      <c r="T2075" s="7"/>
    </row>
    <row r="2076" spans="20:20" ht="11.25" customHeight="1">
      <c r="T2076" s="7"/>
    </row>
    <row r="2077" spans="20:20" ht="11.25" customHeight="1">
      <c r="T2077" s="7"/>
    </row>
    <row r="2078" spans="20:20" ht="11.25" customHeight="1">
      <c r="T2078" s="7"/>
    </row>
    <row r="2079" spans="20:20" ht="11.25" customHeight="1">
      <c r="T2079" s="7"/>
    </row>
    <row r="2080" spans="20:20" ht="11.25" customHeight="1">
      <c r="T2080" s="7"/>
    </row>
    <row r="2081" spans="20:20" ht="11.25" customHeight="1">
      <c r="T2081" s="7"/>
    </row>
    <row r="2082" spans="20:20" ht="11.25" customHeight="1">
      <c r="T2082" s="7"/>
    </row>
    <row r="2083" spans="20:20" ht="11.25" customHeight="1">
      <c r="T2083" s="7"/>
    </row>
    <row r="2084" spans="20:20" ht="11.25" customHeight="1">
      <c r="T2084" s="7"/>
    </row>
    <row r="2085" spans="20:20" ht="11.25" customHeight="1">
      <c r="T2085" s="7"/>
    </row>
    <row r="2086" spans="20:20" ht="11.25" customHeight="1">
      <c r="T2086" s="7"/>
    </row>
    <row r="2087" spans="20:20" ht="11.25" customHeight="1">
      <c r="T2087" s="7"/>
    </row>
    <row r="2088" spans="20:20" ht="11.25" customHeight="1">
      <c r="T2088" s="7"/>
    </row>
    <row r="2089" spans="20:20" ht="11.25" customHeight="1">
      <c r="T2089" s="7"/>
    </row>
    <row r="2090" spans="20:20" ht="11.25" customHeight="1">
      <c r="T2090" s="7"/>
    </row>
    <row r="2091" spans="20:20" ht="11.25" customHeight="1">
      <c r="T2091" s="7"/>
    </row>
    <row r="2092" spans="20:20" ht="11.25" customHeight="1">
      <c r="T2092" s="7"/>
    </row>
    <row r="2093" spans="20:20" ht="11.25" customHeight="1">
      <c r="T2093" s="7"/>
    </row>
    <row r="2094" spans="20:20" ht="11.25" customHeight="1">
      <c r="T2094" s="7"/>
    </row>
    <row r="2095" spans="20:20" ht="11.25" customHeight="1">
      <c r="T2095" s="7"/>
    </row>
    <row r="2096" spans="20:20" ht="11.25" customHeight="1">
      <c r="T2096" s="7"/>
    </row>
    <row r="2097" spans="20:20" ht="11.25" customHeight="1">
      <c r="T2097" s="7"/>
    </row>
    <row r="2098" spans="20:20" ht="11.25" customHeight="1">
      <c r="T2098" s="7"/>
    </row>
    <row r="2099" spans="20:20" ht="11.25" customHeight="1">
      <c r="T2099" s="7"/>
    </row>
    <row r="2100" spans="20:20" ht="11.25" customHeight="1">
      <c r="T2100" s="7"/>
    </row>
    <row r="2101" spans="20:20" ht="11.25" customHeight="1">
      <c r="T2101" s="7"/>
    </row>
    <row r="2102" spans="20:20" ht="11.25" customHeight="1">
      <c r="T2102" s="7"/>
    </row>
    <row r="2103" spans="20:20" ht="11.25" customHeight="1">
      <c r="T2103" s="7"/>
    </row>
    <row r="2104" spans="20:20" ht="11.25" customHeight="1">
      <c r="T2104" s="7"/>
    </row>
    <row r="2105" spans="20:20" ht="11.25" customHeight="1">
      <c r="T2105" s="7"/>
    </row>
    <row r="2106" spans="20:20" ht="11.25" customHeight="1">
      <c r="T2106" s="7"/>
    </row>
    <row r="2107" spans="20:20" ht="11.25" customHeight="1">
      <c r="T2107" s="7"/>
    </row>
    <row r="2108" spans="20:20" ht="11.25" customHeight="1">
      <c r="T2108" s="7"/>
    </row>
    <row r="2109" spans="20:20" ht="11.25" customHeight="1">
      <c r="T2109" s="7"/>
    </row>
    <row r="2110" spans="20:20" ht="11.25" customHeight="1">
      <c r="T2110" s="7"/>
    </row>
    <row r="2111" spans="20:20" ht="11.25" customHeight="1">
      <c r="T2111" s="7"/>
    </row>
    <row r="2112" spans="20:20" ht="11.25" customHeight="1">
      <c r="T2112" s="7"/>
    </row>
    <row r="2113" spans="20:20" ht="11.25" customHeight="1">
      <c r="T2113" s="7"/>
    </row>
    <row r="2114" spans="20:20" ht="11.25" customHeight="1">
      <c r="T2114" s="7"/>
    </row>
    <row r="2115" spans="20:20" ht="11.25" customHeight="1">
      <c r="T2115" s="7"/>
    </row>
    <row r="2116" spans="20:20" ht="11.25" customHeight="1">
      <c r="T2116" s="7"/>
    </row>
    <row r="2117" spans="20:20" ht="11.25" customHeight="1">
      <c r="T2117" s="7"/>
    </row>
    <row r="2118" spans="20:20" ht="11.25" customHeight="1">
      <c r="T2118" s="7"/>
    </row>
    <row r="2119" spans="20:20" ht="11.25" customHeight="1">
      <c r="T2119" s="7"/>
    </row>
    <row r="2120" spans="20:20" ht="11.25" customHeight="1">
      <c r="T2120" s="7"/>
    </row>
    <row r="2121" spans="20:20" ht="11.25" customHeight="1">
      <c r="T2121" s="7"/>
    </row>
    <row r="2122" spans="20:20" ht="11.25" customHeight="1">
      <c r="T2122" s="7"/>
    </row>
    <row r="2123" spans="20:20" ht="11.25" customHeight="1">
      <c r="T2123" s="7"/>
    </row>
    <row r="2124" spans="20:20" ht="11.25" customHeight="1">
      <c r="T2124" s="7"/>
    </row>
    <row r="2125" spans="20:20" ht="11.25" customHeight="1">
      <c r="T2125" s="7"/>
    </row>
    <row r="2126" spans="20:20" ht="11.25" customHeight="1">
      <c r="T2126" s="7"/>
    </row>
    <row r="2127" spans="20:20" ht="11.25" customHeight="1">
      <c r="T2127" s="7"/>
    </row>
    <row r="2128" spans="20:20" ht="11.25" customHeight="1">
      <c r="T2128" s="7"/>
    </row>
    <row r="2129" spans="20:20" ht="11.25" customHeight="1">
      <c r="T2129" s="7"/>
    </row>
    <row r="2130" spans="20:20" ht="11.25" customHeight="1">
      <c r="T2130" s="7"/>
    </row>
    <row r="2131" spans="20:20" ht="11.25" customHeight="1">
      <c r="T2131" s="7"/>
    </row>
    <row r="2132" spans="20:20" ht="11.25" customHeight="1">
      <c r="T2132" s="7"/>
    </row>
    <row r="2133" spans="20:20" ht="11.25" customHeight="1">
      <c r="T2133" s="7"/>
    </row>
    <row r="2134" spans="20:20" ht="11.25" customHeight="1">
      <c r="T2134" s="7"/>
    </row>
    <row r="2135" spans="20:20" ht="11.25" customHeight="1">
      <c r="T2135" s="7"/>
    </row>
    <row r="2136" spans="20:20" ht="11.25" customHeight="1">
      <c r="T2136" s="7"/>
    </row>
    <row r="2137" spans="20:20" ht="11.25" customHeight="1">
      <c r="T2137" s="7"/>
    </row>
    <row r="2138" spans="20:20" ht="11.25" customHeight="1">
      <c r="T2138" s="7"/>
    </row>
    <row r="2139" spans="20:20" ht="11.25" customHeight="1">
      <c r="T2139" s="7"/>
    </row>
    <row r="2140" spans="20:20" ht="11.25" customHeight="1">
      <c r="T2140" s="7"/>
    </row>
    <row r="2141" spans="20:20" ht="11.25" customHeight="1">
      <c r="T2141" s="7"/>
    </row>
    <row r="2142" spans="20:20" ht="11.25" customHeight="1">
      <c r="T2142" s="7"/>
    </row>
    <row r="2143" spans="20:20" ht="11.25" customHeight="1">
      <c r="T2143" s="7"/>
    </row>
    <row r="2144" spans="20:20" ht="11.25" customHeight="1">
      <c r="T2144" s="7"/>
    </row>
    <row r="2145" spans="20:20" ht="11.25" customHeight="1">
      <c r="T2145" s="7"/>
    </row>
    <row r="2146" spans="20:20" ht="11.25" customHeight="1">
      <c r="T2146" s="7"/>
    </row>
    <row r="2147" spans="20:20" ht="11.25" customHeight="1">
      <c r="T2147" s="7"/>
    </row>
    <row r="2148" spans="20:20" ht="11.25" customHeight="1">
      <c r="T2148" s="7"/>
    </row>
    <row r="2149" spans="20:20" ht="11.25" customHeight="1">
      <c r="T2149" s="7"/>
    </row>
    <row r="2150" spans="20:20" ht="11.25" customHeight="1">
      <c r="T2150" s="7"/>
    </row>
    <row r="2151" spans="20:20" ht="11.25" customHeight="1">
      <c r="T2151" s="7"/>
    </row>
    <row r="2152" spans="20:20" ht="11.25" customHeight="1">
      <c r="T2152" s="7"/>
    </row>
    <row r="2153" spans="20:20" ht="11.25" customHeight="1">
      <c r="T2153" s="7"/>
    </row>
    <row r="2154" spans="20:20" ht="11.25" customHeight="1">
      <c r="T2154" s="7"/>
    </row>
    <row r="2155" spans="20:20" ht="11.25" customHeight="1">
      <c r="T2155" s="7"/>
    </row>
    <row r="2156" spans="20:20" ht="11.25" customHeight="1">
      <c r="T2156" s="7"/>
    </row>
    <row r="2157" spans="20:20" ht="11.25" customHeight="1">
      <c r="T2157" s="7"/>
    </row>
    <row r="2158" spans="20:20" ht="11.25" customHeight="1">
      <c r="T2158" s="7"/>
    </row>
    <row r="2159" spans="20:20" ht="11.25" customHeight="1">
      <c r="T2159" s="7"/>
    </row>
    <row r="2160" spans="20:20" ht="11.25" customHeight="1">
      <c r="T2160" s="7"/>
    </row>
    <row r="2161" spans="20:20" ht="11.25" customHeight="1">
      <c r="T2161" s="7"/>
    </row>
    <row r="2162" spans="20:20" ht="11.25" customHeight="1">
      <c r="T2162" s="7"/>
    </row>
    <row r="2163" spans="20:20" ht="11.25" customHeight="1">
      <c r="T2163" s="7"/>
    </row>
    <row r="2164" spans="20:20" ht="11.25" customHeight="1">
      <c r="T2164" s="7"/>
    </row>
    <row r="2165" spans="20:20" ht="11.25" customHeight="1">
      <c r="T2165" s="7"/>
    </row>
    <row r="2166" spans="20:20" ht="11.25" customHeight="1">
      <c r="T2166" s="7"/>
    </row>
    <row r="2167" spans="20:20" ht="11.25" customHeight="1">
      <c r="T2167" s="7"/>
    </row>
    <row r="2168" spans="20:20" ht="11.25" customHeight="1">
      <c r="T2168" s="7"/>
    </row>
    <row r="2169" spans="20:20" ht="11.25" customHeight="1">
      <c r="T2169" s="7"/>
    </row>
    <row r="2170" spans="20:20" ht="11.25" customHeight="1">
      <c r="T2170" s="7"/>
    </row>
    <row r="2171" spans="20:20" ht="11.25" customHeight="1">
      <c r="T2171" s="7"/>
    </row>
    <row r="2172" spans="20:20" ht="11.25" customHeight="1">
      <c r="T2172" s="7"/>
    </row>
    <row r="2173" spans="20:20" ht="11.25" customHeight="1">
      <c r="T2173" s="7"/>
    </row>
    <row r="2174" spans="20:20" ht="11.25" customHeight="1">
      <c r="T2174" s="7"/>
    </row>
    <row r="2175" spans="20:20" ht="11.25" customHeight="1">
      <c r="T2175" s="7"/>
    </row>
    <row r="2176" spans="20:20" ht="11.25" customHeight="1">
      <c r="T2176" s="7"/>
    </row>
    <row r="2177" spans="20:20" ht="11.25" customHeight="1">
      <c r="T2177" s="7"/>
    </row>
    <row r="2178" spans="20:20" ht="11.25" customHeight="1">
      <c r="T2178" s="7"/>
    </row>
    <row r="2179" spans="20:20" ht="11.25" customHeight="1">
      <c r="T2179" s="7"/>
    </row>
    <row r="2180" spans="20:20" ht="11.25" customHeight="1">
      <c r="T2180" s="7"/>
    </row>
    <row r="2181" spans="20:20" ht="11.25" customHeight="1">
      <c r="T2181" s="7"/>
    </row>
    <row r="2182" spans="20:20" ht="11.25" customHeight="1">
      <c r="T2182" s="7"/>
    </row>
    <row r="2183" spans="20:20" ht="11.25" customHeight="1">
      <c r="T2183" s="7"/>
    </row>
    <row r="2184" spans="20:20" ht="11.25" customHeight="1">
      <c r="T2184" s="7"/>
    </row>
    <row r="2185" spans="20:20" ht="11.25" customHeight="1">
      <c r="T2185" s="7"/>
    </row>
    <row r="2186" spans="20:20" ht="11.25" customHeight="1">
      <c r="T2186" s="7"/>
    </row>
    <row r="2187" spans="20:20" ht="11.25" customHeight="1">
      <c r="T2187" s="7"/>
    </row>
    <row r="2188" spans="20:20" ht="11.25" customHeight="1">
      <c r="T2188" s="7"/>
    </row>
    <row r="2189" spans="20:20" ht="11.25" customHeight="1">
      <c r="T2189" s="7"/>
    </row>
    <row r="2190" spans="20:20" ht="11.25" customHeight="1">
      <c r="T2190" s="7"/>
    </row>
    <row r="2191" spans="20:20" ht="11.25" customHeight="1">
      <c r="T2191" s="7"/>
    </row>
    <row r="2192" spans="20:20" ht="11.25" customHeight="1">
      <c r="T2192" s="7"/>
    </row>
    <row r="2193" spans="20:20" ht="11.25" customHeight="1">
      <c r="T2193" s="7"/>
    </row>
    <row r="2194" spans="20:20" ht="11.25" customHeight="1">
      <c r="T2194" s="7"/>
    </row>
    <row r="2195" spans="20:20" ht="11.25" customHeight="1">
      <c r="T2195" s="7"/>
    </row>
    <row r="2196" spans="20:20" ht="11.25" customHeight="1">
      <c r="T2196" s="7"/>
    </row>
    <row r="2197" spans="20:20" ht="11.25" customHeight="1">
      <c r="T2197" s="7"/>
    </row>
    <row r="2198" spans="20:20" ht="11.25" customHeight="1">
      <c r="T2198" s="7"/>
    </row>
    <row r="2199" spans="20:20" ht="11.25" customHeight="1">
      <c r="T2199" s="7"/>
    </row>
    <row r="2200" spans="20:20" ht="11.25" customHeight="1">
      <c r="T2200" s="7"/>
    </row>
    <row r="2201" spans="20:20" ht="11.25" customHeight="1">
      <c r="T2201" s="7"/>
    </row>
    <row r="2202" spans="20:20" ht="11.25" customHeight="1">
      <c r="T2202" s="7"/>
    </row>
    <row r="2203" spans="20:20" ht="11.25" customHeight="1">
      <c r="T2203" s="7"/>
    </row>
    <row r="2204" spans="20:20" ht="11.25" customHeight="1">
      <c r="T2204" s="7"/>
    </row>
    <row r="2205" spans="20:20" ht="11.25" customHeight="1">
      <c r="T2205" s="7"/>
    </row>
    <row r="2206" spans="20:20" ht="11.25" customHeight="1">
      <c r="T2206" s="7"/>
    </row>
    <row r="2207" spans="20:20" ht="11.25" customHeight="1">
      <c r="T2207" s="7"/>
    </row>
    <row r="2208" spans="20:20" ht="11.25" customHeight="1">
      <c r="T2208" s="7"/>
    </row>
    <row r="2209" spans="20:20" ht="11.25" customHeight="1">
      <c r="T2209" s="7"/>
    </row>
    <row r="2210" spans="20:20" ht="11.25" customHeight="1">
      <c r="T2210" s="7"/>
    </row>
    <row r="2211" spans="20:20" ht="11.25" customHeight="1">
      <c r="T2211" s="7"/>
    </row>
    <row r="2212" spans="20:20" ht="11.25" customHeight="1">
      <c r="T2212" s="7"/>
    </row>
    <row r="2213" spans="20:20" ht="11.25" customHeight="1">
      <c r="T2213" s="7"/>
    </row>
    <row r="2214" spans="20:20" ht="11.25" customHeight="1">
      <c r="T2214" s="7"/>
    </row>
    <row r="2215" spans="20:20" ht="11.25" customHeight="1">
      <c r="T2215" s="7"/>
    </row>
    <row r="2216" spans="20:20" ht="11.25" customHeight="1">
      <c r="T2216" s="7"/>
    </row>
    <row r="2217" spans="20:20" ht="11.25" customHeight="1">
      <c r="T2217" s="7"/>
    </row>
    <row r="2218" spans="20:20" ht="11.25" customHeight="1">
      <c r="T2218" s="7"/>
    </row>
    <row r="2219" spans="20:20" ht="11.25" customHeight="1">
      <c r="T2219" s="7"/>
    </row>
    <row r="2220" spans="20:20" ht="11.25" customHeight="1">
      <c r="T2220" s="7"/>
    </row>
    <row r="2221" spans="20:20" ht="11.25" customHeight="1">
      <c r="T2221" s="7"/>
    </row>
    <row r="2222" spans="20:20" ht="11.25" customHeight="1">
      <c r="T2222" s="7"/>
    </row>
    <row r="2223" spans="20:20" ht="11.25" customHeight="1">
      <c r="T2223" s="7"/>
    </row>
    <row r="2224" spans="20:20" ht="11.25" customHeight="1">
      <c r="T2224" s="7"/>
    </row>
    <row r="2225" spans="20:20" ht="11.25" customHeight="1">
      <c r="T2225" s="7"/>
    </row>
    <row r="2226" spans="20:20" ht="11.25" customHeight="1">
      <c r="T2226" s="7"/>
    </row>
    <row r="2227" spans="20:20" ht="11.25" customHeight="1">
      <c r="T2227" s="7"/>
    </row>
    <row r="2228" spans="20:20" ht="11.25" customHeight="1">
      <c r="T2228" s="7"/>
    </row>
    <row r="2229" spans="20:20" ht="11.25" customHeight="1">
      <c r="T2229" s="7"/>
    </row>
    <row r="2230" spans="20:20" ht="11.25" customHeight="1">
      <c r="T2230" s="7"/>
    </row>
    <row r="2231" spans="20:20" ht="11.25" customHeight="1">
      <c r="T2231" s="7"/>
    </row>
    <row r="2232" spans="20:20" ht="11.25" customHeight="1">
      <c r="T2232" s="7"/>
    </row>
    <row r="2233" spans="20:20" ht="11.25" customHeight="1">
      <c r="T2233" s="7"/>
    </row>
    <row r="2234" spans="20:20" ht="11.25" customHeight="1">
      <c r="T2234" s="7"/>
    </row>
    <row r="2235" spans="20:20" ht="11.25" customHeight="1">
      <c r="T2235" s="7"/>
    </row>
    <row r="2236" spans="20:20" ht="11.25" customHeight="1">
      <c r="T2236" s="7"/>
    </row>
    <row r="2237" spans="20:20" ht="11.25" customHeight="1">
      <c r="T2237" s="7"/>
    </row>
    <row r="2238" spans="20:20" ht="11.25" customHeight="1">
      <c r="T2238" s="7"/>
    </row>
    <row r="2239" spans="20:20" ht="11.25" customHeight="1">
      <c r="T2239" s="7"/>
    </row>
    <row r="2240" spans="20:20" ht="11.25" customHeight="1">
      <c r="T2240" s="7"/>
    </row>
    <row r="2241" spans="20:20" ht="11.25" customHeight="1">
      <c r="T2241" s="7"/>
    </row>
    <row r="2242" spans="20:20" ht="11.25" customHeight="1">
      <c r="T2242" s="7"/>
    </row>
    <row r="2243" spans="20:20" ht="11.25" customHeight="1">
      <c r="T2243" s="7"/>
    </row>
    <row r="2244" spans="20:20" ht="11.25" customHeight="1">
      <c r="T2244" s="7"/>
    </row>
    <row r="2245" spans="20:20" ht="11.25" customHeight="1">
      <c r="T2245" s="7"/>
    </row>
    <row r="2246" spans="20:20" ht="11.25" customHeight="1">
      <c r="T2246" s="7"/>
    </row>
    <row r="2247" spans="20:20" ht="11.25" customHeight="1">
      <c r="T2247" s="7"/>
    </row>
    <row r="2248" spans="20:20" ht="11.25" customHeight="1">
      <c r="T2248" s="7"/>
    </row>
    <row r="2249" spans="20:20" ht="11.25" customHeight="1">
      <c r="T2249" s="7"/>
    </row>
    <row r="2250" spans="20:20" ht="11.25" customHeight="1">
      <c r="T2250" s="7"/>
    </row>
    <row r="2251" spans="20:20" ht="11.25" customHeight="1">
      <c r="T2251" s="7"/>
    </row>
    <row r="2252" spans="20:20" ht="11.25" customHeight="1">
      <c r="T2252" s="7"/>
    </row>
    <row r="2253" spans="20:20" ht="11.25" customHeight="1">
      <c r="T2253" s="7"/>
    </row>
    <row r="2254" spans="20:20" ht="11.25" customHeight="1">
      <c r="T2254" s="7"/>
    </row>
    <row r="2255" spans="20:20" ht="11.25" customHeight="1">
      <c r="T2255" s="7"/>
    </row>
    <row r="2256" spans="20:20" ht="11.25" customHeight="1">
      <c r="T2256" s="7"/>
    </row>
    <row r="2257" spans="20:20" ht="11.25" customHeight="1">
      <c r="T2257" s="7"/>
    </row>
    <row r="2258" spans="20:20" ht="11.25" customHeight="1">
      <c r="T2258" s="7"/>
    </row>
    <row r="2259" spans="20:20" ht="11.25" customHeight="1">
      <c r="T2259" s="7"/>
    </row>
    <row r="2260" spans="20:20" ht="11.25" customHeight="1">
      <c r="T2260" s="7"/>
    </row>
    <row r="2261" spans="20:20" ht="11.25" customHeight="1">
      <c r="T2261" s="7"/>
    </row>
    <row r="2262" spans="20:20" ht="11.25" customHeight="1">
      <c r="T2262" s="7"/>
    </row>
    <row r="2263" spans="20:20" ht="11.25" customHeight="1">
      <c r="T2263" s="7"/>
    </row>
    <row r="2264" spans="20:20" ht="11.25" customHeight="1">
      <c r="T2264" s="7"/>
    </row>
    <row r="2265" spans="20:20" ht="11.25" customHeight="1">
      <c r="T2265" s="7"/>
    </row>
    <row r="2266" spans="20:20" ht="11.25" customHeight="1">
      <c r="T2266" s="7"/>
    </row>
    <row r="2267" spans="20:20" ht="11.25" customHeight="1">
      <c r="T2267" s="7"/>
    </row>
    <row r="2268" spans="20:20" ht="11.25" customHeight="1">
      <c r="T2268" s="7"/>
    </row>
    <row r="2269" spans="20:20" ht="11.25" customHeight="1">
      <c r="T2269" s="7"/>
    </row>
    <row r="2270" spans="20:20" ht="11.25" customHeight="1">
      <c r="T2270" s="7"/>
    </row>
    <row r="2271" spans="20:20" ht="11.25" customHeight="1">
      <c r="T2271" s="7"/>
    </row>
    <row r="2272" spans="20:20" ht="11.25" customHeight="1">
      <c r="T2272" s="7"/>
    </row>
    <row r="2273" spans="20:20" ht="11.25" customHeight="1">
      <c r="T2273" s="7"/>
    </row>
    <row r="2274" spans="20:20" ht="11.25" customHeight="1">
      <c r="T2274" s="7"/>
    </row>
    <row r="2275" spans="20:20" ht="11.25" customHeight="1">
      <c r="T2275" s="7"/>
    </row>
    <row r="2276" spans="20:20" ht="11.25" customHeight="1">
      <c r="T2276" s="7"/>
    </row>
    <row r="2277" spans="20:20" ht="11.25" customHeight="1">
      <c r="T2277" s="7"/>
    </row>
    <row r="2278" spans="20:20" ht="11.25" customHeight="1">
      <c r="T2278" s="7"/>
    </row>
    <row r="2279" spans="20:20" ht="11.25" customHeight="1">
      <c r="T2279" s="7"/>
    </row>
    <row r="2280" spans="20:20" ht="11.25" customHeight="1">
      <c r="T2280" s="7"/>
    </row>
    <row r="2281" spans="20:20" ht="11.25" customHeight="1">
      <c r="T2281" s="7"/>
    </row>
    <row r="2282" spans="20:20" ht="11.25" customHeight="1">
      <c r="T2282" s="7"/>
    </row>
    <row r="2283" spans="20:20" ht="11.25" customHeight="1">
      <c r="T2283" s="7"/>
    </row>
    <row r="2284" spans="20:20" ht="11.25" customHeight="1">
      <c r="T2284" s="7"/>
    </row>
    <row r="2285" spans="20:20" ht="11.25" customHeight="1">
      <c r="T2285" s="7"/>
    </row>
    <row r="2286" spans="20:20" ht="11.25" customHeight="1">
      <c r="T2286" s="7"/>
    </row>
    <row r="2287" spans="20:20" ht="11.25" customHeight="1">
      <c r="T2287" s="7"/>
    </row>
    <row r="2288" spans="20:20" ht="11.25" customHeight="1">
      <c r="T2288" s="7"/>
    </row>
    <row r="2289" spans="20:20" ht="11.25" customHeight="1">
      <c r="T2289" s="7"/>
    </row>
    <row r="2290" spans="20:20" ht="11.25" customHeight="1">
      <c r="T2290" s="7"/>
    </row>
    <row r="2291" spans="20:20" ht="11.25" customHeight="1">
      <c r="T2291" s="7"/>
    </row>
    <row r="2292" spans="20:20" ht="11.25" customHeight="1">
      <c r="T2292" s="7"/>
    </row>
    <row r="2293" spans="20:20" ht="11.25" customHeight="1">
      <c r="T2293" s="7"/>
    </row>
    <row r="2294" spans="20:20" ht="11.25" customHeight="1">
      <c r="T2294" s="7"/>
    </row>
    <row r="2295" spans="20:20" ht="11.25" customHeight="1">
      <c r="T2295" s="7"/>
    </row>
    <row r="2296" spans="20:20" ht="11.25" customHeight="1">
      <c r="T2296" s="7"/>
    </row>
    <row r="2297" spans="20:20" ht="11.25" customHeight="1">
      <c r="T2297" s="7"/>
    </row>
    <row r="2298" spans="20:20" ht="11.25" customHeight="1">
      <c r="T2298" s="7"/>
    </row>
    <row r="2299" spans="20:20" ht="11.25" customHeight="1">
      <c r="T2299" s="7"/>
    </row>
    <row r="2300" spans="20:20" ht="11.25" customHeight="1">
      <c r="T2300" s="7"/>
    </row>
    <row r="2301" spans="20:20" ht="11.25" customHeight="1">
      <c r="T2301" s="7"/>
    </row>
    <row r="2302" spans="20:20" ht="11.25" customHeight="1">
      <c r="T2302" s="7"/>
    </row>
    <row r="2303" spans="20:20" ht="11.25" customHeight="1">
      <c r="T2303" s="7"/>
    </row>
    <row r="2304" spans="20:20" ht="11.25" customHeight="1">
      <c r="T2304" s="7"/>
    </row>
    <row r="2305" spans="20:20" ht="11.25" customHeight="1">
      <c r="T2305" s="7"/>
    </row>
    <row r="2306" spans="20:20" ht="11.25" customHeight="1">
      <c r="T2306" s="7"/>
    </row>
    <row r="2307" spans="20:20" ht="11.25" customHeight="1">
      <c r="T2307" s="7"/>
    </row>
    <row r="2308" spans="20:20" ht="11.25" customHeight="1">
      <c r="T2308" s="7"/>
    </row>
    <row r="2309" spans="20:20" ht="11.25" customHeight="1">
      <c r="T2309" s="7"/>
    </row>
    <row r="2310" spans="20:20" ht="11.25" customHeight="1">
      <c r="T2310" s="7"/>
    </row>
    <row r="2311" spans="20:20" ht="11.25" customHeight="1">
      <c r="T2311" s="7"/>
    </row>
    <row r="2312" spans="20:20" ht="11.25" customHeight="1">
      <c r="T2312" s="7"/>
    </row>
    <row r="2313" spans="20:20" ht="11.25" customHeight="1">
      <c r="T2313" s="7"/>
    </row>
    <row r="2314" spans="20:20" ht="11.25" customHeight="1">
      <c r="T2314" s="7"/>
    </row>
    <row r="2315" spans="20:20" ht="11.25" customHeight="1">
      <c r="T2315" s="7"/>
    </row>
    <row r="2316" spans="20:20" ht="11.25" customHeight="1">
      <c r="T2316" s="7"/>
    </row>
    <row r="2317" spans="20:20" ht="11.25" customHeight="1">
      <c r="T2317" s="7"/>
    </row>
    <row r="2318" spans="20:20" ht="11.25" customHeight="1">
      <c r="T2318" s="7"/>
    </row>
    <row r="2319" spans="20:20" ht="11.25" customHeight="1">
      <c r="T2319" s="7"/>
    </row>
    <row r="2320" spans="20:20" ht="11.25" customHeight="1">
      <c r="T2320" s="7"/>
    </row>
    <row r="2321" spans="20:20" ht="11.25" customHeight="1">
      <c r="T2321" s="7"/>
    </row>
    <row r="2322" spans="20:20" ht="11.25" customHeight="1">
      <c r="T2322" s="7"/>
    </row>
    <row r="2323" spans="20:20" ht="11.25" customHeight="1">
      <c r="T2323" s="7"/>
    </row>
    <row r="2324" spans="20:20" ht="11.25" customHeight="1">
      <c r="T2324" s="7"/>
    </row>
    <row r="2325" spans="20:20" ht="11.25" customHeight="1">
      <c r="T2325" s="7"/>
    </row>
    <row r="2326" spans="20:20" ht="11.25" customHeight="1">
      <c r="T2326" s="7"/>
    </row>
    <row r="2327" spans="20:20" ht="11.25" customHeight="1">
      <c r="T2327" s="7"/>
    </row>
    <row r="2328" spans="20:20" ht="11.25" customHeight="1">
      <c r="T2328" s="7"/>
    </row>
    <row r="2329" spans="20:20" ht="11.25" customHeight="1">
      <c r="T2329" s="7"/>
    </row>
    <row r="2330" spans="20:20" ht="11.25" customHeight="1">
      <c r="T2330" s="7"/>
    </row>
    <row r="2331" spans="20:20" ht="11.25" customHeight="1">
      <c r="T2331" s="7"/>
    </row>
    <row r="2332" spans="20:20" ht="11.25" customHeight="1">
      <c r="T2332" s="7"/>
    </row>
    <row r="2333" spans="20:20" ht="11.25" customHeight="1">
      <c r="T2333" s="7"/>
    </row>
    <row r="2334" spans="20:20" ht="11.25" customHeight="1">
      <c r="T2334" s="7"/>
    </row>
    <row r="2335" spans="20:20" ht="11.25" customHeight="1">
      <c r="T2335" s="7"/>
    </row>
    <row r="2336" spans="20:20" ht="11.25" customHeight="1">
      <c r="T2336" s="7"/>
    </row>
    <row r="2337" spans="20:20" ht="11.25" customHeight="1">
      <c r="T2337" s="7"/>
    </row>
    <row r="2338" spans="20:20" ht="11.25" customHeight="1">
      <c r="T2338" s="7"/>
    </row>
    <row r="2339" spans="20:20" ht="11.25" customHeight="1">
      <c r="T2339" s="7"/>
    </row>
    <row r="2340" spans="20:20" ht="11.25" customHeight="1">
      <c r="T2340" s="7"/>
    </row>
    <row r="2341" spans="20:20" ht="11.25" customHeight="1">
      <c r="T2341" s="7"/>
    </row>
    <row r="2342" spans="20:20" ht="11.25" customHeight="1">
      <c r="T2342" s="7"/>
    </row>
    <row r="2343" spans="20:20" ht="11.25" customHeight="1">
      <c r="T2343" s="7"/>
    </row>
    <row r="2344" spans="20:20" ht="11.25" customHeight="1">
      <c r="T2344" s="7"/>
    </row>
    <row r="2345" spans="20:20" ht="11.25" customHeight="1">
      <c r="T2345" s="7"/>
    </row>
    <row r="2346" spans="20:20" ht="11.25" customHeight="1">
      <c r="T2346" s="7"/>
    </row>
    <row r="2347" spans="20:20" ht="11.25" customHeight="1">
      <c r="T2347" s="7"/>
    </row>
    <row r="2348" spans="20:20" ht="11.25" customHeight="1">
      <c r="T2348" s="7"/>
    </row>
    <row r="2349" spans="20:20" ht="11.25" customHeight="1">
      <c r="T2349" s="7"/>
    </row>
    <row r="2350" spans="20:20" ht="11.25" customHeight="1">
      <c r="T2350" s="7"/>
    </row>
    <row r="2351" spans="20:20" ht="11.25" customHeight="1">
      <c r="T2351" s="7"/>
    </row>
    <row r="2352" spans="20:20" ht="11.25" customHeight="1">
      <c r="T2352" s="7"/>
    </row>
    <row r="2353" spans="20:20" ht="11.25" customHeight="1">
      <c r="T2353" s="7"/>
    </row>
    <row r="2354" spans="20:20" ht="11.25" customHeight="1">
      <c r="T2354" s="7"/>
    </row>
    <row r="2355" spans="20:20" ht="11.25" customHeight="1">
      <c r="T2355" s="7"/>
    </row>
    <row r="2356" spans="20:20" ht="11.25" customHeight="1">
      <c r="T2356" s="7"/>
    </row>
    <row r="2357" spans="20:20" ht="11.25" customHeight="1">
      <c r="T2357" s="7"/>
    </row>
    <row r="2358" spans="20:20" ht="11.25" customHeight="1">
      <c r="T2358" s="7"/>
    </row>
    <row r="2359" spans="20:20" ht="11.25" customHeight="1">
      <c r="T2359" s="7"/>
    </row>
    <row r="2360" spans="20:20" ht="11.25" customHeight="1">
      <c r="T2360" s="7"/>
    </row>
    <row r="2361" spans="20:20" ht="11.25" customHeight="1">
      <c r="T2361" s="7"/>
    </row>
    <row r="2362" spans="20:20" ht="11.25" customHeight="1">
      <c r="T2362" s="7"/>
    </row>
    <row r="2363" spans="20:20" ht="11.25" customHeight="1">
      <c r="T2363" s="7"/>
    </row>
    <row r="2364" spans="20:20" ht="11.25" customHeight="1">
      <c r="T2364" s="7"/>
    </row>
    <row r="2365" spans="20:20" ht="11.25" customHeight="1">
      <c r="T2365" s="7"/>
    </row>
    <row r="2366" spans="20:20" ht="11.25" customHeight="1">
      <c r="T2366" s="7"/>
    </row>
    <row r="2367" spans="20:20" ht="11.25" customHeight="1">
      <c r="T2367" s="7"/>
    </row>
    <row r="2368" spans="20:20" ht="11.25" customHeight="1">
      <c r="T2368" s="7"/>
    </row>
    <row r="2369" spans="20:20" ht="11.25" customHeight="1">
      <c r="T2369" s="7"/>
    </row>
    <row r="2370" spans="20:20" ht="11.25" customHeight="1">
      <c r="T2370" s="7"/>
    </row>
    <row r="2371" spans="20:20" ht="11.25" customHeight="1">
      <c r="T2371" s="7"/>
    </row>
    <row r="2372" spans="20:20" ht="11.25" customHeight="1">
      <c r="T2372" s="7"/>
    </row>
    <row r="2373" spans="20:20" ht="11.25" customHeight="1">
      <c r="T2373" s="7"/>
    </row>
    <row r="2374" spans="20:20" ht="11.25" customHeight="1">
      <c r="T2374" s="7"/>
    </row>
    <row r="2375" spans="20:20" ht="11.25" customHeight="1">
      <c r="T2375" s="7"/>
    </row>
    <row r="2376" spans="20:20" ht="11.25" customHeight="1">
      <c r="T2376" s="7"/>
    </row>
    <row r="2377" spans="20:20" ht="11.25" customHeight="1">
      <c r="T2377" s="7"/>
    </row>
    <row r="2378" spans="20:20" ht="11.25" customHeight="1">
      <c r="T2378" s="7"/>
    </row>
    <row r="2379" spans="20:20" ht="11.25" customHeight="1">
      <c r="T2379" s="7"/>
    </row>
    <row r="2380" spans="20:20" ht="11.25" customHeight="1">
      <c r="T2380" s="7"/>
    </row>
    <row r="2381" spans="20:20" ht="11.25" customHeight="1">
      <c r="T2381" s="7"/>
    </row>
    <row r="2382" spans="20:20" ht="11.25" customHeight="1">
      <c r="T2382" s="7"/>
    </row>
    <row r="2383" spans="20:20" ht="11.25" customHeight="1">
      <c r="T2383" s="7"/>
    </row>
    <row r="2384" spans="20:20" ht="11.25" customHeight="1">
      <c r="T2384" s="7"/>
    </row>
    <row r="2385" spans="20:20" ht="11.25" customHeight="1">
      <c r="T2385" s="7"/>
    </row>
    <row r="2386" spans="20:20" ht="11.25" customHeight="1">
      <c r="T2386" s="7"/>
    </row>
    <row r="2387" spans="20:20" ht="11.25" customHeight="1">
      <c r="T2387" s="7"/>
    </row>
    <row r="2388" spans="20:20" ht="11.25" customHeight="1">
      <c r="T2388" s="7"/>
    </row>
    <row r="2389" spans="20:20" ht="11.25" customHeight="1">
      <c r="T2389" s="7"/>
    </row>
    <row r="2390" spans="20:20" ht="11.25" customHeight="1">
      <c r="T2390" s="7"/>
    </row>
    <row r="2391" spans="20:20" ht="11.25" customHeight="1">
      <c r="T2391" s="7"/>
    </row>
    <row r="2392" spans="20:20" ht="11.25" customHeight="1">
      <c r="T2392" s="7"/>
    </row>
    <row r="2393" spans="20:20" ht="11.25" customHeight="1">
      <c r="T2393" s="7"/>
    </row>
    <row r="2394" spans="20:20" ht="11.25" customHeight="1">
      <c r="T2394" s="7"/>
    </row>
    <row r="2395" spans="20:20" ht="11.25" customHeight="1">
      <c r="T2395" s="7"/>
    </row>
    <row r="2396" spans="20:20" ht="11.25" customHeight="1">
      <c r="T2396" s="7"/>
    </row>
    <row r="2397" spans="20:20" ht="11.25" customHeight="1">
      <c r="T2397" s="7"/>
    </row>
    <row r="2398" spans="20:20" ht="11.25" customHeight="1">
      <c r="T2398" s="7"/>
    </row>
    <row r="2399" spans="20:20" ht="11.25" customHeight="1">
      <c r="T2399" s="7"/>
    </row>
    <row r="2400" spans="20:20" ht="11.25" customHeight="1">
      <c r="T2400" s="7"/>
    </row>
    <row r="2401" spans="20:20" ht="11.25" customHeight="1">
      <c r="T2401" s="7"/>
    </row>
    <row r="2402" spans="20:20" ht="11.25" customHeight="1">
      <c r="T2402" s="7"/>
    </row>
    <row r="2403" spans="20:20" ht="11.25" customHeight="1">
      <c r="T2403" s="7"/>
    </row>
    <row r="2404" spans="20:20" ht="11.25" customHeight="1">
      <c r="T2404" s="7"/>
    </row>
    <row r="2405" spans="20:20" ht="11.25" customHeight="1">
      <c r="T2405" s="7"/>
    </row>
    <row r="2406" spans="20:20" ht="11.25" customHeight="1">
      <c r="T2406" s="7"/>
    </row>
    <row r="2407" spans="20:20" ht="11.25" customHeight="1">
      <c r="T2407" s="7"/>
    </row>
    <row r="2408" spans="20:20" ht="11.25" customHeight="1">
      <c r="T2408" s="7"/>
    </row>
    <row r="2409" spans="20:20" ht="11.25" customHeight="1">
      <c r="T2409" s="7"/>
    </row>
    <row r="2410" spans="20:20" ht="11.25" customHeight="1">
      <c r="T2410" s="7"/>
    </row>
    <row r="2411" spans="20:20" ht="11.25" customHeight="1">
      <c r="T2411" s="7"/>
    </row>
    <row r="2412" spans="20:20" ht="11.25" customHeight="1">
      <c r="T2412" s="7"/>
    </row>
    <row r="2413" spans="20:20" ht="11.25" customHeight="1">
      <c r="T2413" s="7"/>
    </row>
    <row r="2414" spans="20:20" ht="11.25" customHeight="1">
      <c r="T2414" s="7"/>
    </row>
    <row r="2415" spans="20:20" ht="11.25" customHeight="1">
      <c r="T2415" s="7"/>
    </row>
    <row r="2416" spans="20:20" ht="11.25" customHeight="1">
      <c r="T2416" s="7"/>
    </row>
    <row r="2417" spans="20:20" ht="11.25" customHeight="1">
      <c r="T2417" s="7"/>
    </row>
    <row r="2418" spans="20:20" ht="11.25" customHeight="1">
      <c r="T2418" s="7"/>
    </row>
    <row r="2419" spans="20:20" ht="11.25" customHeight="1">
      <c r="T2419" s="7"/>
    </row>
    <row r="2420" spans="20:20" ht="11.25" customHeight="1">
      <c r="T2420" s="7"/>
    </row>
    <row r="2421" spans="20:20" ht="11.25" customHeight="1">
      <c r="T2421" s="7"/>
    </row>
    <row r="2422" spans="20:20" ht="11.25" customHeight="1">
      <c r="T2422" s="7"/>
    </row>
    <row r="2423" spans="20:20" ht="11.25" customHeight="1">
      <c r="T2423" s="7"/>
    </row>
    <row r="2424" spans="20:20" ht="11.25" customHeight="1">
      <c r="T2424" s="7"/>
    </row>
    <row r="2425" spans="20:20" ht="11.25" customHeight="1">
      <c r="T2425" s="7"/>
    </row>
    <row r="2426" spans="20:20" ht="11.25" customHeight="1">
      <c r="T2426" s="7"/>
    </row>
    <row r="2427" spans="20:20" ht="11.25" customHeight="1">
      <c r="T2427" s="7"/>
    </row>
    <row r="2428" spans="20:20" ht="11.25" customHeight="1">
      <c r="T2428" s="7"/>
    </row>
    <row r="2429" spans="20:20" ht="11.25" customHeight="1">
      <c r="T2429" s="7"/>
    </row>
    <row r="2430" spans="20:20" ht="11.25" customHeight="1">
      <c r="T2430" s="7"/>
    </row>
    <row r="2431" spans="20:20" ht="11.25" customHeight="1">
      <c r="T2431" s="7"/>
    </row>
    <row r="2432" spans="20:20" ht="11.25" customHeight="1">
      <c r="T2432" s="7"/>
    </row>
    <row r="2433" spans="20:20" ht="11.25" customHeight="1">
      <c r="T2433" s="7"/>
    </row>
    <row r="2434" spans="20:20" ht="11.25" customHeight="1">
      <c r="T2434" s="7"/>
    </row>
    <row r="2435" spans="20:20" ht="11.25" customHeight="1">
      <c r="T2435" s="7"/>
    </row>
    <row r="2436" spans="20:20" ht="11.25" customHeight="1">
      <c r="T2436" s="7"/>
    </row>
    <row r="2437" spans="20:20" ht="11.25" customHeight="1">
      <c r="T2437" s="7"/>
    </row>
    <row r="2438" spans="20:20" ht="11.25" customHeight="1">
      <c r="T2438" s="7"/>
    </row>
    <row r="2439" spans="20:20" ht="11.25" customHeight="1">
      <c r="T2439" s="7"/>
    </row>
    <row r="2440" spans="20:20" ht="11.25" customHeight="1">
      <c r="T2440" s="7"/>
    </row>
    <row r="2441" spans="20:20" ht="11.25" customHeight="1">
      <c r="T2441" s="7"/>
    </row>
    <row r="2442" spans="20:20" ht="11.25" customHeight="1">
      <c r="T2442" s="7"/>
    </row>
    <row r="2443" spans="20:20" ht="11.25" customHeight="1">
      <c r="T2443" s="7"/>
    </row>
    <row r="2444" spans="20:20" ht="11.25" customHeight="1">
      <c r="T2444" s="7"/>
    </row>
    <row r="2445" spans="20:20" ht="11.25" customHeight="1">
      <c r="T2445" s="7"/>
    </row>
    <row r="2446" spans="20:20" ht="11.25" customHeight="1">
      <c r="T2446" s="7"/>
    </row>
    <row r="2447" spans="20:20" ht="11.25" customHeight="1">
      <c r="T2447" s="7"/>
    </row>
    <row r="2448" spans="20:20" ht="11.25" customHeight="1">
      <c r="T2448" s="7"/>
    </row>
    <row r="2449" spans="20:20" ht="11.25" customHeight="1">
      <c r="T2449" s="7"/>
    </row>
    <row r="2450" spans="20:20" ht="11.25" customHeight="1">
      <c r="T2450" s="7"/>
    </row>
    <row r="2451" spans="20:20" ht="11.25" customHeight="1">
      <c r="T2451" s="7"/>
    </row>
    <row r="2452" spans="20:20" ht="11.25" customHeight="1">
      <c r="T2452" s="7"/>
    </row>
    <row r="2453" spans="20:20" ht="11.25" customHeight="1">
      <c r="T2453" s="7"/>
    </row>
    <row r="2454" spans="20:20" ht="11.25" customHeight="1">
      <c r="T2454" s="7"/>
    </row>
    <row r="2455" spans="20:20" ht="11.25" customHeight="1">
      <c r="T2455" s="7"/>
    </row>
    <row r="2456" spans="20:20" ht="11.25" customHeight="1">
      <c r="T2456" s="7"/>
    </row>
    <row r="2457" spans="20:20" ht="11.25" customHeight="1">
      <c r="T2457" s="7"/>
    </row>
    <row r="2458" spans="20:20" ht="11.25" customHeight="1">
      <c r="T2458" s="7"/>
    </row>
    <row r="2459" spans="20:20" ht="11.25" customHeight="1">
      <c r="T2459" s="7"/>
    </row>
    <row r="2460" spans="20:20" ht="11.25" customHeight="1">
      <c r="T2460" s="7"/>
    </row>
    <row r="2461" spans="20:20" ht="11.25" customHeight="1">
      <c r="T2461" s="7"/>
    </row>
    <row r="2462" spans="20:20" ht="11.25" customHeight="1">
      <c r="T2462" s="7"/>
    </row>
    <row r="2463" spans="20:20" ht="11.25" customHeight="1">
      <c r="T2463" s="7"/>
    </row>
    <row r="2464" spans="20:20" ht="11.25" customHeight="1">
      <c r="T2464" s="7"/>
    </row>
    <row r="2465" spans="20:20" ht="11.25" customHeight="1">
      <c r="T2465" s="7"/>
    </row>
    <row r="2466" spans="20:20" ht="11.25" customHeight="1">
      <c r="T2466" s="7"/>
    </row>
    <row r="2467" spans="20:20" ht="11.25" customHeight="1">
      <c r="T2467" s="7"/>
    </row>
    <row r="2468" spans="20:20" ht="11.25" customHeight="1">
      <c r="T2468" s="7"/>
    </row>
    <row r="2469" spans="20:20" ht="11.25" customHeight="1">
      <c r="T2469" s="7"/>
    </row>
    <row r="2470" spans="20:20" ht="11.25" customHeight="1">
      <c r="T2470" s="7"/>
    </row>
    <row r="2471" spans="20:20" ht="11.25" customHeight="1">
      <c r="T2471" s="7"/>
    </row>
    <row r="2472" spans="20:20" ht="11.25" customHeight="1">
      <c r="T2472" s="7"/>
    </row>
    <row r="2473" spans="20:20" ht="11.25" customHeight="1">
      <c r="T2473" s="7"/>
    </row>
    <row r="2474" spans="20:20" ht="11.25" customHeight="1">
      <c r="T2474" s="7"/>
    </row>
    <row r="2475" spans="20:20" ht="11.25" customHeight="1">
      <c r="T2475" s="7"/>
    </row>
    <row r="2476" spans="20:20" ht="11.25" customHeight="1">
      <c r="T2476" s="7"/>
    </row>
    <row r="2477" spans="20:20" ht="11.25" customHeight="1">
      <c r="T2477" s="7"/>
    </row>
    <row r="2478" spans="20:20" ht="11.25" customHeight="1">
      <c r="T2478" s="7"/>
    </row>
    <row r="2479" spans="20:20" ht="11.25" customHeight="1">
      <c r="T2479" s="7"/>
    </row>
    <row r="2480" spans="20:20" ht="11.25" customHeight="1">
      <c r="T2480" s="7"/>
    </row>
    <row r="2481" spans="20:20" ht="11.25" customHeight="1">
      <c r="T2481" s="7"/>
    </row>
    <row r="2482" spans="20:20" ht="11.25" customHeight="1">
      <c r="T2482" s="7"/>
    </row>
    <row r="2483" spans="20:20" ht="11.25" customHeight="1">
      <c r="T2483" s="7"/>
    </row>
    <row r="2484" spans="20:20" ht="11.25" customHeight="1">
      <c r="T2484" s="7"/>
    </row>
    <row r="2485" spans="20:20" ht="11.25" customHeight="1">
      <c r="T2485" s="7"/>
    </row>
    <row r="2486" spans="20:20" ht="11.25" customHeight="1">
      <c r="T2486" s="7"/>
    </row>
    <row r="2487" spans="20:20" ht="11.25" customHeight="1">
      <c r="T2487" s="7"/>
    </row>
    <row r="2488" spans="20:20" ht="11.25" customHeight="1">
      <c r="T2488" s="7"/>
    </row>
    <row r="2489" spans="20:20" ht="11.25" customHeight="1">
      <c r="T2489" s="7"/>
    </row>
    <row r="2490" spans="20:20" ht="11.25" customHeight="1">
      <c r="T2490" s="7"/>
    </row>
    <row r="2491" spans="20:20" ht="11.25" customHeight="1">
      <c r="T2491" s="7"/>
    </row>
    <row r="2492" spans="20:20" ht="11.25" customHeight="1">
      <c r="T2492" s="7"/>
    </row>
    <row r="2493" spans="20:20" ht="11.25" customHeight="1">
      <c r="T2493" s="7"/>
    </row>
    <row r="2494" spans="20:20" ht="11.25" customHeight="1">
      <c r="T2494" s="7"/>
    </row>
    <row r="2495" spans="20:20" ht="11.25" customHeight="1">
      <c r="T2495" s="7"/>
    </row>
    <row r="2496" spans="20:20" ht="11.25" customHeight="1">
      <c r="T2496" s="7"/>
    </row>
    <row r="2497" spans="20:20" ht="11.25" customHeight="1">
      <c r="T2497" s="7"/>
    </row>
    <row r="2498" spans="20:20" ht="11.25" customHeight="1">
      <c r="T2498" s="7"/>
    </row>
    <row r="2499" spans="20:20" ht="11.25" customHeight="1">
      <c r="T2499" s="7"/>
    </row>
    <row r="2500" spans="20:20" ht="11.25" customHeight="1">
      <c r="T2500" s="7"/>
    </row>
    <row r="2501" spans="20:20" ht="11.25" customHeight="1">
      <c r="T2501" s="7"/>
    </row>
    <row r="2502" spans="20:20" ht="11.25" customHeight="1">
      <c r="T2502" s="7"/>
    </row>
    <row r="2503" spans="20:20" ht="11.25" customHeight="1">
      <c r="T2503" s="7"/>
    </row>
    <row r="2504" spans="20:20" ht="11.25" customHeight="1">
      <c r="T2504" s="7"/>
    </row>
    <row r="2505" spans="20:20" ht="11.25" customHeight="1">
      <c r="T2505" s="7"/>
    </row>
    <row r="2506" spans="20:20" ht="11.25" customHeight="1">
      <c r="T2506" s="7"/>
    </row>
    <row r="2507" spans="20:20" ht="11.25" customHeight="1">
      <c r="T2507" s="7"/>
    </row>
    <row r="2508" spans="20:20" ht="11.25" customHeight="1">
      <c r="T2508" s="7"/>
    </row>
    <row r="2509" spans="20:20" ht="11.25" customHeight="1">
      <c r="T2509" s="7"/>
    </row>
    <row r="2510" spans="20:20" ht="11.25" customHeight="1">
      <c r="T2510" s="7"/>
    </row>
    <row r="2511" spans="20:20" ht="11.25" customHeight="1">
      <c r="T2511" s="7"/>
    </row>
    <row r="2512" spans="20:20" ht="11.25" customHeight="1">
      <c r="T2512" s="7"/>
    </row>
    <row r="2513" spans="20:20" ht="11.25" customHeight="1">
      <c r="T2513" s="7"/>
    </row>
    <row r="2514" spans="20:20" ht="11.25" customHeight="1">
      <c r="T2514" s="7"/>
    </row>
    <row r="2515" spans="20:20" ht="11.25" customHeight="1">
      <c r="T2515" s="7"/>
    </row>
    <row r="2516" spans="20:20" ht="11.25" customHeight="1">
      <c r="T2516" s="7"/>
    </row>
    <row r="2517" spans="20:20" ht="11.25" customHeight="1">
      <c r="T2517" s="7"/>
    </row>
    <row r="2518" spans="20:20" ht="11.25" customHeight="1">
      <c r="T2518" s="7"/>
    </row>
    <row r="2519" spans="20:20" ht="11.25" customHeight="1">
      <c r="T2519" s="7"/>
    </row>
    <row r="2520" spans="20:20" ht="11.25" customHeight="1">
      <c r="T2520" s="7"/>
    </row>
    <row r="2521" spans="20:20" ht="11.25" customHeight="1">
      <c r="T2521" s="7"/>
    </row>
    <row r="2522" spans="20:20" ht="11.25" customHeight="1">
      <c r="T2522" s="7"/>
    </row>
    <row r="2523" spans="20:20" ht="11.25" customHeight="1">
      <c r="T2523" s="7"/>
    </row>
    <row r="2524" spans="20:20" ht="11.25" customHeight="1">
      <c r="T2524" s="7"/>
    </row>
    <row r="2525" spans="20:20" ht="11.25" customHeight="1">
      <c r="T2525" s="7"/>
    </row>
    <row r="2526" spans="20:20" ht="11.25" customHeight="1">
      <c r="T2526" s="7"/>
    </row>
    <row r="2527" spans="20:20" ht="11.25" customHeight="1">
      <c r="T2527" s="7"/>
    </row>
    <row r="2528" spans="20:20" ht="11.25" customHeight="1">
      <c r="T2528" s="7"/>
    </row>
    <row r="2529" spans="20:20" ht="11.25" customHeight="1">
      <c r="T2529" s="7"/>
    </row>
    <row r="2530" spans="20:20" ht="11.25" customHeight="1">
      <c r="T2530" s="7"/>
    </row>
    <row r="2531" spans="20:20" ht="11.25" customHeight="1">
      <c r="T2531" s="7"/>
    </row>
    <row r="2532" spans="20:20" ht="11.25" customHeight="1">
      <c r="T2532" s="7"/>
    </row>
    <row r="2533" spans="20:20" ht="11.25" customHeight="1">
      <c r="T2533" s="7"/>
    </row>
    <row r="2534" spans="20:20" ht="11.25" customHeight="1">
      <c r="T2534" s="7"/>
    </row>
    <row r="2535" spans="20:20" ht="11.25" customHeight="1">
      <c r="T2535" s="7"/>
    </row>
    <row r="2536" spans="20:20" ht="11.25" customHeight="1">
      <c r="T2536" s="7"/>
    </row>
    <row r="2537" spans="20:20" ht="11.25" customHeight="1">
      <c r="T2537" s="7"/>
    </row>
    <row r="2538" spans="20:20" ht="11.25" customHeight="1">
      <c r="T2538" s="7"/>
    </row>
    <row r="2539" spans="20:20" ht="11.25" customHeight="1">
      <c r="T2539" s="7"/>
    </row>
    <row r="2540" spans="20:20" ht="11.25" customHeight="1">
      <c r="T2540" s="7"/>
    </row>
    <row r="2541" spans="20:20" ht="11.25" customHeight="1">
      <c r="T2541" s="7"/>
    </row>
    <row r="2542" spans="20:20" ht="11.25" customHeight="1">
      <c r="T2542" s="7"/>
    </row>
    <row r="2543" spans="20:20" ht="11.25" customHeight="1">
      <c r="T2543" s="7"/>
    </row>
    <row r="2544" spans="20:20" ht="11.25" customHeight="1">
      <c r="T2544" s="7"/>
    </row>
    <row r="2545" spans="20:20" ht="11.25" customHeight="1">
      <c r="T2545" s="7"/>
    </row>
    <row r="2546" spans="20:20" ht="11.25" customHeight="1">
      <c r="T2546" s="7"/>
    </row>
    <row r="2547" spans="20:20" ht="11.25" customHeight="1">
      <c r="T2547" s="7"/>
    </row>
    <row r="2548" spans="20:20" ht="11.25" customHeight="1">
      <c r="T2548" s="7"/>
    </row>
    <row r="2549" spans="20:20" ht="11.25" customHeight="1">
      <c r="T2549" s="7"/>
    </row>
    <row r="2550" spans="20:20" ht="11.25" customHeight="1">
      <c r="T2550" s="7"/>
    </row>
    <row r="2551" spans="20:20" ht="11.25" customHeight="1">
      <c r="T2551" s="7"/>
    </row>
    <row r="2552" spans="20:20" ht="11.25" customHeight="1">
      <c r="T2552" s="7"/>
    </row>
    <row r="2553" spans="20:20" ht="11.25" customHeight="1">
      <c r="T2553" s="7"/>
    </row>
    <row r="2554" spans="20:20" ht="11.25" customHeight="1">
      <c r="T2554" s="7"/>
    </row>
    <row r="2555" spans="20:20" ht="11.25" customHeight="1">
      <c r="T2555" s="7"/>
    </row>
    <row r="2556" spans="20:20" ht="11.25" customHeight="1">
      <c r="T2556" s="7"/>
    </row>
    <row r="2557" spans="20:20" ht="11.25" customHeight="1">
      <c r="T2557" s="7"/>
    </row>
    <row r="2558" spans="20:20" ht="11.25" customHeight="1">
      <c r="T2558" s="7"/>
    </row>
    <row r="2559" spans="20:20" ht="11.25" customHeight="1">
      <c r="T2559" s="7"/>
    </row>
    <row r="2560" spans="20:20" ht="11.25" customHeight="1">
      <c r="T2560" s="7"/>
    </row>
    <row r="2561" spans="20:20" ht="11.25" customHeight="1">
      <c r="T2561" s="7"/>
    </row>
    <row r="2562" spans="20:20" ht="11.25" customHeight="1">
      <c r="T2562" s="7"/>
    </row>
    <row r="2563" spans="20:20" ht="11.25" customHeight="1">
      <c r="T2563" s="7"/>
    </row>
    <row r="2564" spans="20:20" ht="11.25" customHeight="1">
      <c r="T2564" s="7"/>
    </row>
    <row r="2565" spans="20:20" ht="11.25" customHeight="1">
      <c r="T2565" s="7"/>
    </row>
    <row r="2566" spans="20:20" ht="11.25" customHeight="1">
      <c r="T2566" s="7"/>
    </row>
    <row r="2567" spans="20:20" ht="11.25" customHeight="1">
      <c r="T2567" s="7"/>
    </row>
    <row r="2568" spans="20:20" ht="11.25" customHeight="1">
      <c r="T2568" s="7"/>
    </row>
    <row r="2569" spans="20:20" ht="11.25" customHeight="1">
      <c r="T2569" s="7"/>
    </row>
    <row r="2570" spans="20:20" ht="11.25" customHeight="1">
      <c r="T2570" s="7"/>
    </row>
    <row r="2571" spans="20:20" ht="11.25" customHeight="1">
      <c r="T2571" s="7"/>
    </row>
    <row r="2572" spans="20:20" ht="11.25" customHeight="1">
      <c r="T2572" s="7"/>
    </row>
    <row r="2573" spans="20:20" ht="11.25" customHeight="1">
      <c r="T2573" s="7"/>
    </row>
    <row r="2574" spans="20:20" ht="11.25" customHeight="1">
      <c r="T2574" s="7"/>
    </row>
    <row r="2575" spans="20:20" ht="11.25" customHeight="1">
      <c r="T2575" s="7"/>
    </row>
    <row r="2576" spans="20:20" ht="11.25" customHeight="1">
      <c r="T2576" s="7"/>
    </row>
    <row r="2577" spans="20:20" ht="11.25" customHeight="1">
      <c r="T2577" s="7"/>
    </row>
    <row r="2578" spans="20:20" ht="11.25" customHeight="1">
      <c r="T2578" s="7"/>
    </row>
    <row r="2579" spans="20:20" ht="11.25" customHeight="1">
      <c r="T2579" s="7"/>
    </row>
    <row r="2580" spans="20:20" ht="11.25" customHeight="1">
      <c r="T2580" s="7"/>
    </row>
    <row r="2581" spans="20:20" ht="11.25" customHeight="1">
      <c r="T2581" s="7"/>
    </row>
    <row r="2582" spans="20:20" ht="11.25" customHeight="1">
      <c r="T2582" s="7"/>
    </row>
    <row r="2583" spans="20:20" ht="11.25" customHeight="1">
      <c r="T2583" s="7"/>
    </row>
    <row r="2584" spans="20:20" ht="11.25" customHeight="1">
      <c r="T2584" s="7"/>
    </row>
    <row r="2585" spans="20:20" ht="11.25" customHeight="1">
      <c r="T2585" s="7"/>
    </row>
    <row r="2586" spans="20:20" ht="11.25" customHeight="1">
      <c r="T2586" s="7"/>
    </row>
    <row r="2587" spans="20:20" ht="11.25" customHeight="1">
      <c r="T2587" s="7"/>
    </row>
    <row r="2588" spans="20:20" ht="11.25" customHeight="1">
      <c r="T2588" s="7"/>
    </row>
    <row r="2589" spans="20:20" ht="11.25" customHeight="1">
      <c r="T2589" s="7"/>
    </row>
    <row r="2590" spans="20:20" ht="11.25" customHeight="1">
      <c r="T2590" s="7"/>
    </row>
    <row r="2591" spans="20:20" ht="11.25" customHeight="1">
      <c r="T2591" s="7"/>
    </row>
    <row r="2592" spans="20:20" ht="11.25" customHeight="1">
      <c r="T2592" s="7"/>
    </row>
    <row r="2593" spans="20:20" ht="11.25" customHeight="1">
      <c r="T2593" s="7"/>
    </row>
    <row r="2594" spans="20:20" ht="11.25" customHeight="1">
      <c r="T2594" s="7"/>
    </row>
    <row r="2595" spans="20:20" ht="11.25" customHeight="1">
      <c r="T2595" s="7"/>
    </row>
    <row r="2596" spans="20:20" ht="11.25" customHeight="1">
      <c r="T2596" s="7"/>
    </row>
    <row r="2597" spans="20:20" ht="11.25" customHeight="1">
      <c r="T2597" s="7"/>
    </row>
    <row r="2598" spans="20:20" ht="11.25" customHeight="1">
      <c r="T2598" s="7"/>
    </row>
    <row r="2599" spans="20:20" ht="11.25" customHeight="1">
      <c r="T2599" s="7"/>
    </row>
    <row r="2600" spans="20:20" ht="11.25" customHeight="1">
      <c r="T2600" s="7"/>
    </row>
    <row r="2601" spans="20:20" ht="11.25" customHeight="1">
      <c r="T2601" s="7"/>
    </row>
    <row r="2602" spans="20:20" ht="11.25" customHeight="1">
      <c r="T2602" s="7"/>
    </row>
    <row r="2603" spans="20:20" ht="11.25" customHeight="1">
      <c r="T2603" s="7"/>
    </row>
    <row r="2604" spans="20:20" ht="11.25" customHeight="1">
      <c r="T2604" s="7"/>
    </row>
    <row r="2605" spans="20:20" ht="11.25" customHeight="1">
      <c r="T2605" s="7"/>
    </row>
    <row r="2606" spans="20:20" ht="11.25" customHeight="1">
      <c r="T2606" s="7"/>
    </row>
    <row r="2607" spans="20:20" ht="11.25" customHeight="1">
      <c r="T2607" s="7"/>
    </row>
    <row r="2608" spans="20:20" ht="11.25" customHeight="1">
      <c r="T2608" s="7"/>
    </row>
    <row r="2609" spans="20:20" ht="11.25" customHeight="1">
      <c r="T2609" s="7"/>
    </row>
    <row r="2610" spans="20:20" ht="11.25" customHeight="1">
      <c r="T2610" s="7"/>
    </row>
    <row r="2611" spans="20:20" ht="11.25" customHeight="1">
      <c r="T2611" s="7"/>
    </row>
    <row r="2612" spans="20:20" ht="11.25" customHeight="1">
      <c r="T2612" s="7"/>
    </row>
    <row r="2613" spans="20:20" ht="11.25" customHeight="1">
      <c r="T2613" s="7"/>
    </row>
    <row r="2614" spans="20:20" ht="11.25" customHeight="1">
      <c r="T2614" s="7"/>
    </row>
    <row r="2615" spans="20:20" ht="11.25" customHeight="1">
      <c r="T2615" s="7"/>
    </row>
    <row r="2616" spans="20:20" ht="11.25" customHeight="1">
      <c r="T2616" s="7"/>
    </row>
    <row r="2617" spans="20:20" ht="11.25" customHeight="1">
      <c r="T2617" s="7"/>
    </row>
    <row r="2618" spans="20:20" ht="11.25" customHeight="1">
      <c r="T2618" s="7"/>
    </row>
    <row r="2619" spans="20:20" ht="11.25" customHeight="1">
      <c r="T2619" s="7"/>
    </row>
    <row r="2620" spans="20:20" ht="11.25" customHeight="1">
      <c r="T2620" s="7"/>
    </row>
    <row r="2621" spans="20:20" ht="11.25" customHeight="1">
      <c r="T2621" s="7"/>
    </row>
    <row r="2622" spans="20:20" ht="11.25" customHeight="1">
      <c r="T2622" s="7"/>
    </row>
    <row r="2623" spans="20:20" ht="11.25" customHeight="1">
      <c r="T2623" s="7"/>
    </row>
    <row r="2624" spans="20:20" ht="11.25" customHeight="1">
      <c r="T2624" s="7"/>
    </row>
    <row r="2625" spans="20:20" ht="11.25" customHeight="1">
      <c r="T2625" s="7"/>
    </row>
    <row r="2626" spans="20:20" ht="11.25" customHeight="1">
      <c r="T2626" s="7"/>
    </row>
    <row r="2627" spans="20:20" ht="11.25" customHeight="1">
      <c r="T2627" s="7"/>
    </row>
    <row r="2628" spans="20:20" ht="11.25" customHeight="1">
      <c r="T2628" s="7"/>
    </row>
    <row r="2629" spans="20:20" ht="11.25" customHeight="1">
      <c r="T2629" s="7"/>
    </row>
    <row r="2630" spans="20:20" ht="11.25" customHeight="1">
      <c r="T2630" s="7"/>
    </row>
    <row r="2631" spans="20:20" ht="11.25" customHeight="1">
      <c r="T2631" s="7"/>
    </row>
    <row r="2632" spans="20:20" ht="11.25" customHeight="1">
      <c r="T2632" s="7"/>
    </row>
    <row r="2633" spans="20:20" ht="11.25" customHeight="1">
      <c r="T2633" s="7"/>
    </row>
    <row r="2634" spans="20:20" ht="11.25" customHeight="1">
      <c r="T2634" s="7"/>
    </row>
    <row r="2635" spans="20:20" ht="11.25" customHeight="1">
      <c r="T2635" s="7"/>
    </row>
    <row r="2636" spans="20:20" ht="11.25" customHeight="1">
      <c r="T2636" s="7"/>
    </row>
    <row r="2637" spans="20:20" ht="11.25" customHeight="1">
      <c r="T2637" s="7"/>
    </row>
    <row r="2638" spans="20:20" ht="11.25" customHeight="1">
      <c r="T2638" s="7"/>
    </row>
    <row r="2639" spans="20:20" ht="11.25" customHeight="1">
      <c r="T2639" s="7"/>
    </row>
    <row r="2640" spans="20:20" ht="11.25" customHeight="1">
      <c r="T2640" s="7"/>
    </row>
    <row r="2641" spans="20:20" ht="11.25" customHeight="1">
      <c r="T2641" s="7"/>
    </row>
    <row r="2642" spans="20:20" ht="11.25" customHeight="1">
      <c r="T2642" s="7"/>
    </row>
    <row r="2643" spans="20:20" ht="11.25" customHeight="1">
      <c r="T2643" s="7"/>
    </row>
    <row r="2644" spans="20:20" ht="11.25" customHeight="1">
      <c r="T2644" s="7"/>
    </row>
    <row r="2645" spans="20:20" ht="11.25" customHeight="1">
      <c r="T2645" s="7"/>
    </row>
    <row r="2646" spans="20:20" ht="11.25" customHeight="1">
      <c r="T2646" s="7"/>
    </row>
    <row r="2647" spans="20:20" ht="11.25" customHeight="1">
      <c r="T2647" s="7"/>
    </row>
    <row r="2648" spans="20:20" ht="11.25" customHeight="1">
      <c r="T2648" s="7"/>
    </row>
    <row r="2649" spans="20:20" ht="11.25" customHeight="1">
      <c r="T2649" s="7"/>
    </row>
    <row r="2650" spans="20:20" ht="11.25" customHeight="1">
      <c r="T2650" s="7"/>
    </row>
    <row r="2651" spans="20:20" ht="11.25" customHeight="1">
      <c r="T2651" s="7"/>
    </row>
    <row r="2652" spans="20:20" ht="11.25" customHeight="1">
      <c r="T2652" s="7"/>
    </row>
    <row r="2653" spans="20:20" ht="11.25" customHeight="1">
      <c r="T2653" s="7"/>
    </row>
    <row r="2654" spans="20:20" ht="11.25" customHeight="1">
      <c r="T2654" s="7"/>
    </row>
    <row r="2655" spans="20:20" ht="11.25" customHeight="1">
      <c r="T2655" s="7"/>
    </row>
    <row r="2656" spans="20:20" ht="11.25" customHeight="1">
      <c r="T2656" s="7"/>
    </row>
    <row r="2657" spans="20:20" ht="11.25" customHeight="1">
      <c r="T2657" s="7"/>
    </row>
    <row r="2658" spans="20:20" ht="11.25" customHeight="1">
      <c r="T2658" s="7"/>
    </row>
    <row r="2659" spans="20:20" ht="11.25" customHeight="1">
      <c r="T2659" s="7"/>
    </row>
    <row r="2660" spans="20:20" ht="11.25" customHeight="1">
      <c r="T2660" s="7"/>
    </row>
    <row r="2661" spans="20:20" ht="11.25" customHeight="1">
      <c r="T2661" s="7"/>
    </row>
    <row r="2662" spans="20:20" ht="11.25" customHeight="1">
      <c r="T2662" s="7"/>
    </row>
    <row r="2663" spans="20:20" ht="11.25" customHeight="1">
      <c r="T2663" s="7"/>
    </row>
    <row r="2664" spans="20:20" ht="11.25" customHeight="1">
      <c r="T2664" s="7"/>
    </row>
    <row r="2665" spans="20:20" ht="11.25" customHeight="1">
      <c r="T2665" s="7"/>
    </row>
    <row r="2666" spans="20:20" ht="11.25" customHeight="1">
      <c r="T2666" s="7"/>
    </row>
    <row r="2667" spans="20:20" ht="11.25" customHeight="1">
      <c r="T2667" s="7"/>
    </row>
    <row r="2668" spans="20:20" ht="11.25" customHeight="1">
      <c r="T2668" s="7"/>
    </row>
    <row r="2669" spans="20:20" ht="11.25" customHeight="1">
      <c r="T2669" s="7"/>
    </row>
    <row r="2670" spans="20:20" ht="11.25" customHeight="1">
      <c r="T2670" s="7"/>
    </row>
    <row r="2671" spans="20:20" ht="11.25" customHeight="1">
      <c r="T2671" s="7"/>
    </row>
    <row r="2672" spans="20:20" ht="11.25" customHeight="1">
      <c r="T2672" s="7"/>
    </row>
    <row r="2673" spans="20:20" ht="11.25" customHeight="1">
      <c r="T2673" s="7"/>
    </row>
    <row r="2674" spans="20:20" ht="11.25" customHeight="1">
      <c r="T2674" s="7"/>
    </row>
    <row r="2675" spans="20:20" ht="11.25" customHeight="1">
      <c r="T2675" s="7"/>
    </row>
    <row r="2676" spans="20:20" ht="11.25" customHeight="1">
      <c r="T2676" s="7"/>
    </row>
    <row r="2677" spans="20:20" ht="11.25" customHeight="1">
      <c r="T2677" s="7"/>
    </row>
    <row r="2678" spans="20:20" ht="11.25" customHeight="1">
      <c r="T2678" s="7"/>
    </row>
    <row r="2679" spans="20:20" ht="11.25" customHeight="1">
      <c r="T2679" s="7"/>
    </row>
    <row r="2680" spans="20:20" ht="11.25" customHeight="1">
      <c r="T2680" s="7"/>
    </row>
    <row r="2681" spans="20:20" ht="11.25" customHeight="1">
      <c r="T2681" s="7"/>
    </row>
    <row r="2682" spans="20:20" ht="11.25" customHeight="1">
      <c r="T2682" s="7"/>
    </row>
    <row r="2683" spans="20:20" ht="11.25" customHeight="1">
      <c r="T2683" s="7"/>
    </row>
    <row r="2684" spans="20:20" ht="11.25" customHeight="1">
      <c r="T2684" s="7"/>
    </row>
    <row r="2685" spans="20:20" ht="11.25" customHeight="1">
      <c r="T2685" s="7"/>
    </row>
    <row r="2686" spans="20:20" ht="11.25" customHeight="1">
      <c r="T2686" s="7"/>
    </row>
    <row r="2687" spans="20:20" ht="11.25" customHeight="1">
      <c r="T2687" s="7"/>
    </row>
    <row r="2688" spans="20:20" ht="11.25" customHeight="1">
      <c r="T2688" s="7"/>
    </row>
    <row r="2689" spans="20:20" ht="11.25" customHeight="1">
      <c r="T2689" s="7"/>
    </row>
    <row r="2690" spans="20:20" ht="11.25" customHeight="1">
      <c r="T2690" s="7"/>
    </row>
    <row r="2691" spans="20:20" ht="11.25" customHeight="1">
      <c r="T2691" s="7"/>
    </row>
    <row r="2692" spans="20:20" ht="11.25" customHeight="1">
      <c r="T2692" s="7"/>
    </row>
    <row r="2693" spans="20:20" ht="11.25" customHeight="1">
      <c r="T2693" s="7"/>
    </row>
    <row r="2694" spans="20:20" ht="11.25" customHeight="1">
      <c r="T2694" s="7"/>
    </row>
    <row r="2695" spans="20:20" ht="11.25" customHeight="1">
      <c r="T2695" s="7"/>
    </row>
    <row r="2696" spans="20:20" ht="11.25" customHeight="1">
      <c r="T2696" s="7"/>
    </row>
    <row r="2697" spans="20:20" ht="11.25" customHeight="1">
      <c r="T2697" s="7"/>
    </row>
    <row r="2698" spans="20:20" ht="11.25" customHeight="1">
      <c r="T2698" s="7"/>
    </row>
    <row r="2699" spans="20:20" ht="11.25" customHeight="1">
      <c r="T2699" s="7"/>
    </row>
    <row r="2700" spans="20:20" ht="11.25" customHeight="1">
      <c r="T2700" s="7"/>
    </row>
    <row r="2701" spans="20:20" ht="11.25" customHeight="1">
      <c r="T2701" s="7"/>
    </row>
    <row r="2702" spans="20:20" ht="11.25" customHeight="1">
      <c r="T2702" s="7"/>
    </row>
    <row r="2703" spans="20:20" ht="11.25" customHeight="1">
      <c r="T2703" s="7"/>
    </row>
    <row r="2704" spans="20:20" ht="11.25" customHeight="1">
      <c r="T2704" s="7"/>
    </row>
    <row r="2705" spans="20:20" ht="11.25" customHeight="1">
      <c r="T2705" s="7"/>
    </row>
    <row r="2706" spans="20:20" ht="11.25" customHeight="1">
      <c r="T2706" s="7"/>
    </row>
    <row r="2707" spans="20:20" ht="11.25" customHeight="1">
      <c r="T2707" s="7"/>
    </row>
    <row r="2708" spans="20:20" ht="11.25" customHeight="1">
      <c r="T2708" s="7"/>
    </row>
    <row r="2709" spans="20:20" ht="11.25" customHeight="1">
      <c r="T2709" s="7"/>
    </row>
    <row r="2710" spans="20:20" ht="11.25" customHeight="1">
      <c r="T2710" s="7"/>
    </row>
    <row r="2711" spans="20:20" ht="11.25" customHeight="1">
      <c r="T2711" s="7"/>
    </row>
    <row r="2712" spans="20:20" ht="11.25" customHeight="1">
      <c r="T2712" s="7"/>
    </row>
    <row r="2713" spans="20:20" ht="11.25" customHeight="1">
      <c r="T2713" s="7"/>
    </row>
    <row r="2714" spans="20:20" ht="11.25" customHeight="1">
      <c r="T2714" s="7"/>
    </row>
    <row r="2715" spans="20:20" ht="11.25" customHeight="1">
      <c r="T2715" s="7"/>
    </row>
    <row r="2716" spans="20:20" ht="11.25" customHeight="1">
      <c r="T2716" s="7"/>
    </row>
    <row r="2717" spans="20:20" ht="11.25" customHeight="1">
      <c r="T2717" s="7"/>
    </row>
    <row r="2718" spans="20:20" ht="11.25" customHeight="1">
      <c r="T2718" s="7"/>
    </row>
    <row r="2719" spans="20:20" ht="11.25" customHeight="1">
      <c r="T2719" s="7"/>
    </row>
    <row r="2720" spans="20:20" ht="11.25" customHeight="1">
      <c r="T2720" s="7"/>
    </row>
    <row r="2721" spans="20:20" ht="11.25" customHeight="1">
      <c r="T2721" s="7"/>
    </row>
    <row r="2722" spans="20:20" ht="11.25" customHeight="1">
      <c r="T2722" s="7"/>
    </row>
    <row r="2723" spans="20:20" ht="11.25" customHeight="1">
      <c r="T2723" s="7"/>
    </row>
    <row r="2724" spans="20:20" ht="11.25" customHeight="1">
      <c r="T2724" s="7"/>
    </row>
    <row r="2725" spans="20:20" ht="11.25" customHeight="1">
      <c r="T2725" s="7"/>
    </row>
    <row r="2726" spans="20:20" ht="11.25" customHeight="1">
      <c r="T2726" s="7"/>
    </row>
    <row r="2727" spans="20:20" ht="11.25" customHeight="1">
      <c r="T2727" s="7"/>
    </row>
    <row r="2728" spans="20:20" ht="11.25" customHeight="1">
      <c r="T2728" s="7"/>
    </row>
    <row r="2729" spans="20:20" ht="11.25" customHeight="1">
      <c r="T2729" s="7"/>
    </row>
    <row r="2730" spans="20:20" ht="11.25" customHeight="1">
      <c r="T2730" s="7"/>
    </row>
    <row r="2731" spans="20:20" ht="11.25" customHeight="1">
      <c r="T2731" s="7"/>
    </row>
    <row r="2732" spans="20:20" ht="11.25" customHeight="1">
      <c r="T2732" s="7"/>
    </row>
    <row r="2733" spans="20:20" ht="11.25" customHeight="1">
      <c r="T2733" s="7"/>
    </row>
    <row r="2734" spans="20:20" ht="11.25" customHeight="1">
      <c r="T2734" s="7"/>
    </row>
    <row r="2735" spans="20:20" ht="11.25" customHeight="1">
      <c r="T2735" s="7"/>
    </row>
    <row r="2736" spans="20:20" ht="11.25" customHeight="1">
      <c r="T2736" s="7"/>
    </row>
    <row r="2737" spans="20:20" ht="11.25" customHeight="1">
      <c r="T2737" s="7"/>
    </row>
    <row r="2738" spans="20:20" ht="11.25" customHeight="1">
      <c r="T2738" s="7"/>
    </row>
    <row r="2739" spans="20:20" ht="11.25" customHeight="1">
      <c r="T2739" s="7"/>
    </row>
    <row r="2740" spans="20:20" ht="11.25" customHeight="1">
      <c r="T2740" s="7"/>
    </row>
    <row r="2741" spans="20:20" ht="11.25" customHeight="1">
      <c r="T2741" s="7"/>
    </row>
    <row r="2742" spans="20:20" ht="11.25" customHeight="1">
      <c r="T2742" s="7"/>
    </row>
    <row r="2743" spans="20:20" ht="11.25" customHeight="1">
      <c r="T2743" s="7"/>
    </row>
    <row r="2744" spans="20:20" ht="11.25" customHeight="1">
      <c r="T2744" s="7"/>
    </row>
    <row r="2745" spans="20:20" ht="11.25" customHeight="1">
      <c r="T2745" s="7"/>
    </row>
    <row r="2746" spans="20:20" ht="11.25" customHeight="1">
      <c r="T2746" s="7"/>
    </row>
    <row r="2747" spans="20:20" ht="11.25" customHeight="1">
      <c r="T2747" s="7"/>
    </row>
    <row r="2748" spans="20:20" ht="11.25" customHeight="1">
      <c r="T2748" s="7"/>
    </row>
    <row r="2749" spans="20:20" ht="11.25" customHeight="1">
      <c r="T2749" s="7"/>
    </row>
    <row r="2750" spans="20:20" ht="11.25" customHeight="1">
      <c r="T2750" s="7"/>
    </row>
    <row r="2751" spans="20:20" ht="11.25" customHeight="1">
      <c r="T2751" s="7"/>
    </row>
    <row r="2752" spans="20:20" ht="11.25" customHeight="1">
      <c r="T2752" s="7"/>
    </row>
    <row r="2753" spans="20:20" ht="11.25" customHeight="1">
      <c r="T2753" s="7"/>
    </row>
    <row r="2754" spans="20:20" ht="11.25" customHeight="1">
      <c r="T2754" s="7"/>
    </row>
    <row r="2755" spans="20:20" ht="11.25" customHeight="1">
      <c r="T2755" s="7"/>
    </row>
    <row r="2756" spans="20:20" ht="11.25" customHeight="1">
      <c r="T2756" s="7"/>
    </row>
    <row r="2757" spans="20:20" ht="11.25" customHeight="1">
      <c r="T2757" s="7"/>
    </row>
    <row r="2758" spans="20:20" ht="11.25" customHeight="1">
      <c r="T2758" s="7"/>
    </row>
    <row r="2759" spans="20:20" ht="11.25" customHeight="1">
      <c r="T2759" s="7"/>
    </row>
    <row r="2760" spans="20:20" ht="11.25" customHeight="1">
      <c r="T2760" s="7"/>
    </row>
    <row r="2761" spans="20:20" ht="11.25" customHeight="1">
      <c r="T2761" s="7"/>
    </row>
    <row r="2762" spans="20:20" ht="11.25" customHeight="1">
      <c r="T2762" s="7"/>
    </row>
    <row r="2763" spans="20:20" ht="11.25" customHeight="1">
      <c r="T2763" s="7"/>
    </row>
    <row r="2764" spans="20:20" ht="11.25" customHeight="1">
      <c r="T2764" s="7"/>
    </row>
    <row r="2765" spans="20:20" ht="11.25" customHeight="1">
      <c r="T2765" s="7"/>
    </row>
    <row r="2766" spans="20:20" ht="11.25" customHeight="1">
      <c r="T2766" s="7"/>
    </row>
    <row r="2767" spans="20:20" ht="11.25" customHeight="1">
      <c r="T2767" s="7"/>
    </row>
    <row r="2768" spans="20:20" ht="11.25" customHeight="1">
      <c r="T2768" s="7"/>
    </row>
    <row r="2769" spans="20:20" ht="11.25" customHeight="1">
      <c r="T2769" s="7"/>
    </row>
    <row r="2770" spans="20:20" ht="11.25" customHeight="1">
      <c r="T2770" s="7"/>
    </row>
    <row r="2771" spans="20:20" ht="11.25" customHeight="1">
      <c r="T2771" s="7"/>
    </row>
    <row r="2772" spans="20:20" ht="11.25" customHeight="1">
      <c r="T2772" s="7"/>
    </row>
    <row r="2773" spans="20:20" ht="11.25" customHeight="1">
      <c r="T2773" s="7"/>
    </row>
    <row r="2774" spans="20:20" ht="11.25" customHeight="1">
      <c r="T2774" s="7"/>
    </row>
    <row r="2775" spans="20:20" ht="11.25" customHeight="1">
      <c r="T2775" s="7"/>
    </row>
    <row r="2776" spans="20:20" ht="11.25" customHeight="1">
      <c r="T2776" s="7"/>
    </row>
    <row r="2777" spans="20:20" ht="11.25" customHeight="1">
      <c r="T2777" s="7"/>
    </row>
    <row r="2778" spans="20:20" ht="11.25" customHeight="1">
      <c r="T2778" s="7"/>
    </row>
    <row r="2779" spans="20:20" ht="11.25" customHeight="1">
      <c r="T2779" s="7"/>
    </row>
    <row r="2780" spans="20:20" ht="11.25" customHeight="1">
      <c r="T2780" s="7"/>
    </row>
    <row r="2781" spans="20:20" ht="11.25" customHeight="1">
      <c r="T2781" s="7"/>
    </row>
    <row r="2782" spans="20:20" ht="11.25" customHeight="1">
      <c r="T2782" s="7"/>
    </row>
    <row r="2783" spans="20:20" ht="11.25" customHeight="1">
      <c r="T2783" s="7"/>
    </row>
    <row r="2784" spans="20:20" ht="11.25" customHeight="1">
      <c r="T2784" s="7"/>
    </row>
    <row r="2785" spans="20:20" ht="11.25" customHeight="1">
      <c r="T2785" s="7"/>
    </row>
    <row r="2786" spans="20:20" ht="11.25" customHeight="1">
      <c r="T2786" s="7"/>
    </row>
    <row r="2787" spans="20:20" ht="11.25" customHeight="1">
      <c r="T2787" s="7"/>
    </row>
    <row r="2788" spans="20:20" ht="11.25" customHeight="1">
      <c r="T2788" s="7"/>
    </row>
    <row r="2789" spans="20:20" ht="11.25" customHeight="1">
      <c r="T2789" s="7"/>
    </row>
    <row r="2790" spans="20:20" ht="11.25" customHeight="1">
      <c r="T2790" s="7"/>
    </row>
    <row r="2791" spans="20:20" ht="11.25" customHeight="1">
      <c r="T2791" s="7"/>
    </row>
    <row r="2792" spans="20:20" ht="11.25" customHeight="1">
      <c r="T2792" s="7"/>
    </row>
    <row r="2793" spans="20:20" ht="11.25" customHeight="1">
      <c r="T2793" s="7"/>
    </row>
    <row r="2794" spans="20:20" ht="11.25" customHeight="1">
      <c r="T2794" s="7"/>
    </row>
    <row r="2795" spans="20:20" ht="11.25" customHeight="1">
      <c r="T2795" s="7"/>
    </row>
    <row r="2796" spans="20:20" ht="11.25" customHeight="1">
      <c r="T2796" s="7"/>
    </row>
    <row r="2797" spans="20:20" ht="11.25" customHeight="1">
      <c r="T2797" s="7"/>
    </row>
    <row r="2798" spans="20:20" ht="11.25" customHeight="1">
      <c r="T2798" s="7"/>
    </row>
    <row r="2799" spans="20:20" ht="11.25" customHeight="1">
      <c r="T2799" s="7"/>
    </row>
    <row r="2800" spans="20:20" ht="11.25" customHeight="1">
      <c r="T2800" s="7"/>
    </row>
    <row r="2801" spans="20:20" ht="11.25" customHeight="1">
      <c r="T2801" s="7"/>
    </row>
    <row r="2802" spans="20:20" ht="11.25" customHeight="1">
      <c r="T2802" s="7"/>
    </row>
    <row r="2803" spans="20:20" ht="11.25" customHeight="1">
      <c r="T2803" s="7"/>
    </row>
    <row r="2804" spans="20:20" ht="11.25" customHeight="1">
      <c r="T2804" s="7"/>
    </row>
    <row r="2805" spans="20:20" ht="11.25" customHeight="1">
      <c r="T2805" s="7"/>
    </row>
    <row r="2806" spans="20:20" ht="11.25" customHeight="1">
      <c r="T2806" s="7"/>
    </row>
    <row r="2807" spans="20:20" ht="11.25" customHeight="1">
      <c r="T2807" s="7"/>
    </row>
    <row r="2808" spans="20:20" ht="11.25" customHeight="1">
      <c r="T2808" s="7"/>
    </row>
    <row r="2809" spans="20:20" ht="11.25" customHeight="1">
      <c r="T2809" s="7"/>
    </row>
    <row r="2810" spans="20:20" ht="11.25" customHeight="1">
      <c r="T2810" s="7"/>
    </row>
    <row r="2811" spans="20:20" ht="11.25" customHeight="1">
      <c r="T2811" s="7"/>
    </row>
    <row r="2812" spans="20:20" ht="11.25" customHeight="1">
      <c r="T2812" s="7"/>
    </row>
    <row r="2813" spans="20:20" ht="11.25" customHeight="1">
      <c r="T2813" s="7"/>
    </row>
    <row r="2814" spans="20:20" ht="11.25" customHeight="1">
      <c r="T2814" s="7"/>
    </row>
    <row r="2815" spans="20:20" ht="11.25" customHeight="1">
      <c r="T2815" s="7"/>
    </row>
    <row r="2816" spans="20:20" ht="11.25" customHeight="1">
      <c r="T2816" s="7"/>
    </row>
    <row r="2817" spans="20:20" ht="11.25" customHeight="1">
      <c r="T2817" s="7"/>
    </row>
    <row r="2818" spans="20:20" ht="11.25" customHeight="1">
      <c r="T2818" s="7"/>
    </row>
    <row r="2819" spans="20:20" ht="11.25" customHeight="1">
      <c r="T2819" s="7"/>
    </row>
    <row r="2820" spans="20:20" ht="11.25" customHeight="1">
      <c r="T2820" s="7"/>
    </row>
    <row r="2821" spans="20:20" ht="11.25" customHeight="1">
      <c r="T2821" s="7"/>
    </row>
    <row r="2822" spans="20:20" ht="11.25" customHeight="1">
      <c r="T2822" s="7"/>
    </row>
    <row r="2823" spans="20:20" ht="11.25" customHeight="1">
      <c r="T2823" s="7"/>
    </row>
    <row r="2824" spans="20:20" ht="11.25" customHeight="1">
      <c r="T2824" s="7"/>
    </row>
    <row r="2825" spans="20:20" ht="11.25" customHeight="1">
      <c r="T2825" s="7"/>
    </row>
    <row r="2826" spans="20:20" ht="11.25" customHeight="1">
      <c r="T2826" s="7"/>
    </row>
    <row r="2827" spans="20:20" ht="11.25" customHeight="1">
      <c r="T2827" s="7"/>
    </row>
    <row r="2828" spans="20:20" ht="11.25" customHeight="1">
      <c r="T2828" s="7"/>
    </row>
    <row r="2829" spans="20:20" ht="11.25" customHeight="1">
      <c r="T2829" s="7"/>
    </row>
    <row r="2830" spans="20:20" ht="11.25" customHeight="1">
      <c r="T2830" s="7"/>
    </row>
    <row r="2831" spans="20:20" ht="11.25" customHeight="1">
      <c r="T2831" s="7"/>
    </row>
    <row r="2832" spans="20:20" ht="11.25" customHeight="1">
      <c r="T2832" s="7"/>
    </row>
    <row r="2833" spans="20:20" ht="11.25" customHeight="1">
      <c r="T2833" s="7"/>
    </row>
    <row r="2834" spans="20:20" ht="11.25" customHeight="1">
      <c r="T2834" s="7"/>
    </row>
    <row r="2835" spans="20:20" ht="11.25" customHeight="1">
      <c r="T2835" s="7"/>
    </row>
    <row r="2836" spans="20:20" ht="11.25" customHeight="1">
      <c r="T2836" s="7"/>
    </row>
    <row r="2837" spans="20:20" ht="11.25" customHeight="1">
      <c r="T2837" s="7"/>
    </row>
    <row r="2838" spans="20:20" ht="11.25" customHeight="1">
      <c r="T2838" s="7"/>
    </row>
    <row r="2839" spans="20:20" ht="11.25" customHeight="1">
      <c r="T2839" s="7"/>
    </row>
    <row r="2840" spans="20:20" ht="11.25" customHeight="1">
      <c r="T2840" s="7"/>
    </row>
    <row r="2841" spans="20:20" ht="11.25" customHeight="1">
      <c r="T2841" s="7"/>
    </row>
    <row r="2842" spans="20:20" ht="11.25" customHeight="1">
      <c r="T2842" s="7"/>
    </row>
    <row r="2843" spans="20:20" ht="11.25" customHeight="1">
      <c r="T2843" s="7"/>
    </row>
    <row r="2844" spans="20:20" ht="11.25" customHeight="1">
      <c r="T2844" s="7"/>
    </row>
    <row r="2845" spans="20:20" ht="11.25" customHeight="1">
      <c r="T2845" s="7"/>
    </row>
    <row r="2846" spans="20:20" ht="11.25" customHeight="1">
      <c r="T2846" s="7"/>
    </row>
    <row r="2847" spans="20:20" ht="11.25" customHeight="1">
      <c r="T2847" s="7"/>
    </row>
    <row r="2848" spans="20:20" ht="11.25" customHeight="1">
      <c r="T2848" s="7"/>
    </row>
    <row r="2849" spans="20:20" ht="11.25" customHeight="1">
      <c r="T2849" s="7"/>
    </row>
    <row r="2850" spans="20:20" ht="11.25" customHeight="1">
      <c r="T2850" s="7"/>
    </row>
    <row r="2851" spans="20:20" ht="11.25" customHeight="1">
      <c r="T2851" s="7"/>
    </row>
    <row r="2852" spans="20:20" ht="11.25" customHeight="1">
      <c r="T2852" s="7"/>
    </row>
    <row r="2853" spans="20:20" ht="11.25" customHeight="1">
      <c r="T2853" s="7"/>
    </row>
    <row r="2854" spans="20:20" ht="11.25" customHeight="1">
      <c r="T2854" s="7"/>
    </row>
    <row r="2855" spans="20:20" ht="11.25" customHeight="1">
      <c r="T2855" s="7"/>
    </row>
    <row r="2856" spans="20:20" ht="11.25" customHeight="1">
      <c r="T2856" s="7"/>
    </row>
    <row r="2857" spans="20:20" ht="11.25" customHeight="1">
      <c r="T2857" s="7"/>
    </row>
    <row r="2858" spans="20:20" ht="11.25" customHeight="1">
      <c r="T2858" s="7"/>
    </row>
    <row r="2859" spans="20:20" ht="11.25" customHeight="1">
      <c r="T2859" s="7"/>
    </row>
    <row r="2860" spans="20:20" ht="11.25" customHeight="1">
      <c r="T2860" s="7"/>
    </row>
    <row r="2861" spans="20:20" ht="11.25" customHeight="1">
      <c r="T2861" s="7"/>
    </row>
    <row r="2862" spans="20:20" ht="11.25" customHeight="1">
      <c r="T2862" s="7"/>
    </row>
    <row r="2863" spans="20:20" ht="11.25" customHeight="1">
      <c r="T2863" s="7"/>
    </row>
    <row r="2864" spans="20:20" ht="11.25" customHeight="1">
      <c r="T2864" s="7"/>
    </row>
    <row r="2865" spans="20:20" ht="11.25" customHeight="1">
      <c r="T2865" s="7"/>
    </row>
    <row r="2866" spans="20:20" ht="11.25" customHeight="1">
      <c r="T2866" s="7"/>
    </row>
    <row r="2867" spans="20:20" ht="11.25" customHeight="1">
      <c r="T2867" s="7"/>
    </row>
    <row r="2868" spans="20:20" ht="11.25" customHeight="1">
      <c r="T2868" s="7"/>
    </row>
    <row r="2869" spans="20:20" ht="11.25" customHeight="1">
      <c r="T2869" s="7"/>
    </row>
    <row r="2870" spans="20:20" ht="11.25" customHeight="1">
      <c r="T2870" s="7"/>
    </row>
    <row r="2871" spans="20:20" ht="11.25" customHeight="1">
      <c r="T2871" s="7"/>
    </row>
    <row r="2872" spans="20:20" ht="11.25" customHeight="1">
      <c r="T2872" s="7"/>
    </row>
    <row r="2873" spans="20:20" ht="11.25" customHeight="1">
      <c r="T2873" s="7"/>
    </row>
    <row r="2874" spans="20:20" ht="11.25" customHeight="1">
      <c r="T2874" s="7"/>
    </row>
    <row r="2875" spans="20:20" ht="11.25" customHeight="1">
      <c r="T2875" s="7"/>
    </row>
    <row r="2876" spans="20:20" ht="11.25" customHeight="1">
      <c r="T2876" s="7"/>
    </row>
    <row r="2877" spans="20:20" ht="11.25" customHeight="1">
      <c r="T2877" s="7"/>
    </row>
    <row r="2878" spans="20:20" ht="11.25" customHeight="1">
      <c r="T2878" s="7"/>
    </row>
    <row r="2879" spans="20:20" ht="11.25" customHeight="1">
      <c r="T2879" s="7"/>
    </row>
    <row r="2880" spans="20:20" ht="11.25" customHeight="1">
      <c r="T2880" s="7"/>
    </row>
    <row r="2881" spans="20:20" ht="11.25" customHeight="1">
      <c r="T2881" s="7"/>
    </row>
    <row r="2882" spans="20:20" ht="11.25" customHeight="1">
      <c r="T2882" s="7"/>
    </row>
    <row r="2883" spans="20:20" ht="11.25" customHeight="1">
      <c r="T2883" s="7"/>
    </row>
    <row r="2884" spans="20:20" ht="11.25" customHeight="1">
      <c r="T2884" s="7"/>
    </row>
    <row r="2885" spans="20:20" ht="11.25" customHeight="1">
      <c r="T2885" s="7"/>
    </row>
    <row r="2886" spans="20:20" ht="11.25" customHeight="1">
      <c r="T2886" s="7"/>
    </row>
    <row r="2887" spans="20:20" ht="11.25" customHeight="1">
      <c r="T2887" s="7"/>
    </row>
    <row r="2888" spans="20:20" ht="11.25" customHeight="1">
      <c r="T2888" s="7"/>
    </row>
    <row r="2889" spans="20:20" ht="11.25" customHeight="1">
      <c r="T2889" s="7"/>
    </row>
    <row r="2890" spans="20:20" ht="11.25" customHeight="1">
      <c r="T2890" s="7"/>
    </row>
    <row r="2891" spans="20:20" ht="11.25" customHeight="1">
      <c r="T2891" s="7"/>
    </row>
    <row r="2892" spans="20:20" ht="11.25" customHeight="1">
      <c r="T2892" s="7"/>
    </row>
    <row r="2893" spans="20:20" ht="11.25" customHeight="1">
      <c r="T2893" s="7"/>
    </row>
    <row r="2894" spans="20:20" ht="11.25" customHeight="1">
      <c r="T2894" s="7"/>
    </row>
    <row r="2895" spans="20:20" ht="11.25" customHeight="1">
      <c r="T2895" s="7"/>
    </row>
    <row r="2896" spans="20:20" ht="11.25" customHeight="1">
      <c r="T2896" s="7"/>
    </row>
    <row r="2897" spans="20:20" ht="11.25" customHeight="1">
      <c r="T2897" s="7"/>
    </row>
    <row r="2898" spans="20:20" ht="11.25" customHeight="1">
      <c r="T2898" s="7"/>
    </row>
    <row r="2899" spans="20:20" ht="11.25" customHeight="1">
      <c r="T2899" s="7"/>
    </row>
    <row r="2900" spans="20:20" ht="11.25" customHeight="1">
      <c r="T2900" s="7"/>
    </row>
    <row r="2901" spans="20:20" ht="11.25" customHeight="1">
      <c r="T2901" s="7"/>
    </row>
    <row r="2902" spans="20:20" ht="11.25" customHeight="1">
      <c r="T2902" s="7"/>
    </row>
    <row r="2903" spans="20:20" ht="11.25" customHeight="1">
      <c r="T2903" s="7"/>
    </row>
    <row r="2904" spans="20:20" ht="11.25" customHeight="1">
      <c r="T2904" s="7"/>
    </row>
    <row r="2905" spans="20:20" ht="11.25" customHeight="1">
      <c r="T2905" s="7"/>
    </row>
    <row r="2906" spans="20:20" ht="11.25" customHeight="1">
      <c r="T2906" s="7"/>
    </row>
    <row r="2907" spans="20:20" ht="11.25" customHeight="1">
      <c r="T2907" s="7"/>
    </row>
    <row r="2908" spans="20:20" ht="11.25" customHeight="1">
      <c r="T2908" s="7"/>
    </row>
    <row r="2909" spans="20:20" ht="11.25" customHeight="1">
      <c r="T2909" s="7"/>
    </row>
    <row r="2910" spans="20:20" ht="11.25" customHeight="1">
      <c r="T2910" s="7"/>
    </row>
    <row r="2911" spans="20:20" ht="11.25" customHeight="1">
      <c r="T2911" s="7"/>
    </row>
    <row r="2912" spans="20:20" ht="11.25" customHeight="1">
      <c r="T2912" s="7"/>
    </row>
    <row r="2913" spans="20:20" ht="11.25" customHeight="1">
      <c r="T2913" s="7"/>
    </row>
    <row r="2914" spans="20:20" ht="11.25" customHeight="1">
      <c r="T2914" s="7"/>
    </row>
    <row r="2915" spans="20:20" ht="11.25" customHeight="1">
      <c r="T2915" s="7"/>
    </row>
    <row r="2916" spans="20:20" ht="11.25" customHeight="1">
      <c r="T2916" s="7"/>
    </row>
    <row r="2917" spans="20:20" ht="11.25" customHeight="1">
      <c r="T2917" s="7"/>
    </row>
    <row r="2918" spans="20:20" ht="11.25" customHeight="1">
      <c r="T2918" s="7"/>
    </row>
    <row r="2919" spans="20:20" ht="11.25" customHeight="1">
      <c r="T2919" s="7"/>
    </row>
    <row r="2920" spans="20:20" ht="11.25" customHeight="1">
      <c r="T2920" s="7"/>
    </row>
    <row r="2921" spans="20:20" ht="11.25" customHeight="1">
      <c r="T2921" s="7"/>
    </row>
    <row r="2922" spans="20:20" ht="11.25" customHeight="1">
      <c r="T2922" s="7"/>
    </row>
    <row r="2923" spans="20:20" ht="11.25" customHeight="1">
      <c r="T2923" s="7"/>
    </row>
    <row r="2924" spans="20:20" ht="11.25" customHeight="1">
      <c r="T2924" s="7"/>
    </row>
    <row r="2925" spans="20:20" ht="11.25" customHeight="1">
      <c r="T2925" s="7"/>
    </row>
    <row r="2926" spans="20:20" ht="11.25" customHeight="1">
      <c r="T2926" s="7"/>
    </row>
    <row r="2927" spans="20:20" ht="11.25" customHeight="1">
      <c r="T2927" s="7"/>
    </row>
    <row r="2928" spans="20:20" ht="11.25" customHeight="1">
      <c r="T2928" s="7"/>
    </row>
    <row r="2929" spans="20:20" ht="11.25" customHeight="1">
      <c r="T2929" s="7"/>
    </row>
    <row r="2930" spans="20:20" ht="11.25" customHeight="1">
      <c r="T2930" s="7"/>
    </row>
    <row r="2931" spans="20:20" ht="11.25" customHeight="1">
      <c r="T2931" s="7"/>
    </row>
    <row r="2932" spans="20:20" ht="11.25" customHeight="1">
      <c r="T2932" s="7"/>
    </row>
    <row r="2933" spans="20:20" ht="11.25" customHeight="1">
      <c r="T2933" s="7"/>
    </row>
    <row r="2934" spans="20:20" ht="11.25" customHeight="1">
      <c r="T2934" s="7"/>
    </row>
    <row r="2935" spans="20:20" ht="11.25" customHeight="1">
      <c r="T2935" s="7"/>
    </row>
    <row r="2936" spans="20:20" ht="11.25" customHeight="1">
      <c r="T2936" s="7"/>
    </row>
    <row r="2937" spans="20:20" ht="11.25" customHeight="1">
      <c r="T2937" s="7"/>
    </row>
    <row r="2938" spans="20:20" ht="11.25" customHeight="1">
      <c r="T2938" s="7"/>
    </row>
    <row r="2939" spans="20:20" ht="11.25" customHeight="1">
      <c r="T2939" s="7"/>
    </row>
    <row r="2940" spans="20:20" ht="11.25" customHeight="1">
      <c r="T2940" s="7"/>
    </row>
    <row r="2941" spans="20:20" ht="11.25" customHeight="1">
      <c r="T2941" s="7"/>
    </row>
    <row r="2942" spans="20:20" ht="11.25" customHeight="1">
      <c r="T2942" s="7"/>
    </row>
    <row r="2943" spans="20:20" ht="11.25" customHeight="1">
      <c r="T2943" s="7"/>
    </row>
    <row r="2944" spans="20:20" ht="11.25" customHeight="1">
      <c r="T2944" s="7"/>
    </row>
    <row r="2945" spans="20:20" ht="11.25" customHeight="1">
      <c r="T2945" s="7"/>
    </row>
    <row r="2946" spans="20:20" ht="11.25" customHeight="1">
      <c r="T2946" s="7"/>
    </row>
    <row r="2947" spans="20:20" ht="11.25" customHeight="1">
      <c r="T2947" s="7"/>
    </row>
    <row r="2948" spans="20:20" ht="11.25" customHeight="1">
      <c r="T2948" s="7"/>
    </row>
    <row r="2949" spans="20:20" ht="11.25" customHeight="1">
      <c r="T2949" s="7"/>
    </row>
    <row r="2950" spans="20:20" ht="11.25" customHeight="1">
      <c r="T2950" s="7"/>
    </row>
    <row r="2951" spans="20:20" ht="11.25" customHeight="1">
      <c r="T2951" s="7"/>
    </row>
    <row r="2952" spans="20:20" ht="11.25" customHeight="1">
      <c r="T2952" s="7"/>
    </row>
    <row r="2953" spans="20:20" ht="11.25" customHeight="1">
      <c r="T2953" s="7"/>
    </row>
    <row r="2954" spans="20:20" ht="11.25" customHeight="1">
      <c r="T2954" s="7"/>
    </row>
    <row r="2955" spans="20:20" ht="11.25" customHeight="1">
      <c r="T2955" s="7"/>
    </row>
    <row r="2956" spans="20:20" ht="11.25" customHeight="1">
      <c r="T2956" s="7"/>
    </row>
    <row r="2957" spans="20:20" ht="11.25" customHeight="1">
      <c r="T2957" s="7"/>
    </row>
    <row r="2958" spans="20:20" ht="11.25" customHeight="1">
      <c r="T2958" s="7"/>
    </row>
    <row r="2959" spans="20:20" ht="11.25" customHeight="1">
      <c r="T2959" s="7"/>
    </row>
    <row r="2960" spans="20:20" ht="11.25" customHeight="1">
      <c r="T2960" s="7"/>
    </row>
    <row r="2961" spans="20:20" ht="11.25" customHeight="1">
      <c r="T2961" s="7"/>
    </row>
    <row r="2962" spans="20:20" ht="11.25" customHeight="1">
      <c r="T2962" s="7"/>
    </row>
    <row r="2963" spans="20:20" ht="11.25" customHeight="1">
      <c r="T2963" s="7"/>
    </row>
    <row r="2964" spans="20:20" ht="11.25" customHeight="1">
      <c r="T2964" s="7"/>
    </row>
    <row r="2965" spans="20:20" ht="11.25" customHeight="1">
      <c r="T2965" s="7"/>
    </row>
    <row r="2966" spans="20:20" ht="11.25" customHeight="1">
      <c r="T2966" s="7"/>
    </row>
    <row r="2967" spans="20:20" ht="11.25" customHeight="1">
      <c r="T2967" s="7"/>
    </row>
    <row r="2968" spans="20:20" ht="11.25" customHeight="1">
      <c r="T2968" s="7"/>
    </row>
    <row r="2969" spans="20:20" ht="11.25" customHeight="1">
      <c r="T2969" s="7"/>
    </row>
    <row r="2970" spans="20:20" ht="11.25" customHeight="1">
      <c r="T2970" s="7"/>
    </row>
    <row r="2971" spans="20:20" ht="11.25" customHeight="1">
      <c r="T2971" s="7"/>
    </row>
    <row r="2972" spans="20:20" ht="11.25" customHeight="1">
      <c r="T2972" s="7"/>
    </row>
    <row r="2973" spans="20:20" ht="11.25" customHeight="1">
      <c r="T2973" s="7"/>
    </row>
    <row r="2974" spans="20:20" ht="11.25" customHeight="1">
      <c r="T2974" s="7"/>
    </row>
    <row r="2975" spans="20:20" ht="11.25" customHeight="1">
      <c r="T2975" s="7"/>
    </row>
    <row r="2976" spans="20:20" ht="11.25" customHeight="1">
      <c r="T2976" s="7"/>
    </row>
    <row r="2977" spans="20:20" ht="11.25" customHeight="1">
      <c r="T2977" s="7"/>
    </row>
    <row r="2978" spans="20:20" ht="11.25" customHeight="1">
      <c r="T2978" s="7"/>
    </row>
    <row r="2979" spans="20:20" ht="11.25" customHeight="1">
      <c r="T2979" s="7"/>
    </row>
    <row r="2980" spans="20:20" ht="11.25" customHeight="1">
      <c r="T2980" s="7"/>
    </row>
    <row r="2981" spans="20:20" ht="11.25" customHeight="1">
      <c r="T2981" s="7"/>
    </row>
    <row r="2982" spans="20:20" ht="11.25" customHeight="1">
      <c r="T2982" s="7"/>
    </row>
    <row r="2983" spans="20:20" ht="11.25" customHeight="1">
      <c r="T2983" s="7"/>
    </row>
    <row r="2984" spans="20:20" ht="11.25" customHeight="1">
      <c r="T2984" s="7"/>
    </row>
    <row r="2985" spans="20:20" ht="11.25" customHeight="1">
      <c r="T2985" s="7"/>
    </row>
    <row r="2986" spans="20:20" ht="11.25" customHeight="1">
      <c r="T2986" s="7"/>
    </row>
    <row r="2987" spans="20:20" ht="11.25" customHeight="1">
      <c r="T2987" s="7"/>
    </row>
    <row r="2988" spans="20:20" ht="11.25" customHeight="1">
      <c r="T2988" s="7"/>
    </row>
    <row r="2989" spans="20:20" ht="11.25" customHeight="1">
      <c r="T2989" s="7"/>
    </row>
    <row r="2990" spans="20:20" ht="11.25" customHeight="1">
      <c r="T2990" s="7"/>
    </row>
    <row r="2991" spans="20:20" ht="11.25" customHeight="1">
      <c r="T2991" s="7"/>
    </row>
    <row r="2992" spans="20:20" ht="11.25" customHeight="1">
      <c r="T2992" s="7"/>
    </row>
    <row r="2993" spans="20:20" ht="11.25" customHeight="1">
      <c r="T2993" s="7"/>
    </row>
    <row r="2994" spans="20:20" ht="11.25" customHeight="1">
      <c r="T2994" s="7"/>
    </row>
    <row r="2995" spans="20:20" ht="11.25" customHeight="1">
      <c r="T2995" s="7"/>
    </row>
    <row r="2996" spans="20:20" ht="11.25" customHeight="1">
      <c r="T2996" s="7"/>
    </row>
    <row r="2997" spans="20:20" ht="11.25" customHeight="1">
      <c r="T2997" s="7"/>
    </row>
    <row r="2998" spans="20:20" ht="11.25" customHeight="1">
      <c r="T2998" s="7"/>
    </row>
    <row r="2999" spans="20:20" ht="11.25" customHeight="1">
      <c r="T2999" s="7"/>
    </row>
    <row r="3000" spans="20:20" ht="11.25" customHeight="1">
      <c r="T3000" s="7"/>
    </row>
    <row r="3001" spans="20:20" ht="11.25" customHeight="1">
      <c r="T3001" s="7"/>
    </row>
    <row r="3002" spans="20:20" ht="11.25" customHeight="1">
      <c r="T3002" s="7"/>
    </row>
    <row r="3003" spans="20:20" ht="11.25" customHeight="1">
      <c r="T3003" s="7"/>
    </row>
    <row r="3004" spans="20:20" ht="11.25" customHeight="1">
      <c r="T3004" s="7"/>
    </row>
    <row r="3005" spans="20:20" ht="11.25" customHeight="1">
      <c r="T3005" s="7"/>
    </row>
    <row r="3006" spans="20:20" ht="11.25" customHeight="1">
      <c r="T3006" s="7"/>
    </row>
    <row r="3007" spans="20:20" ht="11.25" customHeight="1">
      <c r="T3007" s="7"/>
    </row>
    <row r="3008" spans="20:20" ht="11.25" customHeight="1">
      <c r="T3008" s="7"/>
    </row>
    <row r="3009" spans="20:20" ht="11.25" customHeight="1">
      <c r="T3009" s="7"/>
    </row>
    <row r="3010" spans="20:20" ht="11.25" customHeight="1">
      <c r="T3010" s="7"/>
    </row>
    <row r="3011" spans="20:20" ht="11.25" customHeight="1">
      <c r="T3011" s="7"/>
    </row>
    <row r="3012" spans="20:20" ht="11.25" customHeight="1">
      <c r="T3012" s="7"/>
    </row>
    <row r="3013" spans="20:20" ht="11.25" customHeight="1">
      <c r="T3013" s="7"/>
    </row>
    <row r="3014" spans="20:20" ht="11.25" customHeight="1">
      <c r="T3014" s="7"/>
    </row>
    <row r="3015" spans="20:20" ht="11.25" customHeight="1">
      <c r="T3015" s="7"/>
    </row>
    <row r="3016" spans="20:20" ht="11.25" customHeight="1">
      <c r="T3016" s="7"/>
    </row>
    <row r="3017" spans="20:20" ht="11.25" customHeight="1">
      <c r="T3017" s="7"/>
    </row>
    <row r="3018" spans="20:20" ht="11.25" customHeight="1">
      <c r="T3018" s="7"/>
    </row>
    <row r="3019" spans="20:20" ht="11.25" customHeight="1">
      <c r="T3019" s="7"/>
    </row>
    <row r="3020" spans="20:20" ht="11.25" customHeight="1">
      <c r="T3020" s="7"/>
    </row>
    <row r="3021" spans="20:20" ht="11.25" customHeight="1">
      <c r="T3021" s="7"/>
    </row>
    <row r="3022" spans="20:20" ht="11.25" customHeight="1">
      <c r="T3022" s="7"/>
    </row>
    <row r="3023" spans="20:20" ht="11.25" customHeight="1">
      <c r="T3023" s="7"/>
    </row>
    <row r="3024" spans="20:20" ht="11.25" customHeight="1">
      <c r="T3024" s="7"/>
    </row>
    <row r="3025" spans="20:20" ht="11.25" customHeight="1">
      <c r="T3025" s="7"/>
    </row>
    <row r="3026" spans="20:20" ht="11.25" customHeight="1">
      <c r="T3026" s="7"/>
    </row>
    <row r="3027" spans="20:20" ht="11.25" customHeight="1">
      <c r="T3027" s="7"/>
    </row>
    <row r="3028" spans="20:20" ht="11.25" customHeight="1">
      <c r="T3028" s="7"/>
    </row>
    <row r="3029" spans="20:20" ht="11.25" customHeight="1">
      <c r="T3029" s="7"/>
    </row>
    <row r="3030" spans="20:20" ht="11.25" customHeight="1">
      <c r="T3030" s="7"/>
    </row>
    <row r="3031" spans="20:20" ht="11.25" customHeight="1">
      <c r="T3031" s="7"/>
    </row>
    <row r="3032" spans="20:20" ht="11.25" customHeight="1">
      <c r="T3032" s="7"/>
    </row>
    <row r="3033" spans="20:20" ht="11.25" customHeight="1">
      <c r="T3033" s="7"/>
    </row>
    <row r="3034" spans="20:20" ht="11.25" customHeight="1">
      <c r="T3034" s="7"/>
    </row>
    <row r="3035" spans="20:20" ht="11.25" customHeight="1">
      <c r="T3035" s="7"/>
    </row>
    <row r="3036" spans="20:20" ht="11.25" customHeight="1">
      <c r="T3036" s="7"/>
    </row>
    <row r="3037" spans="20:20" ht="11.25" customHeight="1">
      <c r="T3037" s="7"/>
    </row>
    <row r="3038" spans="20:20" ht="11.25" customHeight="1">
      <c r="T3038" s="7"/>
    </row>
    <row r="3039" spans="20:20" ht="11.25" customHeight="1">
      <c r="T3039" s="7"/>
    </row>
    <row r="3040" spans="20:20" ht="11.25" customHeight="1">
      <c r="T3040" s="7"/>
    </row>
    <row r="3041" spans="20:20" ht="11.25" customHeight="1">
      <c r="T3041" s="7"/>
    </row>
    <row r="3042" spans="20:20" ht="11.25" customHeight="1">
      <c r="T3042" s="7"/>
    </row>
    <row r="3043" spans="20:20" ht="11.25" customHeight="1">
      <c r="T3043" s="7"/>
    </row>
    <row r="3044" spans="20:20" ht="11.25" customHeight="1">
      <c r="T3044" s="7"/>
    </row>
    <row r="3045" spans="20:20" ht="11.25" customHeight="1">
      <c r="T3045" s="7"/>
    </row>
    <row r="3046" spans="20:20" ht="11.25" customHeight="1">
      <c r="T3046" s="7"/>
    </row>
    <row r="3047" spans="20:20" ht="11.25" customHeight="1">
      <c r="T3047" s="7"/>
    </row>
    <row r="3048" spans="20:20" ht="11.25" customHeight="1">
      <c r="T3048" s="7"/>
    </row>
    <row r="3049" spans="20:20" ht="11.25" customHeight="1">
      <c r="T3049" s="7"/>
    </row>
    <row r="3050" spans="20:20" ht="11.25" customHeight="1">
      <c r="T3050" s="7"/>
    </row>
    <row r="3051" spans="20:20" ht="11.25" customHeight="1">
      <c r="T3051" s="7"/>
    </row>
    <row r="3052" spans="20:20" ht="11.25" customHeight="1">
      <c r="T3052" s="7"/>
    </row>
    <row r="3053" spans="20:20" ht="11.25" customHeight="1">
      <c r="T3053" s="7"/>
    </row>
    <row r="3054" spans="20:20" ht="11.25" customHeight="1">
      <c r="T3054" s="7"/>
    </row>
    <row r="3055" spans="20:20" ht="11.25" customHeight="1">
      <c r="T3055" s="7"/>
    </row>
    <row r="3056" spans="20:20" ht="11.25" customHeight="1">
      <c r="T3056" s="7"/>
    </row>
    <row r="3057" spans="20:20" ht="11.25" customHeight="1">
      <c r="T3057" s="7"/>
    </row>
    <row r="3058" spans="20:20" ht="11.25" customHeight="1">
      <c r="T3058" s="7"/>
    </row>
    <row r="3059" spans="20:20" ht="11.25" customHeight="1">
      <c r="T3059" s="7"/>
    </row>
    <row r="3060" spans="20:20" ht="11.25" customHeight="1">
      <c r="T3060" s="7"/>
    </row>
    <row r="3061" spans="20:20" ht="11.25" customHeight="1">
      <c r="T3061" s="7"/>
    </row>
    <row r="3062" spans="20:20" ht="11.25" customHeight="1">
      <c r="T3062" s="7"/>
    </row>
    <row r="3063" spans="20:20" ht="11.25" customHeight="1">
      <c r="T3063" s="7"/>
    </row>
    <row r="3064" spans="20:20" ht="11.25" customHeight="1">
      <c r="T3064" s="7"/>
    </row>
    <row r="3065" spans="20:20" ht="11.25" customHeight="1">
      <c r="T3065" s="7"/>
    </row>
    <row r="3066" spans="20:20" ht="11.25" customHeight="1">
      <c r="T3066" s="7"/>
    </row>
    <row r="3067" spans="20:20" ht="11.25" customHeight="1">
      <c r="T3067" s="7"/>
    </row>
    <row r="3068" spans="20:20" ht="11.25" customHeight="1">
      <c r="T3068" s="7"/>
    </row>
    <row r="3069" spans="20:20" ht="11.25" customHeight="1">
      <c r="T3069" s="7"/>
    </row>
    <row r="3070" spans="20:20" ht="11.25" customHeight="1">
      <c r="T3070" s="7"/>
    </row>
    <row r="3071" spans="20:20" ht="11.25" customHeight="1">
      <c r="T3071" s="7"/>
    </row>
    <row r="3072" spans="20:20" ht="11.25" customHeight="1">
      <c r="T3072" s="7"/>
    </row>
    <row r="3073" spans="20:20" ht="11.25" customHeight="1">
      <c r="T3073" s="7"/>
    </row>
    <row r="3074" spans="20:20" ht="11.25" customHeight="1">
      <c r="T3074" s="7"/>
    </row>
    <row r="3075" spans="20:20" ht="11.25" customHeight="1">
      <c r="T3075" s="7"/>
    </row>
    <row r="3076" spans="20:20" ht="11.25" customHeight="1">
      <c r="T3076" s="7"/>
    </row>
    <row r="3077" spans="20:20" ht="11.25" customHeight="1">
      <c r="T3077" s="7"/>
    </row>
    <row r="3078" spans="20:20" ht="11.25" customHeight="1">
      <c r="T3078" s="7"/>
    </row>
    <row r="3079" spans="20:20" ht="11.25" customHeight="1">
      <c r="T3079" s="7"/>
    </row>
    <row r="3080" spans="20:20" ht="11.25" customHeight="1">
      <c r="T3080" s="7"/>
    </row>
    <row r="3081" spans="20:20" ht="11.25" customHeight="1">
      <c r="T3081" s="7"/>
    </row>
    <row r="3082" spans="20:20" ht="11.25" customHeight="1">
      <c r="T3082" s="7"/>
    </row>
    <row r="3083" spans="20:20" ht="11.25" customHeight="1">
      <c r="T3083" s="7"/>
    </row>
    <row r="3084" spans="20:20" ht="11.25" customHeight="1">
      <c r="T3084" s="7"/>
    </row>
    <row r="3085" spans="20:20" ht="11.25" customHeight="1">
      <c r="T3085" s="7"/>
    </row>
    <row r="3086" spans="20:20" ht="11.25" customHeight="1">
      <c r="T3086" s="7"/>
    </row>
    <row r="3087" spans="20:20" ht="11.25" customHeight="1">
      <c r="T3087" s="7"/>
    </row>
    <row r="3088" spans="20:20" ht="11.25" customHeight="1">
      <c r="T3088" s="7"/>
    </row>
    <row r="3089" spans="20:20" ht="11.25" customHeight="1">
      <c r="T3089" s="7"/>
    </row>
    <row r="3090" spans="20:20" ht="11.25" customHeight="1">
      <c r="T3090" s="7"/>
    </row>
    <row r="3091" spans="20:20" ht="11.25" customHeight="1">
      <c r="T3091" s="7"/>
    </row>
    <row r="3092" spans="20:20" ht="11.25" customHeight="1">
      <c r="T3092" s="7"/>
    </row>
    <row r="3093" spans="20:20" ht="11.25" customHeight="1">
      <c r="T3093" s="7"/>
    </row>
    <row r="3094" spans="20:20" ht="11.25" customHeight="1">
      <c r="T3094" s="7"/>
    </row>
    <row r="3095" spans="20:20" ht="11.25" customHeight="1">
      <c r="T3095" s="7"/>
    </row>
    <row r="3096" spans="20:20" ht="11.25" customHeight="1">
      <c r="T3096" s="7"/>
    </row>
    <row r="3097" spans="20:20" ht="11.25" customHeight="1">
      <c r="T3097" s="7"/>
    </row>
    <row r="3098" spans="20:20" ht="11.25" customHeight="1">
      <c r="T3098" s="7"/>
    </row>
    <row r="3099" spans="20:20" ht="11.25" customHeight="1">
      <c r="T3099" s="7"/>
    </row>
    <row r="3100" spans="20:20" ht="11.25" customHeight="1">
      <c r="T3100" s="7"/>
    </row>
    <row r="3101" spans="20:20" ht="11.25" customHeight="1">
      <c r="T3101" s="7"/>
    </row>
    <row r="3102" spans="20:20" ht="11.25" customHeight="1">
      <c r="T3102" s="7"/>
    </row>
    <row r="3103" spans="20:20" ht="11.25" customHeight="1">
      <c r="T3103" s="7"/>
    </row>
    <row r="3104" spans="20:20" ht="11.25" customHeight="1">
      <c r="T3104" s="7"/>
    </row>
    <row r="3105" spans="20:20" ht="11.25" customHeight="1">
      <c r="T3105" s="7"/>
    </row>
    <row r="3106" spans="20:20" ht="11.25" customHeight="1">
      <c r="T3106" s="7"/>
    </row>
    <row r="3107" spans="20:20" ht="11.25" customHeight="1">
      <c r="T3107" s="7"/>
    </row>
    <row r="3108" spans="20:20" ht="11.25" customHeight="1">
      <c r="T3108" s="7"/>
    </row>
    <row r="3109" spans="20:20" ht="11.25" customHeight="1">
      <c r="T3109" s="7"/>
    </row>
    <row r="3110" spans="20:20" ht="11.25" customHeight="1">
      <c r="T3110" s="7"/>
    </row>
    <row r="3111" spans="20:20" ht="11.25" customHeight="1">
      <c r="T3111" s="7"/>
    </row>
    <row r="3112" spans="20:20" ht="11.25" customHeight="1">
      <c r="T3112" s="7"/>
    </row>
    <row r="3113" spans="20:20" ht="11.25" customHeight="1">
      <c r="T3113" s="7"/>
    </row>
    <row r="3114" spans="20:20" ht="11.25" customHeight="1">
      <c r="T3114" s="7"/>
    </row>
    <row r="3115" spans="20:20" ht="11.25" customHeight="1">
      <c r="T3115" s="7"/>
    </row>
    <row r="3116" spans="20:20" ht="11.25" customHeight="1">
      <c r="T3116" s="7"/>
    </row>
    <row r="3117" spans="20:20" ht="11.25" customHeight="1">
      <c r="T3117" s="7"/>
    </row>
    <row r="3118" spans="20:20" ht="11.25" customHeight="1">
      <c r="T3118" s="7"/>
    </row>
    <row r="3119" spans="20:20" ht="11.25" customHeight="1">
      <c r="T3119" s="7"/>
    </row>
    <row r="3120" spans="20:20" ht="11.25" customHeight="1">
      <c r="T3120" s="7"/>
    </row>
    <row r="3121" spans="20:20" ht="11.25" customHeight="1">
      <c r="T3121" s="7"/>
    </row>
    <row r="3122" spans="20:20" ht="11.25" customHeight="1">
      <c r="T3122" s="7"/>
    </row>
    <row r="3123" spans="20:20" ht="11.25" customHeight="1">
      <c r="T3123" s="7"/>
    </row>
    <row r="3124" spans="20:20" ht="11.25" customHeight="1">
      <c r="T3124" s="7"/>
    </row>
    <row r="3125" spans="20:20" ht="11.25" customHeight="1">
      <c r="T3125" s="7"/>
    </row>
    <row r="3126" spans="20:20" ht="11.25" customHeight="1">
      <c r="T3126" s="7"/>
    </row>
    <row r="3127" spans="20:20" ht="11.25" customHeight="1">
      <c r="T3127" s="7"/>
    </row>
    <row r="3128" spans="20:20" ht="11.25" customHeight="1">
      <c r="T3128" s="7"/>
    </row>
    <row r="3129" spans="20:20" ht="11.25" customHeight="1">
      <c r="T3129" s="7"/>
    </row>
    <row r="3130" spans="20:20" ht="11.25" customHeight="1">
      <c r="T3130" s="7"/>
    </row>
    <row r="3131" spans="20:20" ht="11.25" customHeight="1">
      <c r="T3131" s="7"/>
    </row>
    <row r="3132" spans="20:20" ht="11.25" customHeight="1">
      <c r="T3132" s="7"/>
    </row>
    <row r="3133" spans="20:20" ht="11.25" customHeight="1">
      <c r="T3133" s="7"/>
    </row>
    <row r="3134" spans="20:20" ht="11.25" customHeight="1">
      <c r="T3134" s="7"/>
    </row>
    <row r="3135" spans="20:20" ht="11.25" customHeight="1">
      <c r="T3135" s="7"/>
    </row>
    <row r="3136" spans="20:20" ht="11.25" customHeight="1">
      <c r="T3136" s="7"/>
    </row>
    <row r="3137" spans="20:20" ht="11.25" customHeight="1">
      <c r="T3137" s="7"/>
    </row>
    <row r="3138" spans="20:20" ht="11.25" customHeight="1">
      <c r="T3138" s="7"/>
    </row>
    <row r="3139" spans="20:20" ht="11.25" customHeight="1">
      <c r="T3139" s="7"/>
    </row>
    <row r="3140" spans="20:20" ht="11.25" customHeight="1">
      <c r="T3140" s="7"/>
    </row>
    <row r="3141" spans="20:20" ht="11.25" customHeight="1">
      <c r="T3141" s="7"/>
    </row>
    <row r="3142" spans="20:20" ht="11.25" customHeight="1">
      <c r="T3142" s="7"/>
    </row>
    <row r="3143" spans="20:20" ht="11.25" customHeight="1">
      <c r="T3143" s="7"/>
    </row>
    <row r="3144" spans="20:20" ht="11.25" customHeight="1">
      <c r="T3144" s="7"/>
    </row>
    <row r="3145" spans="20:20" ht="11.25" customHeight="1">
      <c r="T3145" s="7"/>
    </row>
    <row r="3146" spans="20:20" ht="11.25" customHeight="1">
      <c r="T3146" s="7"/>
    </row>
    <row r="3147" spans="20:20" ht="11.25" customHeight="1">
      <c r="T3147" s="7"/>
    </row>
    <row r="3148" spans="20:20" ht="11.25" customHeight="1">
      <c r="T3148" s="7"/>
    </row>
    <row r="3149" spans="20:20" ht="11.25" customHeight="1">
      <c r="T3149" s="7"/>
    </row>
    <row r="3150" spans="20:20" ht="11.25" customHeight="1">
      <c r="T3150" s="7"/>
    </row>
    <row r="3151" spans="20:20" ht="11.25" customHeight="1">
      <c r="T3151" s="7"/>
    </row>
    <row r="3152" spans="20:20" ht="11.25" customHeight="1">
      <c r="T3152" s="7"/>
    </row>
    <row r="3153" spans="20:20" ht="11.25" customHeight="1">
      <c r="T3153" s="7"/>
    </row>
    <row r="3154" spans="20:20" ht="11.25" customHeight="1">
      <c r="T3154" s="7"/>
    </row>
    <row r="3155" spans="20:20" ht="11.25" customHeight="1">
      <c r="T3155" s="7"/>
    </row>
    <row r="3156" spans="20:20" ht="11.25" customHeight="1">
      <c r="T3156" s="7"/>
    </row>
    <row r="3157" spans="20:20" ht="11.25" customHeight="1">
      <c r="T3157" s="7"/>
    </row>
    <row r="3158" spans="20:20" ht="11.25" customHeight="1">
      <c r="T3158" s="7"/>
    </row>
    <row r="3159" spans="20:20" ht="11.25" customHeight="1">
      <c r="T3159" s="7"/>
    </row>
    <row r="3160" spans="20:20" ht="11.25" customHeight="1">
      <c r="T3160" s="7"/>
    </row>
    <row r="3161" spans="20:20" ht="11.25" customHeight="1">
      <c r="T3161" s="7"/>
    </row>
    <row r="3162" spans="20:20" ht="11.25" customHeight="1">
      <c r="T3162" s="7"/>
    </row>
    <row r="3163" spans="20:20" ht="11.25" customHeight="1">
      <c r="T3163" s="7"/>
    </row>
    <row r="3164" spans="20:20" ht="11.25" customHeight="1">
      <c r="T3164" s="7"/>
    </row>
    <row r="3165" spans="20:20" ht="11.25" customHeight="1">
      <c r="T3165" s="7"/>
    </row>
    <row r="3166" spans="20:20" ht="11.25" customHeight="1">
      <c r="T3166" s="7"/>
    </row>
    <row r="3167" spans="20:20" ht="11.25" customHeight="1">
      <c r="T3167" s="7"/>
    </row>
    <row r="3168" spans="20:20" ht="11.25" customHeight="1">
      <c r="T3168" s="7"/>
    </row>
    <row r="3169" spans="20:20" ht="11.25" customHeight="1">
      <c r="T3169" s="7"/>
    </row>
    <row r="3170" spans="20:20" ht="11.25" customHeight="1">
      <c r="T3170" s="7"/>
    </row>
    <row r="3171" spans="20:20" ht="11.25" customHeight="1">
      <c r="T3171" s="7"/>
    </row>
    <row r="3172" spans="20:20" ht="11.25" customHeight="1">
      <c r="T3172" s="7"/>
    </row>
    <row r="3173" spans="20:20" ht="11.25" customHeight="1">
      <c r="T3173" s="7"/>
    </row>
    <row r="3174" spans="20:20" ht="11.25" customHeight="1">
      <c r="T3174" s="7"/>
    </row>
    <row r="3175" spans="20:20" ht="11.25" customHeight="1">
      <c r="T3175" s="7"/>
    </row>
    <row r="3176" spans="20:20" ht="11.25" customHeight="1">
      <c r="T3176" s="7"/>
    </row>
    <row r="3177" spans="20:20" ht="11.25" customHeight="1">
      <c r="T3177" s="7"/>
    </row>
    <row r="3178" spans="20:20" ht="11.25" customHeight="1">
      <c r="T3178" s="7"/>
    </row>
    <row r="3179" spans="20:20" ht="11.25" customHeight="1">
      <c r="T3179" s="7"/>
    </row>
    <row r="3180" spans="20:20" ht="11.25" customHeight="1">
      <c r="T3180" s="7"/>
    </row>
    <row r="3181" spans="20:20" ht="11.25" customHeight="1">
      <c r="T3181" s="7"/>
    </row>
    <row r="3182" spans="20:20" ht="11.25" customHeight="1">
      <c r="T3182" s="7"/>
    </row>
    <row r="3183" spans="20:20" ht="11.25" customHeight="1">
      <c r="T3183" s="7"/>
    </row>
    <row r="3184" spans="20:20" ht="11.25" customHeight="1">
      <c r="T3184" s="7"/>
    </row>
    <row r="3185" spans="20:20" ht="11.25" customHeight="1">
      <c r="T3185" s="7"/>
    </row>
    <row r="3186" spans="20:20" ht="11.25" customHeight="1">
      <c r="T3186" s="7"/>
    </row>
    <row r="3187" spans="20:20" ht="11.25" customHeight="1">
      <c r="T3187" s="7"/>
    </row>
    <row r="3188" spans="20:20" ht="11.25" customHeight="1">
      <c r="T3188" s="7"/>
    </row>
    <row r="3189" spans="20:20" ht="11.25" customHeight="1">
      <c r="T3189" s="7"/>
    </row>
    <row r="3190" spans="20:20" ht="11.25" customHeight="1">
      <c r="T3190" s="7"/>
    </row>
    <row r="3191" spans="20:20" ht="11.25" customHeight="1">
      <c r="T3191" s="7"/>
    </row>
    <row r="3192" spans="20:20" ht="11.25" customHeight="1">
      <c r="T3192" s="7"/>
    </row>
    <row r="3193" spans="20:20" ht="11.25" customHeight="1">
      <c r="T3193" s="7"/>
    </row>
    <row r="3194" spans="20:20" ht="11.25" customHeight="1">
      <c r="T3194" s="7"/>
    </row>
    <row r="3195" spans="20:20" ht="11.25" customHeight="1">
      <c r="T3195" s="7"/>
    </row>
    <row r="3196" spans="20:20" ht="11.25" customHeight="1">
      <c r="T3196" s="7"/>
    </row>
    <row r="3197" spans="20:20" ht="11.25" customHeight="1">
      <c r="T3197" s="7"/>
    </row>
    <row r="3198" spans="20:20" ht="11.25" customHeight="1">
      <c r="T3198" s="7"/>
    </row>
    <row r="3199" spans="20:20" ht="11.25" customHeight="1">
      <c r="T3199" s="7"/>
    </row>
    <row r="3200" spans="20:20" ht="11.25" customHeight="1">
      <c r="T3200" s="7"/>
    </row>
    <row r="3201" spans="20:20" ht="11.25" customHeight="1">
      <c r="T3201" s="7"/>
    </row>
    <row r="3202" spans="20:20" ht="11.25" customHeight="1">
      <c r="T3202" s="7"/>
    </row>
    <row r="3203" spans="20:20" ht="11.25" customHeight="1">
      <c r="T3203" s="7"/>
    </row>
    <row r="3204" spans="20:20" ht="11.25" customHeight="1">
      <c r="T3204" s="7"/>
    </row>
    <row r="3205" spans="20:20" ht="11.25" customHeight="1">
      <c r="T3205" s="7"/>
    </row>
    <row r="3206" spans="20:20" ht="11.25" customHeight="1">
      <c r="T3206" s="7"/>
    </row>
    <row r="3207" spans="20:20" ht="11.25" customHeight="1">
      <c r="T3207" s="7"/>
    </row>
    <row r="3208" spans="20:20" ht="11.25" customHeight="1">
      <c r="T3208" s="7"/>
    </row>
    <row r="3209" spans="20:20" ht="11.25" customHeight="1">
      <c r="T3209" s="7"/>
    </row>
    <row r="3210" spans="20:20" ht="11.25" customHeight="1">
      <c r="T3210" s="7"/>
    </row>
    <row r="3211" spans="20:20" ht="11.25" customHeight="1">
      <c r="T3211" s="7"/>
    </row>
    <row r="3212" spans="20:20" ht="11.25" customHeight="1">
      <c r="T3212" s="7"/>
    </row>
    <row r="3213" spans="20:20" ht="11.25" customHeight="1">
      <c r="T3213" s="7"/>
    </row>
    <row r="3214" spans="20:20" ht="11.25" customHeight="1">
      <c r="T3214" s="7"/>
    </row>
    <row r="3215" spans="20:20" ht="11.25" customHeight="1">
      <c r="T3215" s="7"/>
    </row>
    <row r="3216" spans="20:20" ht="11.25" customHeight="1">
      <c r="T3216" s="7"/>
    </row>
    <row r="3217" spans="20:20" ht="11.25" customHeight="1">
      <c r="T3217" s="7"/>
    </row>
    <row r="3218" spans="20:20" ht="11.25" customHeight="1">
      <c r="T3218" s="7"/>
    </row>
    <row r="3219" spans="20:20" ht="11.25" customHeight="1">
      <c r="T3219" s="7"/>
    </row>
    <row r="3220" spans="20:20" ht="11.25" customHeight="1">
      <c r="T3220" s="7"/>
    </row>
    <row r="3221" spans="20:20" ht="11.25" customHeight="1">
      <c r="T3221" s="7"/>
    </row>
    <row r="3222" spans="20:20" ht="11.25" customHeight="1">
      <c r="T3222" s="7"/>
    </row>
    <row r="3223" spans="20:20" ht="11.25" customHeight="1">
      <c r="T3223" s="7"/>
    </row>
    <row r="3224" spans="20:20" ht="11.25" customHeight="1">
      <c r="T3224" s="7"/>
    </row>
    <row r="3225" spans="20:20" ht="11.25" customHeight="1">
      <c r="T3225" s="7"/>
    </row>
    <row r="3226" spans="20:20" ht="11.25" customHeight="1">
      <c r="T3226" s="7"/>
    </row>
    <row r="3227" spans="20:20" ht="11.25" customHeight="1">
      <c r="T3227" s="7"/>
    </row>
    <row r="3228" spans="20:20" ht="11.25" customHeight="1">
      <c r="T3228" s="7"/>
    </row>
    <row r="3229" spans="20:20" ht="11.25" customHeight="1">
      <c r="T3229" s="7"/>
    </row>
    <row r="3230" spans="20:20" ht="11.25" customHeight="1">
      <c r="T3230" s="7"/>
    </row>
    <row r="3231" spans="20:20" ht="11.25" customHeight="1">
      <c r="T3231" s="7"/>
    </row>
    <row r="3232" spans="20:20" ht="11.25" customHeight="1">
      <c r="T3232" s="7"/>
    </row>
    <row r="3233" spans="20:20" ht="11.25" customHeight="1">
      <c r="T3233" s="7"/>
    </row>
    <row r="3234" spans="20:20" ht="11.25" customHeight="1">
      <c r="T3234" s="7"/>
    </row>
    <row r="3235" spans="20:20" ht="11.25" customHeight="1">
      <c r="T3235" s="7"/>
    </row>
    <row r="3236" spans="20:20" ht="11.25" customHeight="1">
      <c r="T3236" s="7"/>
    </row>
    <row r="3237" spans="20:20" ht="11.25" customHeight="1">
      <c r="T3237" s="7"/>
    </row>
    <row r="3238" spans="20:20" ht="11.25" customHeight="1">
      <c r="T3238" s="7"/>
    </row>
    <row r="3239" spans="20:20" ht="11.25" customHeight="1">
      <c r="T3239" s="7"/>
    </row>
    <row r="3240" spans="20:20" ht="11.25" customHeight="1">
      <c r="T3240" s="7"/>
    </row>
    <row r="3241" spans="20:20" ht="11.25" customHeight="1">
      <c r="T3241" s="7"/>
    </row>
    <row r="3242" spans="20:20" ht="11.25" customHeight="1">
      <c r="T3242" s="7"/>
    </row>
    <row r="3243" spans="20:20" ht="11.25" customHeight="1">
      <c r="T3243" s="7"/>
    </row>
    <row r="3244" spans="20:20" ht="11.25" customHeight="1">
      <c r="T3244" s="7"/>
    </row>
    <row r="3245" spans="20:20" ht="11.25" customHeight="1">
      <c r="T3245" s="7"/>
    </row>
    <row r="3246" spans="20:20" ht="11.25" customHeight="1">
      <c r="T3246" s="7"/>
    </row>
    <row r="3247" spans="20:20" ht="11.25" customHeight="1">
      <c r="T3247" s="7"/>
    </row>
    <row r="3248" spans="20:20" ht="11.25" customHeight="1">
      <c r="T3248" s="7"/>
    </row>
    <row r="3249" spans="20:20" ht="11.25" customHeight="1">
      <c r="T3249" s="7"/>
    </row>
    <row r="3250" spans="20:20" ht="11.25" customHeight="1">
      <c r="T3250" s="7"/>
    </row>
    <row r="3251" spans="20:20" ht="11.25" customHeight="1">
      <c r="T3251" s="7"/>
    </row>
    <row r="3252" spans="20:20" ht="11.25" customHeight="1">
      <c r="T3252" s="7"/>
    </row>
    <row r="3253" spans="20:20" ht="11.25" customHeight="1">
      <c r="T3253" s="7"/>
    </row>
    <row r="3254" spans="20:20" ht="11.25" customHeight="1">
      <c r="T3254" s="7"/>
    </row>
    <row r="3255" spans="20:20" ht="11.25" customHeight="1">
      <c r="T3255" s="7"/>
    </row>
    <row r="3256" spans="20:20" ht="11.25" customHeight="1">
      <c r="T3256" s="7"/>
    </row>
    <row r="3257" spans="20:20" ht="11.25" customHeight="1">
      <c r="T3257" s="7"/>
    </row>
    <row r="3258" spans="20:20" ht="11.25" customHeight="1">
      <c r="T3258" s="7"/>
    </row>
    <row r="3259" spans="20:20" ht="11.25" customHeight="1">
      <c r="T3259" s="7"/>
    </row>
    <row r="3260" spans="20:20" ht="11.25" customHeight="1">
      <c r="T3260" s="7"/>
    </row>
    <row r="3261" spans="20:20" ht="11.25" customHeight="1">
      <c r="T3261" s="7"/>
    </row>
    <row r="3262" spans="20:20" ht="11.25" customHeight="1">
      <c r="T3262" s="7"/>
    </row>
    <row r="3263" spans="20:20" ht="11.25" customHeight="1">
      <c r="T3263" s="7"/>
    </row>
    <row r="3264" spans="20:20" ht="11.25" customHeight="1">
      <c r="T3264" s="7"/>
    </row>
    <row r="3265" spans="20:20" ht="11.25" customHeight="1">
      <c r="T3265" s="7"/>
    </row>
    <row r="3266" spans="20:20" ht="11.25" customHeight="1">
      <c r="T3266" s="7"/>
    </row>
    <row r="3267" spans="20:20" ht="11.25" customHeight="1">
      <c r="T3267" s="7"/>
    </row>
    <row r="3268" spans="20:20" ht="11.25" customHeight="1">
      <c r="T3268" s="7"/>
    </row>
    <row r="3269" spans="20:20" ht="11.25" customHeight="1">
      <c r="T3269" s="7"/>
    </row>
    <row r="3270" spans="20:20" ht="11.25" customHeight="1">
      <c r="T3270" s="7"/>
    </row>
    <row r="3271" spans="20:20" ht="11.25" customHeight="1">
      <c r="T3271" s="7"/>
    </row>
    <row r="3272" spans="20:20" ht="11.25" customHeight="1">
      <c r="T3272" s="7"/>
    </row>
    <row r="3273" spans="20:20" ht="11.25" customHeight="1">
      <c r="T3273" s="7"/>
    </row>
    <row r="3274" spans="20:20" ht="11.25" customHeight="1">
      <c r="T3274" s="7"/>
    </row>
    <row r="3275" spans="20:20" ht="11.25" customHeight="1">
      <c r="T3275" s="7"/>
    </row>
    <row r="3276" spans="20:20" ht="11.25" customHeight="1">
      <c r="T3276" s="7"/>
    </row>
    <row r="3277" spans="20:20" ht="11.25" customHeight="1">
      <c r="T3277" s="7"/>
    </row>
    <row r="3278" spans="20:20" ht="11.25" customHeight="1">
      <c r="T3278" s="7"/>
    </row>
    <row r="3279" spans="20:20" ht="11.25" customHeight="1">
      <c r="T3279" s="7"/>
    </row>
    <row r="3280" spans="20:20" ht="11.25" customHeight="1">
      <c r="T3280" s="7"/>
    </row>
    <row r="3281" spans="20:20" ht="11.25" customHeight="1">
      <c r="T3281" s="7"/>
    </row>
    <row r="3282" spans="20:20" ht="11.25" customHeight="1">
      <c r="T3282" s="7"/>
    </row>
    <row r="3283" spans="20:20" ht="11.25" customHeight="1">
      <c r="T3283" s="7"/>
    </row>
    <row r="3284" spans="20:20" ht="11.25" customHeight="1">
      <c r="T3284" s="7"/>
    </row>
    <row r="3285" spans="20:20" ht="11.25" customHeight="1">
      <c r="T3285" s="7"/>
    </row>
    <row r="3286" spans="20:20" ht="11.25" customHeight="1">
      <c r="T3286" s="7"/>
    </row>
    <row r="3287" spans="20:20" ht="11.25" customHeight="1">
      <c r="T3287" s="7"/>
    </row>
    <row r="3288" spans="20:20" ht="11.25" customHeight="1">
      <c r="T3288" s="7"/>
    </row>
    <row r="3289" spans="20:20" ht="11.25" customHeight="1">
      <c r="T3289" s="7"/>
    </row>
    <row r="3290" spans="20:20" ht="11.25" customHeight="1">
      <c r="T3290" s="7"/>
    </row>
    <row r="3291" spans="20:20" ht="11.25" customHeight="1">
      <c r="T3291" s="7"/>
    </row>
    <row r="3292" spans="20:20" ht="11.25" customHeight="1">
      <c r="T3292" s="7"/>
    </row>
    <row r="3293" spans="20:20" ht="11.25" customHeight="1">
      <c r="T3293" s="7"/>
    </row>
    <row r="3294" spans="20:20" ht="11.25" customHeight="1">
      <c r="T3294" s="7"/>
    </row>
    <row r="3295" spans="20:20" ht="11.25" customHeight="1">
      <c r="T3295" s="7"/>
    </row>
    <row r="3296" spans="20:20" ht="11.25" customHeight="1">
      <c r="T3296" s="7"/>
    </row>
    <row r="3297" spans="20:20" ht="11.25" customHeight="1">
      <c r="T3297" s="7"/>
    </row>
    <row r="3298" spans="20:20" ht="11.25" customHeight="1">
      <c r="T3298" s="7"/>
    </row>
    <row r="3299" spans="20:20" ht="11.25" customHeight="1">
      <c r="T3299" s="7"/>
    </row>
    <row r="3300" spans="20:20" ht="11.25" customHeight="1">
      <c r="T3300" s="7"/>
    </row>
    <row r="3301" spans="20:20" ht="11.25" customHeight="1">
      <c r="T3301" s="7"/>
    </row>
    <row r="3302" spans="20:20" ht="11.25" customHeight="1">
      <c r="T3302" s="7"/>
    </row>
    <row r="3303" spans="20:20" ht="11.25" customHeight="1">
      <c r="T3303" s="7"/>
    </row>
    <row r="3304" spans="20:20" ht="11.25" customHeight="1">
      <c r="T3304" s="7"/>
    </row>
    <row r="3305" spans="20:20" ht="11.25" customHeight="1">
      <c r="T3305" s="7"/>
    </row>
    <row r="3306" spans="20:20" ht="11.25" customHeight="1">
      <c r="T3306" s="7"/>
    </row>
    <row r="3307" spans="20:20" ht="11.25" customHeight="1">
      <c r="T3307" s="7"/>
    </row>
    <row r="3308" spans="20:20" ht="11.25" customHeight="1">
      <c r="T3308" s="7"/>
    </row>
    <row r="3309" spans="20:20" ht="11.25" customHeight="1">
      <c r="T3309" s="7"/>
    </row>
    <row r="3310" spans="20:20" ht="11.25" customHeight="1">
      <c r="T3310" s="7"/>
    </row>
    <row r="3311" spans="20:20" ht="11.25" customHeight="1">
      <c r="T3311" s="7"/>
    </row>
    <row r="3312" spans="20:20" ht="11.25" customHeight="1">
      <c r="T3312" s="7"/>
    </row>
    <row r="3313" spans="20:20" ht="11.25" customHeight="1">
      <c r="T3313" s="7"/>
    </row>
    <row r="3314" spans="20:20" ht="11.25" customHeight="1">
      <c r="T3314" s="7"/>
    </row>
    <row r="3315" spans="20:20" ht="11.25" customHeight="1">
      <c r="T3315" s="7"/>
    </row>
    <row r="3316" spans="20:20" ht="11.25" customHeight="1">
      <c r="T3316" s="7"/>
    </row>
    <row r="3317" spans="20:20" ht="11.25" customHeight="1">
      <c r="T3317" s="7"/>
    </row>
    <row r="3318" spans="20:20" ht="11.25" customHeight="1">
      <c r="T3318" s="7"/>
    </row>
    <row r="3319" spans="20:20" ht="11.25" customHeight="1">
      <c r="T3319" s="7"/>
    </row>
    <row r="3320" spans="20:20" ht="11.25" customHeight="1">
      <c r="T3320" s="7"/>
    </row>
    <row r="3321" spans="20:20" ht="11.25" customHeight="1">
      <c r="T3321" s="7"/>
    </row>
    <row r="3322" spans="20:20" ht="11.25" customHeight="1">
      <c r="T3322" s="7"/>
    </row>
    <row r="3323" spans="20:20" ht="11.25" customHeight="1">
      <c r="T3323" s="7"/>
    </row>
    <row r="3324" spans="20:20" ht="11.25" customHeight="1">
      <c r="T3324" s="7"/>
    </row>
    <row r="3325" spans="20:20" ht="11.25" customHeight="1">
      <c r="T3325" s="7"/>
    </row>
    <row r="3326" spans="20:20" ht="11.25" customHeight="1">
      <c r="T3326" s="7"/>
    </row>
    <row r="3327" spans="20:20" ht="11.25" customHeight="1">
      <c r="T3327" s="7"/>
    </row>
    <row r="3328" spans="20:20" ht="11.25" customHeight="1">
      <c r="T3328" s="7"/>
    </row>
    <row r="3329" spans="20:20" ht="11.25" customHeight="1">
      <c r="T3329" s="7"/>
    </row>
    <row r="3330" spans="20:20" ht="11.25" customHeight="1">
      <c r="T3330" s="7"/>
    </row>
    <row r="3331" spans="20:20" ht="11.25" customHeight="1">
      <c r="T3331" s="7"/>
    </row>
    <row r="3332" spans="20:20" ht="11.25" customHeight="1">
      <c r="T3332" s="7"/>
    </row>
    <row r="3333" spans="20:20" ht="11.25" customHeight="1">
      <c r="T3333" s="7"/>
    </row>
    <row r="3334" spans="20:20" ht="11.25" customHeight="1">
      <c r="T3334" s="7"/>
    </row>
    <row r="3335" spans="20:20" ht="11.25" customHeight="1">
      <c r="T3335" s="7"/>
    </row>
    <row r="3336" spans="20:20" ht="11.25" customHeight="1">
      <c r="T3336" s="7"/>
    </row>
    <row r="3337" spans="20:20" ht="11.25" customHeight="1">
      <c r="T3337" s="7"/>
    </row>
    <row r="3338" spans="20:20" ht="11.25" customHeight="1">
      <c r="T3338" s="7"/>
    </row>
    <row r="3339" spans="20:20" ht="11.25" customHeight="1">
      <c r="T3339" s="7"/>
    </row>
    <row r="3340" spans="20:20" ht="11.25" customHeight="1">
      <c r="T3340" s="7"/>
    </row>
    <row r="3341" spans="20:20" ht="11.25" customHeight="1">
      <c r="T3341" s="7"/>
    </row>
    <row r="3342" spans="20:20" ht="11.25" customHeight="1">
      <c r="T3342" s="7"/>
    </row>
    <row r="3343" spans="20:20" ht="11.25" customHeight="1">
      <c r="T3343" s="7"/>
    </row>
    <row r="3344" spans="20:20" ht="11.25" customHeight="1">
      <c r="T3344" s="7"/>
    </row>
    <row r="3345" spans="20:20" ht="11.25" customHeight="1">
      <c r="T3345" s="7"/>
    </row>
    <row r="3346" spans="20:20" ht="11.25" customHeight="1">
      <c r="T3346" s="7"/>
    </row>
    <row r="3347" spans="20:20" ht="11.25" customHeight="1">
      <c r="T3347" s="7"/>
    </row>
    <row r="3348" spans="20:20" ht="11.25" customHeight="1">
      <c r="T3348" s="7"/>
    </row>
    <row r="3349" spans="20:20" ht="11.25" customHeight="1">
      <c r="T3349" s="7"/>
    </row>
    <row r="3350" spans="20:20" ht="11.25" customHeight="1">
      <c r="T3350" s="7"/>
    </row>
    <row r="3351" spans="20:20" ht="11.25" customHeight="1">
      <c r="T3351" s="7"/>
    </row>
    <row r="3352" spans="20:20" ht="11.25" customHeight="1">
      <c r="T3352" s="7"/>
    </row>
    <row r="3353" spans="20:20" ht="11.25" customHeight="1">
      <c r="T3353" s="7"/>
    </row>
    <row r="3354" spans="20:20" ht="11.25" customHeight="1">
      <c r="T3354" s="7"/>
    </row>
    <row r="3355" spans="20:20" ht="11.25" customHeight="1">
      <c r="T3355" s="7"/>
    </row>
    <row r="3356" spans="20:20" ht="11.25" customHeight="1">
      <c r="T3356" s="7"/>
    </row>
    <row r="3357" spans="20:20" ht="11.25" customHeight="1">
      <c r="T3357" s="7"/>
    </row>
    <row r="3358" spans="20:20" ht="11.25" customHeight="1">
      <c r="T3358" s="7"/>
    </row>
    <row r="3359" spans="20:20" ht="11.25" customHeight="1">
      <c r="T3359" s="7"/>
    </row>
    <row r="3360" spans="20:20" ht="11.25" customHeight="1">
      <c r="T3360" s="7"/>
    </row>
    <row r="3361" spans="20:20" ht="11.25" customHeight="1">
      <c r="T3361" s="7"/>
    </row>
    <row r="3362" spans="20:20" ht="11.25" customHeight="1">
      <c r="T3362" s="7"/>
    </row>
    <row r="3363" spans="20:20" ht="11.25" customHeight="1">
      <c r="T3363" s="7"/>
    </row>
    <row r="3364" spans="20:20" ht="11.25" customHeight="1">
      <c r="T3364" s="7"/>
    </row>
    <row r="3365" spans="20:20" ht="11.25" customHeight="1">
      <c r="T3365" s="7"/>
    </row>
    <row r="3366" spans="20:20" ht="11.25" customHeight="1">
      <c r="T3366" s="7"/>
    </row>
    <row r="3367" spans="20:20" ht="11.25" customHeight="1">
      <c r="T3367" s="7"/>
    </row>
    <row r="3368" spans="20:20" ht="11.25" customHeight="1">
      <c r="T3368" s="7"/>
    </row>
    <row r="3369" spans="20:20" ht="11.25" customHeight="1">
      <c r="T3369" s="7"/>
    </row>
    <row r="3370" spans="20:20" ht="11.25" customHeight="1">
      <c r="T3370" s="7"/>
    </row>
    <row r="3371" spans="20:20" ht="11.25" customHeight="1">
      <c r="T3371" s="7"/>
    </row>
    <row r="3372" spans="20:20" ht="11.25" customHeight="1">
      <c r="T3372" s="7"/>
    </row>
    <row r="3373" spans="20:20" ht="11.25" customHeight="1">
      <c r="T3373" s="7"/>
    </row>
    <row r="3374" spans="20:20" ht="11.25" customHeight="1">
      <c r="T3374" s="7"/>
    </row>
    <row r="3375" spans="20:20" ht="11.25" customHeight="1">
      <c r="T3375" s="7"/>
    </row>
    <row r="3376" spans="20:20" ht="11.25" customHeight="1">
      <c r="T3376" s="7"/>
    </row>
    <row r="3377" spans="20:20" ht="11.25" customHeight="1">
      <c r="T3377" s="7"/>
    </row>
    <row r="3378" spans="20:20" ht="11.25" customHeight="1">
      <c r="T3378" s="7"/>
    </row>
    <row r="3379" spans="20:20" ht="11.25" customHeight="1">
      <c r="T3379" s="7"/>
    </row>
    <row r="3380" spans="20:20" ht="11.25" customHeight="1">
      <c r="T3380" s="7"/>
    </row>
    <row r="3381" spans="20:20" ht="11.25" customHeight="1">
      <c r="T3381" s="7"/>
    </row>
    <row r="3382" spans="20:20" ht="11.25" customHeight="1">
      <c r="T3382" s="7"/>
    </row>
    <row r="3383" spans="20:20" ht="11.25" customHeight="1">
      <c r="T3383" s="7"/>
    </row>
    <row r="3384" spans="20:20" ht="11.25" customHeight="1">
      <c r="T3384" s="7"/>
    </row>
    <row r="3385" spans="20:20" ht="11.25" customHeight="1">
      <c r="T3385" s="7"/>
    </row>
    <row r="3386" spans="20:20" ht="11.25" customHeight="1">
      <c r="T3386" s="7"/>
    </row>
    <row r="3387" spans="20:20" ht="11.25" customHeight="1">
      <c r="T3387" s="7"/>
    </row>
    <row r="3388" spans="20:20" ht="11.25" customHeight="1">
      <c r="T3388" s="7"/>
    </row>
    <row r="3389" spans="20:20" ht="11.25" customHeight="1">
      <c r="T3389" s="7"/>
    </row>
    <row r="3390" spans="20:20" ht="11.25" customHeight="1">
      <c r="T3390" s="7"/>
    </row>
    <row r="3391" spans="20:20" ht="11.25" customHeight="1">
      <c r="T3391" s="7"/>
    </row>
    <row r="3392" spans="20:20" ht="11.25" customHeight="1">
      <c r="T3392" s="7"/>
    </row>
    <row r="3393" spans="20:20" ht="11.25" customHeight="1">
      <c r="T3393" s="7"/>
    </row>
    <row r="3394" spans="20:20" ht="11.25" customHeight="1">
      <c r="T3394" s="7"/>
    </row>
    <row r="3395" spans="20:20" ht="11.25" customHeight="1">
      <c r="T3395" s="7"/>
    </row>
    <row r="3396" spans="20:20" ht="11.25" customHeight="1">
      <c r="T3396" s="7"/>
    </row>
    <row r="3397" spans="20:20" ht="11.25" customHeight="1">
      <c r="T3397" s="7"/>
    </row>
    <row r="3398" spans="20:20" ht="11.25" customHeight="1">
      <c r="T3398" s="7"/>
    </row>
    <row r="3399" spans="20:20" ht="11.25" customHeight="1">
      <c r="T3399" s="7"/>
    </row>
    <row r="3400" spans="20:20" ht="11.25" customHeight="1">
      <c r="T3400" s="7"/>
    </row>
    <row r="3401" spans="20:20" ht="11.25" customHeight="1">
      <c r="T3401" s="7"/>
    </row>
    <row r="3402" spans="20:20" ht="11.25" customHeight="1">
      <c r="T3402" s="7"/>
    </row>
    <row r="3403" spans="20:20" ht="11.25" customHeight="1">
      <c r="T3403" s="7"/>
    </row>
    <row r="3404" spans="20:20" ht="11.25" customHeight="1">
      <c r="T3404" s="7"/>
    </row>
    <row r="3405" spans="20:20" ht="11.25" customHeight="1">
      <c r="T3405" s="7"/>
    </row>
    <row r="3406" spans="20:20" ht="11.25" customHeight="1">
      <c r="T3406" s="7"/>
    </row>
    <row r="3407" spans="20:20" ht="11.25" customHeight="1">
      <c r="T3407" s="7"/>
    </row>
    <row r="3408" spans="20:20" ht="11.25" customHeight="1">
      <c r="T3408" s="7"/>
    </row>
    <row r="3409" spans="20:20" ht="11.25" customHeight="1">
      <c r="T3409" s="7"/>
    </row>
    <row r="3410" spans="20:20" ht="11.25" customHeight="1">
      <c r="T3410" s="7"/>
    </row>
    <row r="3411" spans="20:20" ht="11.25" customHeight="1">
      <c r="T3411" s="7"/>
    </row>
    <row r="3412" spans="20:20" ht="11.25" customHeight="1">
      <c r="T3412" s="7"/>
    </row>
    <row r="3413" spans="20:20" ht="11.25" customHeight="1">
      <c r="T3413" s="7"/>
    </row>
    <row r="3414" spans="20:20" ht="11.25" customHeight="1">
      <c r="T3414" s="7"/>
    </row>
    <row r="3415" spans="20:20" ht="11.25" customHeight="1">
      <c r="T3415" s="7"/>
    </row>
    <row r="3416" spans="20:20" ht="11.25" customHeight="1">
      <c r="T3416" s="7"/>
    </row>
    <row r="3417" spans="20:20" ht="11.25" customHeight="1">
      <c r="T3417" s="7"/>
    </row>
    <row r="3418" spans="20:20" ht="11.25" customHeight="1">
      <c r="T3418" s="7"/>
    </row>
    <row r="3419" spans="20:20" ht="11.25" customHeight="1">
      <c r="T3419" s="7"/>
    </row>
    <row r="3420" spans="20:20" ht="11.25" customHeight="1">
      <c r="T3420" s="7"/>
    </row>
    <row r="3421" spans="20:20" ht="11.25" customHeight="1">
      <c r="T3421" s="7"/>
    </row>
    <row r="3422" spans="20:20" ht="11.25" customHeight="1">
      <c r="T3422" s="7"/>
    </row>
    <row r="3423" spans="20:20" ht="11.25" customHeight="1">
      <c r="T3423" s="7"/>
    </row>
    <row r="3424" spans="20:20" ht="11.25" customHeight="1">
      <c r="T3424" s="7"/>
    </row>
    <row r="3425" spans="20:20" ht="11.25" customHeight="1">
      <c r="T3425" s="7"/>
    </row>
    <row r="3426" spans="20:20" ht="11.25" customHeight="1">
      <c r="T3426" s="7"/>
    </row>
    <row r="3427" spans="20:20" ht="11.25" customHeight="1">
      <c r="T3427" s="7"/>
    </row>
    <row r="3428" spans="20:20" ht="11.25" customHeight="1">
      <c r="T3428" s="7"/>
    </row>
    <row r="3429" spans="20:20" ht="11.25" customHeight="1">
      <c r="T3429" s="7"/>
    </row>
    <row r="3430" spans="20:20" ht="11.25" customHeight="1">
      <c r="T3430" s="7"/>
    </row>
    <row r="3431" spans="20:20" ht="11.25" customHeight="1">
      <c r="T3431" s="7"/>
    </row>
    <row r="3432" spans="20:20" ht="11.25" customHeight="1">
      <c r="T3432" s="7"/>
    </row>
    <row r="3433" spans="20:20" ht="11.25" customHeight="1">
      <c r="T3433" s="7"/>
    </row>
    <row r="3434" spans="20:20" ht="11.25" customHeight="1">
      <c r="T3434" s="7"/>
    </row>
    <row r="3435" spans="20:20" ht="11.25" customHeight="1">
      <c r="T3435" s="7"/>
    </row>
    <row r="3436" spans="20:20" ht="11.25" customHeight="1">
      <c r="T3436" s="7"/>
    </row>
    <row r="3437" spans="20:20" ht="11.25" customHeight="1">
      <c r="T3437" s="7"/>
    </row>
    <row r="3438" spans="20:20" ht="11.25" customHeight="1">
      <c r="T3438" s="7"/>
    </row>
    <row r="3439" spans="20:20" ht="11.25" customHeight="1">
      <c r="T3439" s="7"/>
    </row>
    <row r="3440" spans="20:20" ht="11.25" customHeight="1">
      <c r="T3440" s="7"/>
    </row>
    <row r="3441" spans="20:20" ht="11.25" customHeight="1">
      <c r="T3441" s="7"/>
    </row>
    <row r="3442" spans="20:20" ht="11.25" customHeight="1">
      <c r="T3442" s="7"/>
    </row>
    <row r="3443" spans="20:20" ht="11.25" customHeight="1">
      <c r="T3443" s="7"/>
    </row>
    <row r="3444" spans="20:20" ht="11.25" customHeight="1">
      <c r="T3444" s="7"/>
    </row>
    <row r="3445" spans="20:20" ht="11.25" customHeight="1">
      <c r="T3445" s="7"/>
    </row>
    <row r="3446" spans="20:20" ht="11.25" customHeight="1">
      <c r="T3446" s="7"/>
    </row>
    <row r="3447" spans="20:20" ht="11.25" customHeight="1">
      <c r="T3447" s="7"/>
    </row>
    <row r="3448" spans="20:20" ht="11.25" customHeight="1">
      <c r="T3448" s="7"/>
    </row>
    <row r="3449" spans="20:20" ht="11.25" customHeight="1">
      <c r="T3449" s="7"/>
    </row>
    <row r="3450" spans="20:20" ht="11.25" customHeight="1">
      <c r="T3450" s="7"/>
    </row>
    <row r="3451" spans="20:20" ht="11.25" customHeight="1">
      <c r="T3451" s="7"/>
    </row>
    <row r="3452" spans="20:20" ht="11.25" customHeight="1">
      <c r="T3452" s="7"/>
    </row>
    <row r="3453" spans="20:20" ht="11.25" customHeight="1">
      <c r="T3453" s="7"/>
    </row>
    <row r="3454" spans="20:20" ht="11.25" customHeight="1">
      <c r="T3454" s="7"/>
    </row>
    <row r="3455" spans="20:20" ht="11.25" customHeight="1">
      <c r="T3455" s="7"/>
    </row>
    <row r="3456" spans="20:20" ht="11.25" customHeight="1">
      <c r="T3456" s="7"/>
    </row>
    <row r="3457" spans="20:20" ht="11.25" customHeight="1">
      <c r="T3457" s="7"/>
    </row>
    <row r="3458" spans="20:20" ht="11.25" customHeight="1">
      <c r="T3458" s="7"/>
    </row>
    <row r="3459" spans="20:20" ht="11.25" customHeight="1">
      <c r="T3459" s="7"/>
    </row>
    <row r="3460" spans="20:20" ht="11.25" customHeight="1">
      <c r="T3460" s="7"/>
    </row>
    <row r="3461" spans="20:20" ht="11.25" customHeight="1">
      <c r="T3461" s="7"/>
    </row>
    <row r="3462" spans="20:20" ht="11.25" customHeight="1">
      <c r="T3462" s="7"/>
    </row>
    <row r="3463" spans="20:20" ht="11.25" customHeight="1">
      <c r="T3463" s="7"/>
    </row>
    <row r="3464" spans="20:20" ht="11.25" customHeight="1">
      <c r="T3464" s="7"/>
    </row>
    <row r="3465" spans="20:20" ht="11.25" customHeight="1">
      <c r="T3465" s="7"/>
    </row>
    <row r="3466" spans="20:20" ht="11.25" customHeight="1">
      <c r="T3466" s="7"/>
    </row>
    <row r="3467" spans="20:20" ht="11.25" customHeight="1">
      <c r="T3467" s="7"/>
    </row>
    <row r="3468" spans="20:20" ht="11.25" customHeight="1">
      <c r="T3468" s="7"/>
    </row>
    <row r="3469" spans="20:20" ht="11.25" customHeight="1">
      <c r="T3469" s="7"/>
    </row>
    <row r="3470" spans="20:20" ht="11.25" customHeight="1">
      <c r="T3470" s="7"/>
    </row>
    <row r="3471" spans="20:20" ht="11.25" customHeight="1">
      <c r="T3471" s="7"/>
    </row>
    <row r="3472" spans="20:20" ht="11.25" customHeight="1">
      <c r="T3472" s="7"/>
    </row>
    <row r="3473" spans="20:20" ht="11.25" customHeight="1">
      <c r="T3473" s="7"/>
    </row>
    <row r="3474" spans="20:20" ht="11.25" customHeight="1">
      <c r="T3474" s="7"/>
    </row>
    <row r="3475" spans="20:20" ht="11.25" customHeight="1">
      <c r="T3475" s="7"/>
    </row>
    <row r="3476" spans="20:20" ht="11.25" customHeight="1">
      <c r="T3476" s="7"/>
    </row>
    <row r="3477" spans="20:20" ht="11.25" customHeight="1">
      <c r="T3477" s="7"/>
    </row>
    <row r="3478" spans="20:20" ht="11.25" customHeight="1">
      <c r="T3478" s="7"/>
    </row>
    <row r="3479" spans="20:20" ht="11.25" customHeight="1">
      <c r="T3479" s="7"/>
    </row>
    <row r="3480" spans="20:20" ht="11.25" customHeight="1">
      <c r="T3480" s="7"/>
    </row>
    <row r="3481" spans="20:20" ht="11.25" customHeight="1">
      <c r="T3481" s="7"/>
    </row>
    <row r="3482" spans="20:20" ht="11.25" customHeight="1">
      <c r="T3482" s="7"/>
    </row>
    <row r="3483" spans="20:20" ht="11.25" customHeight="1">
      <c r="T3483" s="7"/>
    </row>
    <row r="3484" spans="20:20" ht="11.25" customHeight="1">
      <c r="T3484" s="7"/>
    </row>
    <row r="3485" spans="20:20" ht="11.25" customHeight="1">
      <c r="T3485" s="7"/>
    </row>
    <row r="3486" spans="20:20" ht="11.25" customHeight="1">
      <c r="T3486" s="7"/>
    </row>
    <row r="3487" spans="20:20" ht="11.25" customHeight="1">
      <c r="T3487" s="7"/>
    </row>
    <row r="3488" spans="20:20" ht="11.25" customHeight="1">
      <c r="T3488" s="7"/>
    </row>
    <row r="3489" spans="20:20" ht="11.25" customHeight="1">
      <c r="T3489" s="7"/>
    </row>
    <row r="3490" spans="20:20" ht="11.25" customHeight="1">
      <c r="T3490" s="7"/>
    </row>
    <row r="3491" spans="20:20" ht="11.25" customHeight="1">
      <c r="T3491" s="7"/>
    </row>
    <row r="3492" spans="20:20" ht="11.25" customHeight="1">
      <c r="T3492" s="7"/>
    </row>
    <row r="3493" spans="20:20" ht="11.25" customHeight="1">
      <c r="T3493" s="7"/>
    </row>
    <row r="3494" spans="20:20" ht="11.25" customHeight="1">
      <c r="T3494" s="7"/>
    </row>
    <row r="3495" spans="20:20" ht="11.25" customHeight="1">
      <c r="T3495" s="7"/>
    </row>
    <row r="3496" spans="20:20" ht="11.25" customHeight="1">
      <c r="T3496" s="7"/>
    </row>
    <row r="3497" spans="20:20" ht="11.25" customHeight="1">
      <c r="T3497" s="7"/>
    </row>
    <row r="3498" spans="20:20" ht="11.25" customHeight="1">
      <c r="T3498" s="7"/>
    </row>
    <row r="3499" spans="20:20" ht="11.25" customHeight="1">
      <c r="T3499" s="7"/>
    </row>
    <row r="3500" spans="20:20" ht="11.25" customHeight="1">
      <c r="T3500" s="7"/>
    </row>
    <row r="3501" spans="20:20" ht="11.25" customHeight="1">
      <c r="T3501" s="7"/>
    </row>
    <row r="3502" spans="20:20" ht="11.25" customHeight="1">
      <c r="T3502" s="7"/>
    </row>
    <row r="3503" spans="20:20" ht="11.25" customHeight="1">
      <c r="T3503" s="7"/>
    </row>
    <row r="3504" spans="20:20" ht="11.25" customHeight="1">
      <c r="T3504" s="7"/>
    </row>
    <row r="3505" spans="20:20" ht="11.25" customHeight="1">
      <c r="T3505" s="7"/>
    </row>
    <row r="3506" spans="20:20" ht="11.25" customHeight="1">
      <c r="T3506" s="7"/>
    </row>
    <row r="3507" spans="20:20" ht="11.25" customHeight="1">
      <c r="T3507" s="7"/>
    </row>
    <row r="3508" spans="20:20" ht="11.25" customHeight="1">
      <c r="T3508" s="7"/>
    </row>
    <row r="3509" spans="20:20" ht="11.25" customHeight="1">
      <c r="T3509" s="7"/>
    </row>
    <row r="3510" spans="20:20" ht="11.25" customHeight="1">
      <c r="T3510" s="7"/>
    </row>
    <row r="3511" spans="20:20" ht="11.25" customHeight="1">
      <c r="T3511" s="7"/>
    </row>
    <row r="3512" spans="20:20" ht="11.25" customHeight="1">
      <c r="T3512" s="7"/>
    </row>
    <row r="3513" spans="20:20" ht="11.25" customHeight="1">
      <c r="T3513" s="7"/>
    </row>
    <row r="3514" spans="20:20" ht="11.25" customHeight="1">
      <c r="T3514" s="7"/>
    </row>
    <row r="3515" spans="20:20" ht="11.25" customHeight="1">
      <c r="T3515" s="7"/>
    </row>
    <row r="3516" spans="20:20" ht="11.25" customHeight="1">
      <c r="T3516" s="7"/>
    </row>
    <row r="3517" spans="20:20" ht="11.25" customHeight="1">
      <c r="T3517" s="7"/>
    </row>
    <row r="3518" spans="20:20" ht="11.25" customHeight="1">
      <c r="T3518" s="7"/>
    </row>
    <row r="3519" spans="20:20" ht="11.25" customHeight="1">
      <c r="T3519" s="7"/>
    </row>
    <row r="3520" spans="20:20" ht="11.25" customHeight="1">
      <c r="T3520" s="7"/>
    </row>
    <row r="3521" spans="20:20" ht="11.25" customHeight="1">
      <c r="T3521" s="7"/>
    </row>
    <row r="3522" spans="20:20" ht="11.25" customHeight="1">
      <c r="T3522" s="7"/>
    </row>
    <row r="3523" spans="20:20" ht="11.25" customHeight="1">
      <c r="T3523" s="7"/>
    </row>
    <row r="3524" spans="20:20" ht="11.25" customHeight="1">
      <c r="T3524" s="7"/>
    </row>
    <row r="3525" spans="20:20" ht="11.25" customHeight="1">
      <c r="T3525" s="7"/>
    </row>
    <row r="3526" spans="20:20" ht="11.25" customHeight="1">
      <c r="T3526" s="7"/>
    </row>
    <row r="3527" spans="20:20" ht="11.25" customHeight="1">
      <c r="T3527" s="7"/>
    </row>
    <row r="3528" spans="20:20" ht="11.25" customHeight="1">
      <c r="T3528" s="7"/>
    </row>
    <row r="3529" spans="20:20" ht="11.25" customHeight="1">
      <c r="T3529" s="7"/>
    </row>
    <row r="3530" spans="20:20" ht="11.25" customHeight="1">
      <c r="T3530" s="7"/>
    </row>
    <row r="3531" spans="20:20" ht="11.25" customHeight="1">
      <c r="T3531" s="7"/>
    </row>
    <row r="3532" spans="20:20" ht="11.25" customHeight="1">
      <c r="T3532" s="7"/>
    </row>
    <row r="3533" spans="20:20" ht="11.25" customHeight="1">
      <c r="T3533" s="7"/>
    </row>
    <row r="3534" spans="20:20" ht="11.25" customHeight="1">
      <c r="T3534" s="7"/>
    </row>
    <row r="3535" spans="20:20" ht="11.25" customHeight="1">
      <c r="T3535" s="7"/>
    </row>
    <row r="3536" spans="20:20" ht="11.25" customHeight="1">
      <c r="T3536" s="7"/>
    </row>
    <row r="3537" spans="20:20" ht="11.25" customHeight="1">
      <c r="T3537" s="7"/>
    </row>
    <row r="3538" spans="20:20" ht="11.25" customHeight="1">
      <c r="T3538" s="7"/>
    </row>
    <row r="3539" spans="20:20" ht="11.25" customHeight="1">
      <c r="T3539" s="7"/>
    </row>
    <row r="3540" spans="20:20" ht="11.25" customHeight="1">
      <c r="T3540" s="7"/>
    </row>
    <row r="3541" spans="20:20" ht="11.25" customHeight="1">
      <c r="T3541" s="7"/>
    </row>
    <row r="3542" spans="20:20" ht="11.25" customHeight="1">
      <c r="T3542" s="7"/>
    </row>
    <row r="3543" spans="20:20" ht="11.25" customHeight="1">
      <c r="T3543" s="7"/>
    </row>
    <row r="3544" spans="20:20" ht="11.25" customHeight="1">
      <c r="T3544" s="7"/>
    </row>
    <row r="3545" spans="20:20" ht="11.25" customHeight="1">
      <c r="T3545" s="7"/>
    </row>
    <row r="3546" spans="20:20" ht="11.25" customHeight="1">
      <c r="T3546" s="7"/>
    </row>
    <row r="3547" spans="20:20" ht="11.25" customHeight="1">
      <c r="T3547" s="7"/>
    </row>
    <row r="3548" spans="20:20" ht="11.25" customHeight="1">
      <c r="T3548" s="7"/>
    </row>
    <row r="3549" spans="20:20" ht="11.25" customHeight="1">
      <c r="T3549" s="7"/>
    </row>
    <row r="3550" spans="20:20" ht="11.25" customHeight="1">
      <c r="T3550" s="7"/>
    </row>
    <row r="3551" spans="20:20" ht="11.25" customHeight="1">
      <c r="T3551" s="7"/>
    </row>
    <row r="3552" spans="20:20" ht="11.25" customHeight="1">
      <c r="T3552" s="7"/>
    </row>
    <row r="3553" spans="20:20" ht="11.25" customHeight="1">
      <c r="T3553" s="7"/>
    </row>
    <row r="3554" spans="20:20" ht="11.25" customHeight="1">
      <c r="T3554" s="7"/>
    </row>
    <row r="3555" spans="20:20" ht="11.25" customHeight="1">
      <c r="T3555" s="7"/>
    </row>
    <row r="3556" spans="20:20" ht="11.25" customHeight="1">
      <c r="T3556" s="7"/>
    </row>
    <row r="3557" spans="20:20" ht="11.25" customHeight="1">
      <c r="T3557" s="7"/>
    </row>
    <row r="3558" spans="20:20" ht="11.25" customHeight="1">
      <c r="T3558" s="7"/>
    </row>
    <row r="3559" spans="20:20" ht="11.25" customHeight="1">
      <c r="T3559" s="7"/>
    </row>
    <row r="3560" spans="20:20" ht="11.25" customHeight="1">
      <c r="T3560" s="7"/>
    </row>
    <row r="3561" spans="20:20" ht="11.25" customHeight="1">
      <c r="T3561" s="7"/>
    </row>
    <row r="3562" spans="20:20" ht="11.25" customHeight="1">
      <c r="T3562" s="7"/>
    </row>
    <row r="3563" spans="20:20" ht="11.25" customHeight="1">
      <c r="T3563" s="7"/>
    </row>
    <row r="3564" spans="20:20" ht="11.25" customHeight="1">
      <c r="T3564" s="7"/>
    </row>
    <row r="3565" spans="20:20" ht="11.25" customHeight="1">
      <c r="T3565" s="7"/>
    </row>
    <row r="3566" spans="20:20" ht="11.25" customHeight="1">
      <c r="T3566" s="7"/>
    </row>
    <row r="3567" spans="20:20" ht="11.25" customHeight="1">
      <c r="T3567" s="7"/>
    </row>
    <row r="3568" spans="20:20" ht="11.25" customHeight="1">
      <c r="T3568" s="7"/>
    </row>
    <row r="3569" spans="20:20" ht="11.25" customHeight="1">
      <c r="T3569" s="7"/>
    </row>
    <row r="3570" spans="20:20" ht="11.25" customHeight="1">
      <c r="T3570" s="7"/>
    </row>
    <row r="3571" spans="20:20" ht="11.25" customHeight="1">
      <c r="T3571" s="7"/>
    </row>
    <row r="3572" spans="20:20" ht="11.25" customHeight="1">
      <c r="T3572" s="7"/>
    </row>
    <row r="3573" spans="20:20" ht="11.25" customHeight="1">
      <c r="T3573" s="7"/>
    </row>
    <row r="3574" spans="20:20" ht="11.25" customHeight="1">
      <c r="T3574" s="7"/>
    </row>
    <row r="3575" spans="20:20" ht="11.25" customHeight="1">
      <c r="T3575" s="7"/>
    </row>
    <row r="3576" spans="20:20" ht="11.25" customHeight="1">
      <c r="T3576" s="7"/>
    </row>
    <row r="3577" spans="20:20" ht="11.25" customHeight="1">
      <c r="T3577" s="7"/>
    </row>
    <row r="3578" spans="20:20" ht="11.25" customHeight="1">
      <c r="T3578" s="7"/>
    </row>
    <row r="3579" spans="20:20" ht="11.25" customHeight="1">
      <c r="T3579" s="7"/>
    </row>
    <row r="3580" spans="20:20" ht="11.25" customHeight="1">
      <c r="T3580" s="7"/>
    </row>
    <row r="3581" spans="20:20" ht="11.25" customHeight="1">
      <c r="T3581" s="7"/>
    </row>
    <row r="3582" spans="20:20" ht="11.25" customHeight="1">
      <c r="T3582" s="7"/>
    </row>
    <row r="3583" spans="20:20" ht="11.25" customHeight="1">
      <c r="T3583" s="7"/>
    </row>
    <row r="3584" spans="20:20" ht="11.25" customHeight="1">
      <c r="T3584" s="7"/>
    </row>
    <row r="3585" spans="20:20" ht="11.25" customHeight="1">
      <c r="T3585" s="7"/>
    </row>
    <row r="3586" spans="20:20" ht="11.25" customHeight="1">
      <c r="T3586" s="7"/>
    </row>
    <row r="3587" spans="20:20" ht="11.25" customHeight="1">
      <c r="T3587" s="7"/>
    </row>
    <row r="3588" spans="20:20" ht="11.25" customHeight="1">
      <c r="T3588" s="7"/>
    </row>
    <row r="3589" spans="20:20" ht="11.25" customHeight="1">
      <c r="T3589" s="7"/>
    </row>
    <row r="3590" spans="20:20" ht="11.25" customHeight="1">
      <c r="T3590" s="7"/>
    </row>
    <row r="3591" spans="20:20" ht="11.25" customHeight="1">
      <c r="T3591" s="7"/>
    </row>
    <row r="3592" spans="20:20" ht="11.25" customHeight="1">
      <c r="T3592" s="7"/>
    </row>
    <row r="3593" spans="20:20" ht="11.25" customHeight="1">
      <c r="T3593" s="7"/>
    </row>
    <row r="3594" spans="20:20" ht="11.25" customHeight="1">
      <c r="T3594" s="7"/>
    </row>
    <row r="3595" spans="20:20" ht="11.25" customHeight="1">
      <c r="T3595" s="7"/>
    </row>
    <row r="3596" spans="20:20" ht="11.25" customHeight="1">
      <c r="T3596" s="7"/>
    </row>
    <row r="3597" spans="20:20" ht="11.25" customHeight="1">
      <c r="T3597" s="7"/>
    </row>
    <row r="3598" spans="20:20" ht="11.25" customHeight="1">
      <c r="T3598" s="7"/>
    </row>
    <row r="3599" spans="20:20" ht="11.25" customHeight="1">
      <c r="T3599" s="7"/>
    </row>
    <row r="3600" spans="20:20" ht="11.25" customHeight="1">
      <c r="T3600" s="7"/>
    </row>
    <row r="3601" spans="20:20" ht="11.25" customHeight="1">
      <c r="T3601" s="7"/>
    </row>
    <row r="3602" spans="20:20" ht="11.25" customHeight="1">
      <c r="T3602" s="7"/>
    </row>
    <row r="3603" spans="20:20" ht="11.25" customHeight="1">
      <c r="T3603" s="7"/>
    </row>
    <row r="3604" spans="20:20" ht="11.25" customHeight="1">
      <c r="T3604" s="7"/>
    </row>
    <row r="3605" spans="20:20" ht="11.25" customHeight="1">
      <c r="T3605" s="7"/>
    </row>
    <row r="3606" spans="20:20" ht="11.25" customHeight="1">
      <c r="T3606" s="7"/>
    </row>
    <row r="3607" spans="20:20" ht="11.25" customHeight="1">
      <c r="T3607" s="7"/>
    </row>
    <row r="3608" spans="20:20" ht="11.25" customHeight="1">
      <c r="T3608" s="7"/>
    </row>
    <row r="3609" spans="20:20" ht="11.25" customHeight="1">
      <c r="T3609" s="7"/>
    </row>
    <row r="3610" spans="20:20" ht="11.25" customHeight="1">
      <c r="T3610" s="7"/>
    </row>
    <row r="3611" spans="20:20" ht="11.25" customHeight="1">
      <c r="T3611" s="7"/>
    </row>
    <row r="3612" spans="20:20" ht="11.25" customHeight="1">
      <c r="T3612" s="7"/>
    </row>
    <row r="3613" spans="20:20" ht="11.25" customHeight="1">
      <c r="T3613" s="7"/>
    </row>
    <row r="3614" spans="20:20" ht="11.25" customHeight="1">
      <c r="T3614" s="7"/>
    </row>
    <row r="3615" spans="20:20" ht="11.25" customHeight="1">
      <c r="T3615" s="7"/>
    </row>
    <row r="3616" spans="20:20" ht="11.25" customHeight="1">
      <c r="T3616" s="7"/>
    </row>
    <row r="3617" spans="20:20" ht="11.25" customHeight="1">
      <c r="T3617" s="7"/>
    </row>
    <row r="3618" spans="20:20" ht="11.25" customHeight="1">
      <c r="T3618" s="7"/>
    </row>
    <row r="3619" spans="20:20" ht="11.25" customHeight="1">
      <c r="T3619" s="7"/>
    </row>
    <row r="3620" spans="20:20" ht="11.25" customHeight="1">
      <c r="T3620" s="7"/>
    </row>
    <row r="3621" spans="20:20" ht="11.25" customHeight="1">
      <c r="T3621" s="7"/>
    </row>
    <row r="3622" spans="20:20" ht="11.25" customHeight="1">
      <c r="T3622" s="7"/>
    </row>
    <row r="3623" spans="20:20" ht="11.25" customHeight="1">
      <c r="T3623" s="7"/>
    </row>
    <row r="3624" spans="20:20" ht="11.25" customHeight="1">
      <c r="T3624" s="7"/>
    </row>
    <row r="3625" spans="20:20" ht="11.25" customHeight="1">
      <c r="T3625" s="7"/>
    </row>
    <row r="3626" spans="20:20" ht="11.25" customHeight="1">
      <c r="T3626" s="7"/>
    </row>
    <row r="3627" spans="20:20" ht="11.25" customHeight="1">
      <c r="T3627" s="7"/>
    </row>
    <row r="3628" spans="20:20" ht="11.25" customHeight="1">
      <c r="T3628" s="7"/>
    </row>
    <row r="3629" spans="20:20" ht="11.25" customHeight="1">
      <c r="T3629" s="7"/>
    </row>
    <row r="3630" spans="20:20" ht="11.25" customHeight="1">
      <c r="T3630" s="7"/>
    </row>
    <row r="3631" spans="20:20" ht="11.25" customHeight="1">
      <c r="T3631" s="7"/>
    </row>
    <row r="3632" spans="20:20" ht="11.25" customHeight="1">
      <c r="T3632" s="7"/>
    </row>
    <row r="3633" spans="20:20" ht="11.25" customHeight="1">
      <c r="T3633" s="7"/>
    </row>
    <row r="3634" spans="20:20" ht="11.25" customHeight="1">
      <c r="T3634" s="7"/>
    </row>
    <row r="3635" spans="20:20" ht="11.25" customHeight="1">
      <c r="T3635" s="7"/>
    </row>
    <row r="3636" spans="20:20" ht="11.25" customHeight="1">
      <c r="T3636" s="7"/>
    </row>
    <row r="3637" spans="20:20" ht="11.25" customHeight="1">
      <c r="T3637" s="7"/>
    </row>
    <row r="3638" spans="20:20" ht="11.25" customHeight="1">
      <c r="T3638" s="7"/>
    </row>
    <row r="3639" spans="20:20" ht="11.25" customHeight="1">
      <c r="T3639" s="7"/>
    </row>
    <row r="3640" spans="20:20" ht="11.25" customHeight="1">
      <c r="T3640" s="7"/>
    </row>
    <row r="3641" spans="20:20" ht="11.25" customHeight="1">
      <c r="T3641" s="7"/>
    </row>
    <row r="3642" spans="20:20" ht="11.25" customHeight="1">
      <c r="T3642" s="7"/>
    </row>
    <row r="3643" spans="20:20" ht="11.25" customHeight="1">
      <c r="T3643" s="7"/>
    </row>
    <row r="3644" spans="20:20" ht="11.25" customHeight="1">
      <c r="T3644" s="7"/>
    </row>
    <row r="3645" spans="20:20" ht="11.25" customHeight="1">
      <c r="T3645" s="7"/>
    </row>
    <row r="3646" spans="20:20" ht="11.25" customHeight="1">
      <c r="T3646" s="7"/>
    </row>
    <row r="3647" spans="20:20" ht="11.25" customHeight="1">
      <c r="T3647" s="7"/>
    </row>
    <row r="3648" spans="20:20" ht="11.25" customHeight="1">
      <c r="T3648" s="7"/>
    </row>
    <row r="3649" spans="20:20" ht="11.25" customHeight="1">
      <c r="T3649" s="7"/>
    </row>
    <row r="3650" spans="20:20" ht="11.25" customHeight="1">
      <c r="T3650" s="7"/>
    </row>
    <row r="3651" spans="20:20" ht="11.25" customHeight="1">
      <c r="T3651" s="7"/>
    </row>
    <row r="3652" spans="20:20" ht="11.25" customHeight="1">
      <c r="T3652" s="7"/>
    </row>
    <row r="3653" spans="20:20" ht="11.25" customHeight="1">
      <c r="T3653" s="7"/>
    </row>
    <row r="3654" spans="20:20" ht="11.25" customHeight="1">
      <c r="T3654" s="7"/>
    </row>
    <row r="3655" spans="20:20" ht="11.25" customHeight="1">
      <c r="T3655" s="7"/>
    </row>
    <row r="3656" spans="20:20" ht="11.25" customHeight="1">
      <c r="T3656" s="7"/>
    </row>
    <row r="3657" spans="20:20" ht="11.25" customHeight="1">
      <c r="T3657" s="7"/>
    </row>
    <row r="3658" spans="20:20" ht="11.25" customHeight="1">
      <c r="T3658" s="7"/>
    </row>
    <row r="3659" spans="20:20" ht="11.25" customHeight="1">
      <c r="T3659" s="7"/>
    </row>
    <row r="3660" spans="20:20" ht="11.25" customHeight="1">
      <c r="T3660" s="7"/>
    </row>
    <row r="3661" spans="20:20" ht="11.25" customHeight="1">
      <c r="T3661" s="7"/>
    </row>
    <row r="3662" spans="20:20" ht="11.25" customHeight="1">
      <c r="T3662" s="7"/>
    </row>
    <row r="3663" spans="20:20" ht="11.25" customHeight="1">
      <c r="T3663" s="7"/>
    </row>
    <row r="3664" spans="20:20" ht="11.25" customHeight="1">
      <c r="T3664" s="7"/>
    </row>
    <row r="3665" spans="20:20" ht="11.25" customHeight="1">
      <c r="T3665" s="7"/>
    </row>
    <row r="3666" spans="20:20" ht="11.25" customHeight="1">
      <c r="T3666" s="7"/>
    </row>
    <row r="3667" spans="20:20" ht="11.25" customHeight="1">
      <c r="T3667" s="7"/>
    </row>
    <row r="3668" spans="20:20" ht="11.25" customHeight="1">
      <c r="T3668" s="7"/>
    </row>
    <row r="3669" spans="20:20" ht="11.25" customHeight="1">
      <c r="T3669" s="7"/>
    </row>
    <row r="3670" spans="20:20" ht="11.25" customHeight="1">
      <c r="T3670" s="7"/>
    </row>
    <row r="3671" spans="20:20" ht="11.25" customHeight="1">
      <c r="T3671" s="7"/>
    </row>
    <row r="3672" spans="20:20" ht="11.25" customHeight="1">
      <c r="T3672" s="7"/>
    </row>
    <row r="3673" spans="20:20" ht="11.25" customHeight="1">
      <c r="T3673" s="7"/>
    </row>
    <row r="3674" spans="20:20" ht="11.25" customHeight="1">
      <c r="T3674" s="7"/>
    </row>
    <row r="3675" spans="20:20" ht="11.25" customHeight="1">
      <c r="T3675" s="7"/>
    </row>
    <row r="3676" spans="20:20" ht="11.25" customHeight="1">
      <c r="T3676" s="7"/>
    </row>
    <row r="3677" spans="20:20" ht="11.25" customHeight="1">
      <c r="T3677" s="7"/>
    </row>
    <row r="3678" spans="20:20" ht="11.25" customHeight="1">
      <c r="T3678" s="7"/>
    </row>
    <row r="3679" spans="20:20" ht="11.25" customHeight="1">
      <c r="T3679" s="7"/>
    </row>
    <row r="3680" spans="20:20" ht="11.25" customHeight="1">
      <c r="T3680" s="7"/>
    </row>
    <row r="3681" spans="20:20" ht="11.25" customHeight="1">
      <c r="T3681" s="7"/>
    </row>
    <row r="3682" spans="20:20" ht="11.25" customHeight="1">
      <c r="T3682" s="7"/>
    </row>
    <row r="3683" spans="20:20" ht="11.25" customHeight="1">
      <c r="T3683" s="7"/>
    </row>
    <row r="3684" spans="20:20" ht="11.25" customHeight="1">
      <c r="T3684" s="7"/>
    </row>
    <row r="3685" spans="20:20" ht="11.25" customHeight="1">
      <c r="T3685" s="7"/>
    </row>
    <row r="3686" spans="20:20" ht="11.25" customHeight="1">
      <c r="T3686" s="7"/>
    </row>
    <row r="3687" spans="20:20" ht="11.25" customHeight="1">
      <c r="T3687" s="7"/>
    </row>
    <row r="3688" spans="20:20" ht="11.25" customHeight="1">
      <c r="T3688" s="7"/>
    </row>
    <row r="3689" spans="20:20" ht="11.25" customHeight="1">
      <c r="T3689" s="7"/>
    </row>
    <row r="3690" spans="20:20" ht="11.25" customHeight="1">
      <c r="T3690" s="7"/>
    </row>
    <row r="3691" spans="20:20" ht="11.25" customHeight="1">
      <c r="T3691" s="7"/>
    </row>
    <row r="3692" spans="20:20" ht="11.25" customHeight="1">
      <c r="T3692" s="7"/>
    </row>
    <row r="3693" spans="20:20" ht="11.25" customHeight="1">
      <c r="T3693" s="7"/>
    </row>
    <row r="3694" spans="20:20" ht="11.25" customHeight="1">
      <c r="T3694" s="7"/>
    </row>
    <row r="3695" spans="20:20" ht="11.25" customHeight="1">
      <c r="T3695" s="7"/>
    </row>
    <row r="3696" spans="20:20" ht="11.25" customHeight="1">
      <c r="T3696" s="7"/>
    </row>
    <row r="3697" spans="20:20" ht="11.25" customHeight="1">
      <c r="T3697" s="7"/>
    </row>
    <row r="3698" spans="20:20" ht="11.25" customHeight="1">
      <c r="T3698" s="7"/>
    </row>
    <row r="3699" spans="20:20" ht="11.25" customHeight="1">
      <c r="T3699" s="7"/>
    </row>
    <row r="3700" spans="20:20" ht="11.25" customHeight="1">
      <c r="T3700" s="7"/>
    </row>
    <row r="3701" spans="20:20" ht="11.25" customHeight="1">
      <c r="T3701" s="7"/>
    </row>
    <row r="3702" spans="20:20" ht="11.25" customHeight="1">
      <c r="T3702" s="7"/>
    </row>
    <row r="3703" spans="20:20" ht="11.25" customHeight="1">
      <c r="T3703" s="7"/>
    </row>
    <row r="3704" spans="20:20" ht="11.25" customHeight="1">
      <c r="T3704" s="7"/>
    </row>
    <row r="3705" spans="20:20" ht="11.25" customHeight="1">
      <c r="T3705" s="7"/>
    </row>
    <row r="3706" spans="20:20" ht="11.25" customHeight="1">
      <c r="T3706" s="7"/>
    </row>
    <row r="3707" spans="20:20" ht="11.25" customHeight="1">
      <c r="T3707" s="7"/>
    </row>
    <row r="3708" spans="20:20" ht="11.25" customHeight="1">
      <c r="T3708" s="7"/>
    </row>
    <row r="3709" spans="20:20" ht="11.25" customHeight="1">
      <c r="T3709" s="7"/>
    </row>
    <row r="3710" spans="20:20" ht="11.25" customHeight="1">
      <c r="T3710" s="7"/>
    </row>
    <row r="3711" spans="20:20" ht="11.25" customHeight="1">
      <c r="T3711" s="7"/>
    </row>
    <row r="3712" spans="20:20" ht="11.25" customHeight="1">
      <c r="T3712" s="7"/>
    </row>
    <row r="3713" spans="20:20" ht="11.25" customHeight="1">
      <c r="T3713" s="7"/>
    </row>
    <row r="3714" spans="20:20" ht="11.25" customHeight="1">
      <c r="T3714" s="7"/>
    </row>
    <row r="3715" spans="20:20" ht="11.25" customHeight="1">
      <c r="T3715" s="7"/>
    </row>
    <row r="3716" spans="20:20" ht="11.25" customHeight="1">
      <c r="T3716" s="7"/>
    </row>
    <row r="3717" spans="20:20" ht="11.25" customHeight="1">
      <c r="T3717" s="7"/>
    </row>
    <row r="3718" spans="20:20" ht="11.25" customHeight="1">
      <c r="T3718" s="7"/>
    </row>
    <row r="3719" spans="20:20" ht="11.25" customHeight="1">
      <c r="T3719" s="7"/>
    </row>
    <row r="3720" spans="20:20" ht="11.25" customHeight="1">
      <c r="T3720" s="7"/>
    </row>
    <row r="3721" spans="20:20" ht="11.25" customHeight="1">
      <c r="T3721" s="7"/>
    </row>
    <row r="3722" spans="20:20" ht="11.25" customHeight="1">
      <c r="T3722" s="7"/>
    </row>
    <row r="3723" spans="20:20" ht="11.25" customHeight="1">
      <c r="T3723" s="7"/>
    </row>
    <row r="3724" spans="20:20" ht="11.25" customHeight="1">
      <c r="T3724" s="7"/>
    </row>
    <row r="3725" spans="20:20" ht="11.25" customHeight="1">
      <c r="T3725" s="7"/>
    </row>
    <row r="3726" spans="20:20" ht="11.25" customHeight="1">
      <c r="T3726" s="7"/>
    </row>
    <row r="3727" spans="20:20" ht="11.25" customHeight="1">
      <c r="T3727" s="7"/>
    </row>
    <row r="3728" spans="20:20" ht="11.25" customHeight="1">
      <c r="T3728" s="7"/>
    </row>
    <row r="3729" spans="20:20" ht="11.25" customHeight="1">
      <c r="T3729" s="7"/>
    </row>
    <row r="3730" spans="20:20" ht="11.25" customHeight="1">
      <c r="T3730" s="7"/>
    </row>
    <row r="3731" spans="20:20" ht="11.25" customHeight="1">
      <c r="T3731" s="7"/>
    </row>
    <row r="3732" spans="20:20" ht="11.25" customHeight="1">
      <c r="T3732" s="7"/>
    </row>
    <row r="3733" spans="20:20" ht="11.25" customHeight="1">
      <c r="T3733" s="7"/>
    </row>
    <row r="3734" spans="20:20" ht="11.25" customHeight="1">
      <c r="T3734" s="7"/>
    </row>
    <row r="3735" spans="20:20" ht="11.25" customHeight="1">
      <c r="T3735" s="7"/>
    </row>
    <row r="3736" spans="20:20" ht="11.25" customHeight="1">
      <c r="T3736" s="7"/>
    </row>
    <row r="3737" spans="20:20" ht="11.25" customHeight="1">
      <c r="T3737" s="7"/>
    </row>
    <row r="3738" spans="20:20" ht="11.25" customHeight="1">
      <c r="T3738" s="7"/>
    </row>
    <row r="3739" spans="20:20" ht="11.25" customHeight="1">
      <c r="T3739" s="7"/>
    </row>
    <row r="3740" spans="20:20" ht="11.25" customHeight="1">
      <c r="T3740" s="7"/>
    </row>
    <row r="3741" spans="20:20" ht="11.25" customHeight="1">
      <c r="T3741" s="7"/>
    </row>
    <row r="3742" spans="20:20" ht="11.25" customHeight="1">
      <c r="T3742" s="7"/>
    </row>
    <row r="3743" spans="20:20" ht="11.25" customHeight="1">
      <c r="T3743" s="7"/>
    </row>
    <row r="3744" spans="20:20" ht="11.25" customHeight="1">
      <c r="T3744" s="7"/>
    </row>
    <row r="3745" spans="20:20" ht="11.25" customHeight="1">
      <c r="T3745" s="7"/>
    </row>
    <row r="3746" spans="20:20" ht="11.25" customHeight="1">
      <c r="T3746" s="7"/>
    </row>
    <row r="3747" spans="20:20" ht="11.25" customHeight="1">
      <c r="T3747" s="7"/>
    </row>
    <row r="3748" spans="20:20" ht="11.25" customHeight="1">
      <c r="T3748" s="7"/>
    </row>
    <row r="3749" spans="20:20" ht="11.25" customHeight="1">
      <c r="T3749" s="7"/>
    </row>
    <row r="3750" spans="20:20" ht="11.25" customHeight="1">
      <c r="T3750" s="7"/>
    </row>
    <row r="3751" spans="20:20" ht="11.25" customHeight="1">
      <c r="T3751" s="7"/>
    </row>
    <row r="3752" spans="20:20" ht="11.25" customHeight="1">
      <c r="T3752" s="7"/>
    </row>
    <row r="3753" spans="20:20" ht="11.25" customHeight="1">
      <c r="T3753" s="7"/>
    </row>
    <row r="3754" spans="20:20" ht="11.25" customHeight="1">
      <c r="T3754" s="7"/>
    </row>
    <row r="3755" spans="20:20" ht="11.25" customHeight="1">
      <c r="T3755" s="7"/>
    </row>
    <row r="3756" spans="20:20" ht="11.25" customHeight="1">
      <c r="T3756" s="7"/>
    </row>
    <row r="3757" spans="20:20" ht="11.25" customHeight="1">
      <c r="T3757" s="7"/>
    </row>
    <row r="3758" spans="20:20" ht="11.25" customHeight="1">
      <c r="T3758" s="7"/>
    </row>
    <row r="3759" spans="20:20" ht="11.25" customHeight="1">
      <c r="T3759" s="7"/>
    </row>
    <row r="3760" spans="20:20" ht="11.25" customHeight="1">
      <c r="T3760" s="7"/>
    </row>
    <row r="3761" spans="20:20" ht="11.25" customHeight="1">
      <c r="T3761" s="7"/>
    </row>
    <row r="3762" spans="20:20" ht="11.25" customHeight="1">
      <c r="T3762" s="7"/>
    </row>
    <row r="3763" spans="20:20" ht="11.25" customHeight="1">
      <c r="T3763" s="7"/>
    </row>
    <row r="3764" spans="20:20" ht="11.25" customHeight="1">
      <c r="T3764" s="7"/>
    </row>
    <row r="3765" spans="20:20" ht="11.25" customHeight="1">
      <c r="T3765" s="7"/>
    </row>
    <row r="3766" spans="20:20" ht="11.25" customHeight="1">
      <c r="T3766" s="7"/>
    </row>
    <row r="3767" spans="20:20" ht="11.25" customHeight="1">
      <c r="T3767" s="7"/>
    </row>
    <row r="3768" spans="20:20" ht="11.25" customHeight="1">
      <c r="T3768" s="7"/>
    </row>
    <row r="3769" spans="20:20" ht="11.25" customHeight="1">
      <c r="T3769" s="7"/>
    </row>
    <row r="3770" spans="20:20" ht="11.25" customHeight="1">
      <c r="T3770" s="7"/>
    </row>
    <row r="3771" spans="20:20" ht="11.25" customHeight="1">
      <c r="T3771" s="7"/>
    </row>
    <row r="3772" spans="20:20" ht="11.25" customHeight="1">
      <c r="T3772" s="7"/>
    </row>
    <row r="3773" spans="20:20" ht="11.25" customHeight="1">
      <c r="T3773" s="7"/>
    </row>
    <row r="3774" spans="20:20" ht="11.25" customHeight="1">
      <c r="T3774" s="7"/>
    </row>
    <row r="3775" spans="20:20" ht="11.25" customHeight="1">
      <c r="T3775" s="7"/>
    </row>
    <row r="3776" spans="20:20" ht="11.25" customHeight="1">
      <c r="T3776" s="7"/>
    </row>
    <row r="3777" spans="20:20" ht="11.25" customHeight="1">
      <c r="T3777" s="7"/>
    </row>
    <row r="3778" spans="20:20" ht="11.25" customHeight="1">
      <c r="T3778" s="7"/>
    </row>
    <row r="3779" spans="20:20" ht="11.25" customHeight="1">
      <c r="T3779" s="7"/>
    </row>
    <row r="3780" spans="20:20" ht="11.25" customHeight="1">
      <c r="T3780" s="7"/>
    </row>
    <row r="3781" spans="20:20" ht="11.25" customHeight="1">
      <c r="T3781" s="7"/>
    </row>
    <row r="3782" spans="20:20" ht="11.25" customHeight="1">
      <c r="T3782" s="7"/>
    </row>
    <row r="3783" spans="20:20" ht="11.25" customHeight="1">
      <c r="T3783" s="7"/>
    </row>
    <row r="3784" spans="20:20" ht="11.25" customHeight="1">
      <c r="T3784" s="7"/>
    </row>
    <row r="3785" spans="20:20" ht="11.25" customHeight="1">
      <c r="T3785" s="7"/>
    </row>
    <row r="3786" spans="20:20" ht="11.25" customHeight="1">
      <c r="T3786" s="7"/>
    </row>
    <row r="3787" spans="20:20" ht="11.25" customHeight="1">
      <c r="T3787" s="7"/>
    </row>
    <row r="3788" spans="20:20" ht="11.25" customHeight="1">
      <c r="T3788" s="7"/>
    </row>
    <row r="3789" spans="20:20" ht="11.25" customHeight="1">
      <c r="T3789" s="7"/>
    </row>
    <row r="3790" spans="20:20" ht="11.25" customHeight="1">
      <c r="T3790" s="7"/>
    </row>
    <row r="3791" spans="20:20" ht="11.25" customHeight="1">
      <c r="T3791" s="7"/>
    </row>
    <row r="3792" spans="20:20" ht="11.25" customHeight="1">
      <c r="T3792" s="7"/>
    </row>
    <row r="3793" spans="20:20" ht="11.25" customHeight="1">
      <c r="T3793" s="7"/>
    </row>
    <row r="3794" spans="20:20" ht="11.25" customHeight="1">
      <c r="T3794" s="7"/>
    </row>
    <row r="3795" spans="20:20" ht="11.25" customHeight="1">
      <c r="T3795" s="7"/>
    </row>
    <row r="3796" spans="20:20" ht="11.25" customHeight="1">
      <c r="T3796" s="7"/>
    </row>
    <row r="3797" spans="20:20" ht="11.25" customHeight="1">
      <c r="T3797" s="7"/>
    </row>
    <row r="3798" spans="20:20" ht="11.25" customHeight="1">
      <c r="T3798" s="7"/>
    </row>
    <row r="3799" spans="20:20" ht="11.25" customHeight="1">
      <c r="T3799" s="7"/>
    </row>
    <row r="3800" spans="20:20" ht="11.25" customHeight="1">
      <c r="T3800" s="7"/>
    </row>
    <row r="3801" spans="20:20" ht="11.25" customHeight="1">
      <c r="T3801" s="7"/>
    </row>
    <row r="3802" spans="20:20" ht="11.25" customHeight="1">
      <c r="T3802" s="7"/>
    </row>
    <row r="3803" spans="20:20" ht="11.25" customHeight="1">
      <c r="T3803" s="7"/>
    </row>
    <row r="3804" spans="20:20" ht="11.25" customHeight="1">
      <c r="T3804" s="7"/>
    </row>
    <row r="3805" spans="20:20" ht="11.25" customHeight="1">
      <c r="T3805" s="7"/>
    </row>
    <row r="3806" spans="20:20" ht="11.25" customHeight="1">
      <c r="T3806" s="7"/>
    </row>
    <row r="3807" spans="20:20" ht="11.25" customHeight="1">
      <c r="T3807" s="7"/>
    </row>
    <row r="3808" spans="20:20" ht="11.25" customHeight="1">
      <c r="T3808" s="7"/>
    </row>
    <row r="3809" spans="20:20" ht="11.25" customHeight="1">
      <c r="T3809" s="7"/>
    </row>
    <row r="3810" spans="20:20" ht="11.25" customHeight="1">
      <c r="T3810" s="7"/>
    </row>
    <row r="3811" spans="20:20" ht="11.25" customHeight="1">
      <c r="T3811" s="7"/>
    </row>
    <row r="3812" spans="20:20" ht="11.25" customHeight="1">
      <c r="T3812" s="7"/>
    </row>
    <row r="3813" spans="20:20" ht="11.25" customHeight="1">
      <c r="T3813" s="7"/>
    </row>
    <row r="3814" spans="20:20" ht="11.25" customHeight="1">
      <c r="T3814" s="7"/>
    </row>
    <row r="3815" spans="20:20" ht="11.25" customHeight="1">
      <c r="T3815" s="7"/>
    </row>
    <row r="3816" spans="20:20" ht="11.25" customHeight="1">
      <c r="T3816" s="7"/>
    </row>
    <row r="3817" spans="20:20" ht="11.25" customHeight="1">
      <c r="T3817" s="7"/>
    </row>
    <row r="3818" spans="20:20" ht="11.25" customHeight="1">
      <c r="T3818" s="7"/>
    </row>
    <row r="3819" spans="20:20" ht="11.25" customHeight="1">
      <c r="T3819" s="7"/>
    </row>
    <row r="3820" spans="20:20" ht="11.25" customHeight="1">
      <c r="T3820" s="7"/>
    </row>
    <row r="3821" spans="20:20" ht="11.25" customHeight="1">
      <c r="T3821" s="7"/>
    </row>
    <row r="3822" spans="20:20" ht="11.25" customHeight="1">
      <c r="T3822" s="7"/>
    </row>
    <row r="3823" spans="20:20" ht="11.25" customHeight="1">
      <c r="T3823" s="7"/>
    </row>
    <row r="3824" spans="20:20" ht="11.25" customHeight="1">
      <c r="T3824" s="7"/>
    </row>
    <row r="3825" spans="20:20" ht="11.25" customHeight="1">
      <c r="T3825" s="7"/>
    </row>
    <row r="3826" spans="20:20" ht="11.25" customHeight="1">
      <c r="T3826" s="7"/>
    </row>
    <row r="3827" spans="20:20" ht="11.25" customHeight="1">
      <c r="T3827" s="7"/>
    </row>
    <row r="3828" spans="20:20" ht="11.25" customHeight="1">
      <c r="T3828" s="7"/>
    </row>
    <row r="3829" spans="20:20" ht="11.25" customHeight="1">
      <c r="T3829" s="7"/>
    </row>
    <row r="3830" spans="20:20" ht="11.25" customHeight="1">
      <c r="T3830" s="7"/>
    </row>
    <row r="3831" spans="20:20" ht="11.25" customHeight="1">
      <c r="T3831" s="7"/>
    </row>
    <row r="3832" spans="20:20" ht="11.25" customHeight="1">
      <c r="T3832" s="7"/>
    </row>
    <row r="3833" spans="20:20" ht="11.25" customHeight="1">
      <c r="T3833" s="7"/>
    </row>
    <row r="3834" spans="20:20" ht="11.25" customHeight="1">
      <c r="T3834" s="7"/>
    </row>
    <row r="3835" spans="20:20" ht="11.25" customHeight="1">
      <c r="T3835" s="7"/>
    </row>
    <row r="3836" spans="20:20" ht="11.25" customHeight="1">
      <c r="T3836" s="7"/>
    </row>
    <row r="3837" spans="20:20" ht="11.25" customHeight="1">
      <c r="T3837" s="7"/>
    </row>
    <row r="3838" spans="20:20" ht="11.25" customHeight="1">
      <c r="T3838" s="7"/>
    </row>
    <row r="3839" spans="20:20" ht="11.25" customHeight="1">
      <c r="T3839" s="7"/>
    </row>
    <row r="3840" spans="20:20" ht="11.25" customHeight="1">
      <c r="T3840" s="7"/>
    </row>
    <row r="3841" spans="20:20" ht="11.25" customHeight="1">
      <c r="T3841" s="7"/>
    </row>
    <row r="3842" spans="20:20" ht="11.25" customHeight="1">
      <c r="T3842" s="7"/>
    </row>
    <row r="3843" spans="20:20" ht="11.25" customHeight="1">
      <c r="T3843" s="7"/>
    </row>
    <row r="3844" spans="20:20" ht="11.25" customHeight="1">
      <c r="T3844" s="7"/>
    </row>
    <row r="3845" spans="20:20" ht="11.25" customHeight="1">
      <c r="T3845" s="7"/>
    </row>
    <row r="3846" spans="20:20" ht="11.25" customHeight="1">
      <c r="T3846" s="7"/>
    </row>
    <row r="3847" spans="20:20" ht="11.25" customHeight="1">
      <c r="T3847" s="7"/>
    </row>
    <row r="3848" spans="20:20" ht="11.25" customHeight="1">
      <c r="T3848" s="7"/>
    </row>
    <row r="3849" spans="20:20" ht="11.25" customHeight="1">
      <c r="T3849" s="7"/>
    </row>
    <row r="3850" spans="20:20" ht="11.25" customHeight="1">
      <c r="T3850" s="7"/>
    </row>
    <row r="3851" spans="20:20" ht="11.25" customHeight="1">
      <c r="T3851" s="7"/>
    </row>
    <row r="3852" spans="20:20" ht="11.25" customHeight="1">
      <c r="T3852" s="7"/>
    </row>
    <row r="3853" spans="20:20" ht="11.25" customHeight="1">
      <c r="T3853" s="7"/>
    </row>
    <row r="3854" spans="20:20" ht="11.25" customHeight="1">
      <c r="T3854" s="7"/>
    </row>
    <row r="3855" spans="20:20" ht="11.25" customHeight="1">
      <c r="T3855" s="7"/>
    </row>
    <row r="3856" spans="20:20" ht="11.25" customHeight="1">
      <c r="T3856" s="7"/>
    </row>
    <row r="3857" spans="20:20" ht="11.25" customHeight="1">
      <c r="T3857" s="7"/>
    </row>
    <row r="3858" spans="20:20" ht="11.25" customHeight="1">
      <c r="T3858" s="7"/>
    </row>
    <row r="3859" spans="20:20" ht="11.25" customHeight="1">
      <c r="T3859" s="7"/>
    </row>
    <row r="3860" spans="20:20" ht="11.25" customHeight="1">
      <c r="T3860" s="7"/>
    </row>
    <row r="3861" spans="20:20" ht="11.25" customHeight="1">
      <c r="T3861" s="7"/>
    </row>
    <row r="3862" spans="20:20" ht="11.25" customHeight="1">
      <c r="T3862" s="7"/>
    </row>
    <row r="3863" spans="20:20" ht="11.25" customHeight="1">
      <c r="T3863" s="7"/>
    </row>
    <row r="3864" spans="20:20" ht="11.25" customHeight="1">
      <c r="T3864" s="7"/>
    </row>
    <row r="3865" spans="20:20" ht="11.25" customHeight="1">
      <c r="T3865" s="7"/>
    </row>
    <row r="3866" spans="20:20" ht="11.25" customHeight="1">
      <c r="T3866" s="7"/>
    </row>
    <row r="3867" spans="20:20" ht="11.25" customHeight="1">
      <c r="T3867" s="7"/>
    </row>
    <row r="3868" spans="20:20" ht="11.25" customHeight="1">
      <c r="T3868" s="7"/>
    </row>
    <row r="3869" spans="20:20" ht="11.25" customHeight="1">
      <c r="T3869" s="7"/>
    </row>
    <row r="3870" spans="20:20" ht="11.25" customHeight="1">
      <c r="T3870" s="7"/>
    </row>
    <row r="3871" spans="20:20" ht="11.25" customHeight="1">
      <c r="T3871" s="7"/>
    </row>
    <row r="3872" spans="20:20" ht="11.25" customHeight="1">
      <c r="T3872" s="7"/>
    </row>
    <row r="3873" spans="20:20" ht="11.25" customHeight="1">
      <c r="T3873" s="7"/>
    </row>
    <row r="3874" spans="20:20" ht="11.25" customHeight="1">
      <c r="T3874" s="7"/>
    </row>
    <row r="3875" spans="20:20" ht="11.25" customHeight="1">
      <c r="T3875" s="7"/>
    </row>
    <row r="3876" spans="20:20" ht="11.25" customHeight="1">
      <c r="T3876" s="7"/>
    </row>
    <row r="3877" spans="20:20" ht="11.25" customHeight="1">
      <c r="T3877" s="7"/>
    </row>
    <row r="3878" spans="20:20" ht="11.25" customHeight="1">
      <c r="T3878" s="7"/>
    </row>
    <row r="3879" spans="20:20" ht="11.25" customHeight="1">
      <c r="T3879" s="7"/>
    </row>
    <row r="3880" spans="20:20" ht="11.25" customHeight="1">
      <c r="T3880" s="7"/>
    </row>
    <row r="3881" spans="20:20" ht="11.25" customHeight="1">
      <c r="T3881" s="7"/>
    </row>
    <row r="3882" spans="20:20" ht="11.25" customHeight="1">
      <c r="T3882" s="7"/>
    </row>
    <row r="3883" spans="20:20" ht="11.25" customHeight="1">
      <c r="T3883" s="7"/>
    </row>
    <row r="3884" spans="20:20" ht="11.25" customHeight="1">
      <c r="T3884" s="7"/>
    </row>
    <row r="3885" spans="20:20" ht="11.25" customHeight="1">
      <c r="T3885" s="7"/>
    </row>
    <row r="3886" spans="20:20" ht="11.25" customHeight="1">
      <c r="T3886" s="7"/>
    </row>
    <row r="3887" spans="20:20" ht="11.25" customHeight="1">
      <c r="T3887" s="7"/>
    </row>
    <row r="3888" spans="20:20" ht="11.25" customHeight="1">
      <c r="T3888" s="7"/>
    </row>
    <row r="3889" spans="20:20" ht="11.25" customHeight="1">
      <c r="T3889" s="7"/>
    </row>
    <row r="3890" spans="20:20" ht="11.25" customHeight="1">
      <c r="T3890" s="7"/>
    </row>
    <row r="3891" spans="20:20" ht="11.25" customHeight="1">
      <c r="T3891" s="7"/>
    </row>
    <row r="3892" spans="20:20" ht="11.25" customHeight="1">
      <c r="T3892" s="7"/>
    </row>
    <row r="3893" spans="20:20" ht="11.25" customHeight="1">
      <c r="T3893" s="7"/>
    </row>
    <row r="3894" spans="20:20" ht="11.25" customHeight="1">
      <c r="T3894" s="7"/>
    </row>
    <row r="3895" spans="20:20" ht="11.25" customHeight="1">
      <c r="T3895" s="7"/>
    </row>
    <row r="3896" spans="20:20" ht="11.25" customHeight="1">
      <c r="T3896" s="7"/>
    </row>
    <row r="3897" spans="20:20" ht="11.25" customHeight="1">
      <c r="T3897" s="7"/>
    </row>
    <row r="3898" spans="20:20" ht="11.25" customHeight="1">
      <c r="T3898" s="7"/>
    </row>
    <row r="3899" spans="20:20" ht="11.25" customHeight="1">
      <c r="T3899" s="7"/>
    </row>
    <row r="3900" spans="20:20" ht="11.25" customHeight="1">
      <c r="T3900" s="7"/>
    </row>
    <row r="3901" spans="20:20" ht="11.25" customHeight="1">
      <c r="T3901" s="7"/>
    </row>
    <row r="3902" spans="20:20" ht="11.25" customHeight="1">
      <c r="T3902" s="7"/>
    </row>
    <row r="3903" spans="20:20" ht="11.25" customHeight="1">
      <c r="T3903" s="7"/>
    </row>
    <row r="3904" spans="20:20" ht="11.25" customHeight="1">
      <c r="T3904" s="7"/>
    </row>
    <row r="3905" spans="20:20" ht="11.25" customHeight="1">
      <c r="T3905" s="7"/>
    </row>
    <row r="3906" spans="20:20" ht="11.25" customHeight="1">
      <c r="T3906" s="7"/>
    </row>
    <row r="3907" spans="20:20" ht="11.25" customHeight="1">
      <c r="T3907" s="7"/>
    </row>
    <row r="3908" spans="20:20" ht="11.25" customHeight="1">
      <c r="T3908" s="7"/>
    </row>
    <row r="3909" spans="20:20" ht="11.25" customHeight="1">
      <c r="T3909" s="7"/>
    </row>
    <row r="3910" spans="20:20" ht="11.25" customHeight="1">
      <c r="T3910" s="7"/>
    </row>
    <row r="3911" spans="20:20" ht="11.25" customHeight="1">
      <c r="T3911" s="7"/>
    </row>
    <row r="3912" spans="20:20" ht="11.25" customHeight="1">
      <c r="T3912" s="7"/>
    </row>
    <row r="3913" spans="20:20" ht="11.25" customHeight="1">
      <c r="T3913" s="7"/>
    </row>
    <row r="3914" spans="20:20" ht="11.25" customHeight="1">
      <c r="T3914" s="7"/>
    </row>
    <row r="3915" spans="20:20" ht="11.25" customHeight="1">
      <c r="T3915" s="7"/>
    </row>
    <row r="3916" spans="20:20" ht="11.25" customHeight="1">
      <c r="T3916" s="7"/>
    </row>
    <row r="3917" spans="20:20" ht="11.25" customHeight="1">
      <c r="T3917" s="7"/>
    </row>
    <row r="3918" spans="20:20" ht="11.25" customHeight="1">
      <c r="T3918" s="7"/>
    </row>
    <row r="3919" spans="20:20" ht="11.25" customHeight="1">
      <c r="T3919" s="7"/>
    </row>
    <row r="3920" spans="20:20" ht="11.25" customHeight="1">
      <c r="T3920" s="7"/>
    </row>
    <row r="3921" spans="20:20" ht="11.25" customHeight="1">
      <c r="T3921" s="7"/>
    </row>
    <row r="3922" spans="20:20" ht="11.25" customHeight="1">
      <c r="T3922" s="7"/>
    </row>
    <row r="3923" spans="20:20" ht="11.25" customHeight="1">
      <c r="T3923" s="7"/>
    </row>
    <row r="3924" spans="20:20" ht="11.25" customHeight="1">
      <c r="T3924" s="7"/>
    </row>
    <row r="3925" spans="20:20" ht="11.25" customHeight="1">
      <c r="T3925" s="7"/>
    </row>
    <row r="3926" spans="20:20" ht="11.25" customHeight="1">
      <c r="T3926" s="7"/>
    </row>
    <row r="3927" spans="20:20" ht="11.25" customHeight="1">
      <c r="T3927" s="7"/>
    </row>
    <row r="3928" spans="20:20" ht="11.25" customHeight="1">
      <c r="T3928" s="7"/>
    </row>
    <row r="3929" spans="20:20" ht="11.25" customHeight="1">
      <c r="T3929" s="7"/>
    </row>
    <row r="3930" spans="20:20" ht="11.25" customHeight="1">
      <c r="T3930" s="7"/>
    </row>
    <row r="3931" spans="20:20" ht="11.25" customHeight="1">
      <c r="T3931" s="7"/>
    </row>
    <row r="3932" spans="20:20" ht="11.25" customHeight="1">
      <c r="T3932" s="7"/>
    </row>
    <row r="3933" spans="20:20" ht="11.25" customHeight="1">
      <c r="T3933" s="7"/>
    </row>
    <row r="3934" spans="20:20" ht="11.25" customHeight="1">
      <c r="T3934" s="7"/>
    </row>
    <row r="3935" spans="20:20" ht="11.25" customHeight="1">
      <c r="T3935" s="7"/>
    </row>
    <row r="3936" spans="20:20" ht="11.25" customHeight="1">
      <c r="T3936" s="7"/>
    </row>
    <row r="3937" spans="20:20" ht="11.25" customHeight="1">
      <c r="T3937" s="7"/>
    </row>
    <row r="3938" spans="20:20" ht="11.25" customHeight="1">
      <c r="T3938" s="7"/>
    </row>
    <row r="3939" spans="20:20" ht="11.25" customHeight="1">
      <c r="T3939" s="7"/>
    </row>
    <row r="3940" spans="20:20" ht="11.25" customHeight="1">
      <c r="T3940" s="7"/>
    </row>
    <row r="3941" spans="20:20" ht="11.25" customHeight="1">
      <c r="T3941" s="7"/>
    </row>
    <row r="3942" spans="20:20" ht="11.25" customHeight="1">
      <c r="T3942" s="7"/>
    </row>
    <row r="3943" spans="20:20" ht="11.25" customHeight="1">
      <c r="T3943" s="7"/>
    </row>
    <row r="3944" spans="20:20" ht="11.25" customHeight="1">
      <c r="T3944" s="7"/>
    </row>
    <row r="3945" spans="20:20" ht="11.25" customHeight="1">
      <c r="T3945" s="7"/>
    </row>
    <row r="3946" spans="20:20" ht="11.25" customHeight="1">
      <c r="T3946" s="7"/>
    </row>
    <row r="3947" spans="20:20" ht="11.25" customHeight="1">
      <c r="T3947" s="7"/>
    </row>
    <row r="3948" spans="20:20" ht="11.25" customHeight="1">
      <c r="T3948" s="7"/>
    </row>
    <row r="3949" spans="20:20" ht="11.25" customHeight="1">
      <c r="T3949" s="7"/>
    </row>
    <row r="3950" spans="20:20" ht="11.25" customHeight="1">
      <c r="T3950" s="7"/>
    </row>
    <row r="3951" spans="20:20" ht="11.25" customHeight="1">
      <c r="T3951" s="7"/>
    </row>
    <row r="3952" spans="20:20" ht="11.25" customHeight="1">
      <c r="T3952" s="7"/>
    </row>
    <row r="3953" spans="20:20" ht="11.25" customHeight="1">
      <c r="T3953" s="7"/>
    </row>
    <row r="3954" spans="20:20" ht="11.25" customHeight="1">
      <c r="T3954" s="7"/>
    </row>
    <row r="3955" spans="20:20" ht="11.25" customHeight="1">
      <c r="T3955" s="7"/>
    </row>
    <row r="3956" spans="20:20" ht="11.25" customHeight="1">
      <c r="T3956" s="7"/>
    </row>
    <row r="3957" spans="20:20" ht="11.25" customHeight="1">
      <c r="T3957" s="7"/>
    </row>
    <row r="3958" spans="20:20" ht="11.25" customHeight="1">
      <c r="T3958" s="7"/>
    </row>
    <row r="3959" spans="20:20" ht="11.25" customHeight="1">
      <c r="T3959" s="7"/>
    </row>
    <row r="3960" spans="20:20" ht="11.25" customHeight="1">
      <c r="T3960" s="7"/>
    </row>
    <row r="3961" spans="20:20" ht="11.25" customHeight="1">
      <c r="T3961" s="7"/>
    </row>
    <row r="3962" spans="20:20" ht="11.25" customHeight="1">
      <c r="T3962" s="7"/>
    </row>
    <row r="3963" spans="20:20" ht="11.25" customHeight="1">
      <c r="T3963" s="7"/>
    </row>
    <row r="3964" spans="20:20" ht="11.25" customHeight="1">
      <c r="T3964" s="7"/>
    </row>
    <row r="3965" spans="20:20" ht="11.25" customHeight="1">
      <c r="T3965" s="7"/>
    </row>
    <row r="3966" spans="20:20" ht="11.25" customHeight="1">
      <c r="T3966" s="7"/>
    </row>
    <row r="3967" spans="20:20" ht="11.25" customHeight="1">
      <c r="T3967" s="7"/>
    </row>
    <row r="3968" spans="20:20" ht="11.25" customHeight="1">
      <c r="T3968" s="7"/>
    </row>
    <row r="3969" spans="20:20" ht="11.25" customHeight="1">
      <c r="T3969" s="7"/>
    </row>
    <row r="3970" spans="20:20" ht="11.25" customHeight="1">
      <c r="T3970" s="7"/>
    </row>
    <row r="3971" spans="20:20" ht="11.25" customHeight="1">
      <c r="T3971" s="7"/>
    </row>
    <row r="3972" spans="20:20" ht="11.25" customHeight="1">
      <c r="T3972" s="7"/>
    </row>
    <row r="3973" spans="20:20" ht="11.25" customHeight="1">
      <c r="T3973" s="7"/>
    </row>
    <row r="3974" spans="20:20" ht="11.25" customHeight="1">
      <c r="T3974" s="7"/>
    </row>
    <row r="3975" spans="20:20" ht="11.25" customHeight="1">
      <c r="T3975" s="7"/>
    </row>
    <row r="3976" spans="20:20" ht="11.25" customHeight="1">
      <c r="T3976" s="7"/>
    </row>
    <row r="3977" spans="20:20" ht="11.25" customHeight="1">
      <c r="T3977" s="7"/>
    </row>
    <row r="3978" spans="20:20" ht="11.25" customHeight="1">
      <c r="T3978" s="7"/>
    </row>
    <row r="3979" spans="20:20" ht="11.25" customHeight="1">
      <c r="T3979" s="7"/>
    </row>
    <row r="3980" spans="20:20" ht="11.25" customHeight="1">
      <c r="T3980" s="7"/>
    </row>
    <row r="3981" spans="20:20" ht="11.25" customHeight="1">
      <c r="T3981" s="7"/>
    </row>
    <row r="3982" spans="20:20" ht="11.25" customHeight="1">
      <c r="T3982" s="7"/>
    </row>
    <row r="3983" spans="20:20" ht="11.25" customHeight="1">
      <c r="T3983" s="7"/>
    </row>
    <row r="3984" spans="20:20" ht="11.25" customHeight="1">
      <c r="T3984" s="7"/>
    </row>
    <row r="3985" spans="20:20" ht="11.25" customHeight="1">
      <c r="T3985" s="7"/>
    </row>
    <row r="3986" spans="20:20" ht="11.25" customHeight="1">
      <c r="T3986" s="7"/>
    </row>
    <row r="3987" spans="20:20" ht="11.25" customHeight="1">
      <c r="T3987" s="7"/>
    </row>
    <row r="3988" spans="20:20" ht="11.25" customHeight="1">
      <c r="T3988" s="7"/>
    </row>
    <row r="3989" spans="20:20" ht="11.25" customHeight="1">
      <c r="T3989" s="7"/>
    </row>
    <row r="3990" spans="20:20" ht="11.25" customHeight="1">
      <c r="T3990" s="7"/>
    </row>
    <row r="3991" spans="20:20" ht="11.25" customHeight="1">
      <c r="T3991" s="7"/>
    </row>
    <row r="3992" spans="20:20" ht="11.25" customHeight="1">
      <c r="T3992" s="7"/>
    </row>
    <row r="3993" spans="20:20" ht="11.25" customHeight="1">
      <c r="T3993" s="7"/>
    </row>
    <row r="3994" spans="20:20" ht="11.25" customHeight="1">
      <c r="T3994" s="7"/>
    </row>
    <row r="3995" spans="20:20" ht="11.25" customHeight="1">
      <c r="T3995" s="7"/>
    </row>
    <row r="3996" spans="20:20" ht="11.25" customHeight="1">
      <c r="T3996" s="7"/>
    </row>
    <row r="3997" spans="20:20" ht="11.25" customHeight="1">
      <c r="T3997" s="7"/>
    </row>
    <row r="3998" spans="20:20" ht="11.25" customHeight="1">
      <c r="T3998" s="7"/>
    </row>
    <row r="3999" spans="20:20" ht="11.25" customHeight="1">
      <c r="T3999" s="7"/>
    </row>
    <row r="4000" spans="20:20" ht="11.25" customHeight="1">
      <c r="T4000" s="7"/>
    </row>
    <row r="4001" spans="20:20" ht="11.25" customHeight="1">
      <c r="T4001" s="7"/>
    </row>
    <row r="4002" spans="20:20" ht="11.25" customHeight="1">
      <c r="T4002" s="7"/>
    </row>
    <row r="4003" spans="20:20" ht="11.25" customHeight="1">
      <c r="T4003" s="7"/>
    </row>
    <row r="4004" spans="20:20" ht="11.25" customHeight="1">
      <c r="T4004" s="7"/>
    </row>
    <row r="4005" spans="20:20" ht="11.25" customHeight="1">
      <c r="T4005" s="7"/>
    </row>
    <row r="4006" spans="20:20" ht="11.25" customHeight="1">
      <c r="T4006" s="7"/>
    </row>
    <row r="4007" spans="20:20" ht="11.25" customHeight="1">
      <c r="T4007" s="7"/>
    </row>
    <row r="4008" spans="20:20" ht="11.25" customHeight="1">
      <c r="T4008" s="7"/>
    </row>
    <row r="4009" spans="20:20" ht="11.25" customHeight="1">
      <c r="T4009" s="7"/>
    </row>
    <row r="4010" spans="20:20" ht="11.25" customHeight="1">
      <c r="T4010" s="7"/>
    </row>
    <row r="4011" spans="20:20" ht="11.25" customHeight="1">
      <c r="T4011" s="7"/>
    </row>
    <row r="4012" spans="20:20" ht="11.25" customHeight="1">
      <c r="T4012" s="7"/>
    </row>
    <row r="4013" spans="20:20" ht="11.25" customHeight="1">
      <c r="T4013" s="7"/>
    </row>
    <row r="4014" spans="20:20" ht="11.25" customHeight="1">
      <c r="T4014" s="7"/>
    </row>
    <row r="4015" spans="20:20" ht="11.25" customHeight="1">
      <c r="T4015" s="7"/>
    </row>
    <row r="4016" spans="20:20" ht="11.25" customHeight="1">
      <c r="T4016" s="7"/>
    </row>
    <row r="4017" spans="20:20" ht="11.25" customHeight="1">
      <c r="T4017" s="7"/>
    </row>
    <row r="4018" spans="20:20" ht="11.25" customHeight="1">
      <c r="T4018" s="7"/>
    </row>
    <row r="4019" spans="20:20" ht="11.25" customHeight="1">
      <c r="T4019" s="7"/>
    </row>
    <row r="4020" spans="20:20" ht="11.25" customHeight="1">
      <c r="T4020" s="7"/>
    </row>
    <row r="4021" spans="20:20" ht="11.25" customHeight="1">
      <c r="T4021" s="7"/>
    </row>
    <row r="4022" spans="20:20" ht="11.25" customHeight="1">
      <c r="T4022" s="7"/>
    </row>
    <row r="4023" spans="20:20" ht="11.25" customHeight="1">
      <c r="T4023" s="7"/>
    </row>
    <row r="4024" spans="20:20" ht="11.25" customHeight="1">
      <c r="T4024" s="7"/>
    </row>
    <row r="4025" spans="20:20" ht="11.25" customHeight="1">
      <c r="T4025" s="7"/>
    </row>
    <row r="4026" spans="20:20" ht="11.25" customHeight="1">
      <c r="T4026" s="7"/>
    </row>
    <row r="4027" spans="20:20" ht="11.25" customHeight="1">
      <c r="T4027" s="7"/>
    </row>
    <row r="4028" spans="20:20" ht="11.25" customHeight="1">
      <c r="T4028" s="7"/>
    </row>
    <row r="4029" spans="20:20" ht="11.25" customHeight="1">
      <c r="T4029" s="7"/>
    </row>
    <row r="4030" spans="20:20" ht="11.25" customHeight="1">
      <c r="T4030" s="7"/>
    </row>
    <row r="4031" spans="20:20" ht="11.25" customHeight="1">
      <c r="T4031" s="7"/>
    </row>
    <row r="4032" spans="20:20" ht="11.25" customHeight="1">
      <c r="T4032" s="7"/>
    </row>
    <row r="4033" spans="20:20" ht="11.25" customHeight="1">
      <c r="T4033" s="7"/>
    </row>
    <row r="4034" spans="20:20" ht="11.25" customHeight="1">
      <c r="T4034" s="7"/>
    </row>
    <row r="4035" spans="20:20" ht="11.25" customHeight="1">
      <c r="T4035" s="7"/>
    </row>
    <row r="4036" spans="20:20" ht="11.25" customHeight="1">
      <c r="T4036" s="7"/>
    </row>
    <row r="4037" spans="20:20" ht="11.25" customHeight="1">
      <c r="T4037" s="7"/>
    </row>
    <row r="4038" spans="20:20" ht="11.25" customHeight="1">
      <c r="T4038" s="7"/>
    </row>
    <row r="4039" spans="20:20" ht="11.25" customHeight="1">
      <c r="T4039" s="7"/>
    </row>
    <row r="4040" spans="20:20" ht="11.25" customHeight="1">
      <c r="T4040" s="7"/>
    </row>
    <row r="4041" spans="20:20" ht="11.25" customHeight="1">
      <c r="T4041" s="7"/>
    </row>
    <row r="4042" spans="20:20" ht="11.25" customHeight="1">
      <c r="T4042" s="7"/>
    </row>
    <row r="4043" spans="20:20" ht="11.25" customHeight="1">
      <c r="T4043" s="7"/>
    </row>
    <row r="4044" spans="20:20" ht="11.25" customHeight="1">
      <c r="T4044" s="7"/>
    </row>
    <row r="4045" spans="20:20" ht="11.25" customHeight="1">
      <c r="T4045" s="7"/>
    </row>
    <row r="4046" spans="20:20" ht="11.25" customHeight="1">
      <c r="T4046" s="7"/>
    </row>
    <row r="4047" spans="20:20" ht="11.25" customHeight="1">
      <c r="T4047" s="7"/>
    </row>
    <row r="4048" spans="20:20" ht="11.25" customHeight="1">
      <c r="T4048" s="7"/>
    </row>
    <row r="4049" spans="20:20" ht="11.25" customHeight="1">
      <c r="T4049" s="7"/>
    </row>
    <row r="4050" spans="20:20" ht="11.25" customHeight="1">
      <c r="T4050" s="7"/>
    </row>
    <row r="4051" spans="20:20" ht="11.25" customHeight="1">
      <c r="T4051" s="7"/>
    </row>
    <row r="4052" spans="20:20" ht="11.25" customHeight="1">
      <c r="T4052" s="7"/>
    </row>
    <row r="4053" spans="20:20" ht="11.25" customHeight="1">
      <c r="T4053" s="7"/>
    </row>
    <row r="4054" spans="20:20" ht="11.25" customHeight="1">
      <c r="T4054" s="7"/>
    </row>
    <row r="4055" spans="20:20" ht="11.25" customHeight="1">
      <c r="T4055" s="7"/>
    </row>
    <row r="4056" spans="20:20" ht="11.25" customHeight="1">
      <c r="T4056" s="7"/>
    </row>
    <row r="4057" spans="20:20" ht="11.25" customHeight="1">
      <c r="T4057" s="7"/>
    </row>
    <row r="4058" spans="20:20" ht="11.25" customHeight="1">
      <c r="T4058" s="7"/>
    </row>
    <row r="4059" spans="20:20" ht="11.25" customHeight="1">
      <c r="T4059" s="7"/>
    </row>
    <row r="4060" spans="20:20" ht="11.25" customHeight="1">
      <c r="T4060" s="7"/>
    </row>
    <row r="4061" spans="20:20" ht="11.25" customHeight="1">
      <c r="T4061" s="7"/>
    </row>
    <row r="4062" spans="20:20" ht="11.25" customHeight="1">
      <c r="T4062" s="7"/>
    </row>
    <row r="4063" spans="20:20" ht="11.25" customHeight="1">
      <c r="T4063" s="7"/>
    </row>
    <row r="4064" spans="20:20" ht="11.25" customHeight="1">
      <c r="T4064" s="7"/>
    </row>
    <row r="4065" spans="20:20" ht="11.25" customHeight="1">
      <c r="T4065" s="7"/>
    </row>
    <row r="4066" spans="20:20" ht="11.25" customHeight="1">
      <c r="T4066" s="7"/>
    </row>
    <row r="4067" spans="20:20" ht="11.25" customHeight="1">
      <c r="T4067" s="7"/>
    </row>
    <row r="4068" spans="20:20" ht="11.25" customHeight="1">
      <c r="T4068" s="7"/>
    </row>
    <row r="4069" spans="20:20" ht="11.25" customHeight="1">
      <c r="T4069" s="7"/>
    </row>
    <row r="4070" spans="20:20" ht="11.25" customHeight="1">
      <c r="T4070" s="7"/>
    </row>
    <row r="4071" spans="20:20" ht="11.25" customHeight="1">
      <c r="T4071" s="7"/>
    </row>
    <row r="4072" spans="20:20" ht="11.25" customHeight="1">
      <c r="T4072" s="7"/>
    </row>
    <row r="4073" spans="20:20" ht="11.25" customHeight="1">
      <c r="T4073" s="7"/>
    </row>
    <row r="4074" spans="20:20" ht="11.25" customHeight="1">
      <c r="T4074" s="7"/>
    </row>
    <row r="4075" spans="20:20" ht="11.25" customHeight="1">
      <c r="T4075" s="7"/>
    </row>
    <row r="4076" spans="20:20" ht="11.25" customHeight="1">
      <c r="T4076" s="7"/>
    </row>
    <row r="4077" spans="20:20" ht="11.25" customHeight="1">
      <c r="T4077" s="7"/>
    </row>
    <row r="4078" spans="20:20" ht="11.25" customHeight="1">
      <c r="T4078" s="7"/>
    </row>
    <row r="4079" spans="20:20" ht="11.25" customHeight="1">
      <c r="T4079" s="7"/>
    </row>
    <row r="4080" spans="20:20" ht="11.25" customHeight="1">
      <c r="T4080" s="7"/>
    </row>
    <row r="4081" spans="20:20" ht="11.25" customHeight="1">
      <c r="T4081" s="7"/>
    </row>
    <row r="4082" spans="20:20" ht="11.25" customHeight="1">
      <c r="T4082" s="7"/>
    </row>
    <row r="4083" spans="20:20" ht="11.25" customHeight="1">
      <c r="T4083" s="7"/>
    </row>
    <row r="4084" spans="20:20" ht="11.25" customHeight="1">
      <c r="T4084" s="7"/>
    </row>
    <row r="4085" spans="20:20" ht="11.25" customHeight="1">
      <c r="T4085" s="7"/>
    </row>
    <row r="4086" spans="20:20" ht="11.25" customHeight="1">
      <c r="T4086" s="7"/>
    </row>
    <row r="4087" spans="20:20" ht="11.25" customHeight="1">
      <c r="T4087" s="7"/>
    </row>
    <row r="4088" spans="20:20" ht="11.25" customHeight="1">
      <c r="T4088" s="7"/>
    </row>
    <row r="4089" spans="20:20" ht="11.25" customHeight="1">
      <c r="T4089" s="7"/>
    </row>
    <row r="4090" spans="20:20" ht="11.25" customHeight="1">
      <c r="T4090" s="7"/>
    </row>
    <row r="4091" spans="20:20" ht="11.25" customHeight="1">
      <c r="T4091" s="7"/>
    </row>
    <row r="4092" spans="20:20" ht="11.25" customHeight="1">
      <c r="T4092" s="7"/>
    </row>
    <row r="4093" spans="20:20" ht="11.25" customHeight="1">
      <c r="T4093" s="7"/>
    </row>
    <row r="4094" spans="20:20" ht="11.25" customHeight="1">
      <c r="T4094" s="7"/>
    </row>
    <row r="4095" spans="20:20" ht="11.25" customHeight="1">
      <c r="T4095" s="7"/>
    </row>
    <row r="4096" spans="20:20" ht="11.25" customHeight="1">
      <c r="T4096" s="7"/>
    </row>
    <row r="4097" spans="20:20" ht="11.25" customHeight="1">
      <c r="T4097" s="7"/>
    </row>
    <row r="4098" spans="20:20" ht="11.25" customHeight="1">
      <c r="T4098" s="7"/>
    </row>
    <row r="4099" spans="20:20" ht="11.25" customHeight="1">
      <c r="T4099" s="7"/>
    </row>
    <row r="4100" spans="20:20" ht="11.25" customHeight="1">
      <c r="T4100" s="7"/>
    </row>
    <row r="4101" spans="20:20" ht="11.25" customHeight="1">
      <c r="T4101" s="7"/>
    </row>
    <row r="4102" spans="20:20" ht="11.25" customHeight="1">
      <c r="T4102" s="7"/>
    </row>
    <row r="4103" spans="20:20" ht="11.25" customHeight="1">
      <c r="T4103" s="7"/>
    </row>
    <row r="4104" spans="20:20" ht="11.25" customHeight="1">
      <c r="T4104" s="7"/>
    </row>
    <row r="4105" spans="20:20" ht="11.25" customHeight="1">
      <c r="T4105" s="7"/>
    </row>
    <row r="4106" spans="20:20" ht="11.25" customHeight="1">
      <c r="T4106" s="7"/>
    </row>
    <row r="4107" spans="20:20" ht="11.25" customHeight="1">
      <c r="T4107" s="7"/>
    </row>
    <row r="4108" spans="20:20" ht="11.25" customHeight="1">
      <c r="T4108" s="7"/>
    </row>
    <row r="4109" spans="20:20" ht="11.25" customHeight="1">
      <c r="T4109" s="7"/>
    </row>
    <row r="4110" spans="20:20" ht="11.25" customHeight="1">
      <c r="T4110" s="7"/>
    </row>
    <row r="4111" spans="20:20" ht="11.25" customHeight="1">
      <c r="T4111" s="7"/>
    </row>
    <row r="4112" spans="20:20" ht="11.25" customHeight="1">
      <c r="T4112" s="7"/>
    </row>
    <row r="4113" spans="20:20" ht="11.25" customHeight="1">
      <c r="T4113" s="7"/>
    </row>
    <row r="4114" spans="20:20" ht="11.25" customHeight="1">
      <c r="T4114" s="7"/>
    </row>
    <row r="4115" spans="20:20" ht="11.25" customHeight="1">
      <c r="T4115" s="7"/>
    </row>
    <row r="4116" spans="20:20" ht="11.25" customHeight="1">
      <c r="T4116" s="7"/>
    </row>
    <row r="4117" spans="20:20" ht="11.25" customHeight="1">
      <c r="T4117" s="7"/>
    </row>
    <row r="4118" spans="20:20" ht="11.25" customHeight="1">
      <c r="T4118" s="7"/>
    </row>
    <row r="4119" spans="20:20" ht="11.25" customHeight="1">
      <c r="T4119" s="7"/>
    </row>
    <row r="4120" spans="20:20" ht="11.25" customHeight="1">
      <c r="T4120" s="7"/>
    </row>
    <row r="4121" spans="20:20" ht="11.25" customHeight="1">
      <c r="T4121" s="7"/>
    </row>
    <row r="4122" spans="20:20" ht="11.25" customHeight="1">
      <c r="T4122" s="7"/>
    </row>
    <row r="4123" spans="20:20" ht="11.25" customHeight="1">
      <c r="T4123" s="7"/>
    </row>
    <row r="4124" spans="20:20" ht="11.25" customHeight="1">
      <c r="T4124" s="7"/>
    </row>
    <row r="4125" spans="20:20" ht="11.25" customHeight="1">
      <c r="T4125" s="7"/>
    </row>
    <row r="4126" spans="20:20" ht="11.25" customHeight="1">
      <c r="T4126" s="7"/>
    </row>
    <row r="4127" spans="20:20" ht="11.25" customHeight="1">
      <c r="T4127" s="7"/>
    </row>
    <row r="4128" spans="20:20" ht="11.25" customHeight="1">
      <c r="T4128" s="7"/>
    </row>
    <row r="4129" spans="20:20" ht="11.25" customHeight="1">
      <c r="T4129" s="7"/>
    </row>
    <row r="4130" spans="20:20" ht="11.25" customHeight="1">
      <c r="T4130" s="7"/>
    </row>
    <row r="4131" spans="20:20" ht="11.25" customHeight="1">
      <c r="T4131" s="7"/>
    </row>
    <row r="4132" spans="20:20" ht="11.25" customHeight="1">
      <c r="T4132" s="7"/>
    </row>
    <row r="4133" spans="20:20" ht="11.25" customHeight="1">
      <c r="T4133" s="7"/>
    </row>
    <row r="4134" spans="20:20" ht="11.25" customHeight="1">
      <c r="T4134" s="7"/>
    </row>
    <row r="4135" spans="20:20" ht="11.25" customHeight="1">
      <c r="T4135" s="7"/>
    </row>
    <row r="4136" spans="20:20" ht="11.25" customHeight="1">
      <c r="T4136" s="7"/>
    </row>
    <row r="4137" spans="20:20" ht="11.25" customHeight="1">
      <c r="T4137" s="7"/>
    </row>
    <row r="4138" spans="20:20" ht="11.25" customHeight="1">
      <c r="T4138" s="7"/>
    </row>
    <row r="4139" spans="20:20" ht="11.25" customHeight="1">
      <c r="T4139" s="7"/>
    </row>
    <row r="4140" spans="20:20" ht="11.25" customHeight="1">
      <c r="T4140" s="7"/>
    </row>
    <row r="4141" spans="20:20" ht="11.25" customHeight="1">
      <c r="T4141" s="7"/>
    </row>
    <row r="4142" spans="20:20" ht="11.25" customHeight="1">
      <c r="T4142" s="7"/>
    </row>
    <row r="4143" spans="20:20" ht="11.25" customHeight="1">
      <c r="T4143" s="7"/>
    </row>
    <row r="4144" spans="20:20" ht="11.25" customHeight="1">
      <c r="T4144" s="7"/>
    </row>
    <row r="4145" spans="20:20" ht="11.25" customHeight="1">
      <c r="T4145" s="7"/>
    </row>
    <row r="4146" spans="20:20" ht="11.25" customHeight="1">
      <c r="T4146" s="7"/>
    </row>
    <row r="4147" spans="20:20" ht="11.25" customHeight="1">
      <c r="T4147" s="7"/>
    </row>
    <row r="4148" spans="20:20" ht="11.25" customHeight="1">
      <c r="T4148" s="7"/>
    </row>
    <row r="4149" spans="20:20" ht="11.25" customHeight="1">
      <c r="T4149" s="7"/>
    </row>
    <row r="4150" spans="20:20" ht="11.25" customHeight="1">
      <c r="T4150" s="7"/>
    </row>
    <row r="4151" spans="20:20" ht="11.25" customHeight="1">
      <c r="T4151" s="7"/>
    </row>
    <row r="4152" spans="20:20" ht="11.25" customHeight="1">
      <c r="T4152" s="7"/>
    </row>
    <row r="4153" spans="20:20" ht="11.25" customHeight="1">
      <c r="T4153" s="7"/>
    </row>
    <row r="4154" spans="20:20" ht="11.25" customHeight="1">
      <c r="T4154" s="7"/>
    </row>
    <row r="4155" spans="20:20" ht="11.25" customHeight="1">
      <c r="T4155" s="7"/>
    </row>
    <row r="4156" spans="20:20" ht="11.25" customHeight="1">
      <c r="T4156" s="7"/>
    </row>
    <row r="4157" spans="20:20" ht="11.25" customHeight="1">
      <c r="T4157" s="7"/>
    </row>
    <row r="4158" spans="20:20" ht="11.25" customHeight="1">
      <c r="T4158" s="7"/>
    </row>
    <row r="4159" spans="20:20" ht="11.25" customHeight="1">
      <c r="T4159" s="7"/>
    </row>
    <row r="4160" spans="20:20" ht="11.25" customHeight="1">
      <c r="T4160" s="7"/>
    </row>
    <row r="4161" spans="20:20" ht="11.25" customHeight="1">
      <c r="T4161" s="7"/>
    </row>
    <row r="4162" spans="20:20" ht="11.25" customHeight="1">
      <c r="T4162" s="7"/>
    </row>
    <row r="4163" spans="20:20" ht="11.25" customHeight="1">
      <c r="T4163" s="7"/>
    </row>
    <row r="4164" spans="20:20" ht="11.25" customHeight="1">
      <c r="T4164" s="7"/>
    </row>
    <row r="4165" spans="20:20" ht="11.25" customHeight="1">
      <c r="T4165" s="7"/>
    </row>
    <row r="4166" spans="20:20" ht="11.25" customHeight="1">
      <c r="T4166" s="7"/>
    </row>
    <row r="4167" spans="20:20" ht="11.25" customHeight="1">
      <c r="T4167" s="7"/>
    </row>
    <row r="4168" spans="20:20" ht="11.25" customHeight="1">
      <c r="T4168" s="7"/>
    </row>
    <row r="4169" spans="20:20" ht="11.25" customHeight="1">
      <c r="T4169" s="7"/>
    </row>
    <row r="4170" spans="20:20" ht="11.25" customHeight="1">
      <c r="T4170" s="7"/>
    </row>
    <row r="4171" spans="20:20" ht="11.25" customHeight="1">
      <c r="T4171" s="7"/>
    </row>
    <row r="4172" spans="20:20" ht="11.25" customHeight="1">
      <c r="T4172" s="7"/>
    </row>
    <row r="4173" spans="20:20" ht="11.25" customHeight="1">
      <c r="T4173" s="7"/>
    </row>
    <row r="4174" spans="20:20" ht="11.25" customHeight="1">
      <c r="T4174" s="7"/>
    </row>
    <row r="4175" spans="20:20" ht="11.25" customHeight="1">
      <c r="T4175" s="7"/>
    </row>
    <row r="4176" spans="20:20" ht="11.25" customHeight="1">
      <c r="T4176" s="7"/>
    </row>
    <row r="4177" spans="20:20" ht="11.25" customHeight="1">
      <c r="T4177" s="7"/>
    </row>
    <row r="4178" spans="20:20" ht="11.25" customHeight="1">
      <c r="T4178" s="7"/>
    </row>
    <row r="4179" spans="20:20" ht="11.25" customHeight="1">
      <c r="T4179" s="7"/>
    </row>
    <row r="4180" spans="20:20" ht="11.25" customHeight="1">
      <c r="T4180" s="7"/>
    </row>
    <row r="4181" spans="20:20" ht="11.25" customHeight="1">
      <c r="T4181" s="7"/>
    </row>
    <row r="4182" spans="20:20" ht="11.25" customHeight="1">
      <c r="T4182" s="7"/>
    </row>
    <row r="4183" spans="20:20" ht="11.25" customHeight="1">
      <c r="T4183" s="7"/>
    </row>
    <row r="4184" spans="20:20" ht="11.25" customHeight="1">
      <c r="T4184" s="7"/>
    </row>
    <row r="4185" spans="20:20" ht="11.25" customHeight="1">
      <c r="T4185" s="7"/>
    </row>
    <row r="4186" spans="20:20" ht="11.25" customHeight="1">
      <c r="T4186" s="7"/>
    </row>
    <row r="4187" spans="20:20" ht="11.25" customHeight="1">
      <c r="T4187" s="7"/>
    </row>
    <row r="4188" spans="20:20" ht="11.25" customHeight="1">
      <c r="T4188" s="7"/>
    </row>
    <row r="4189" spans="20:20" ht="11.25" customHeight="1">
      <c r="T4189" s="7"/>
    </row>
    <row r="4190" spans="20:20" ht="11.25" customHeight="1">
      <c r="T4190" s="7"/>
    </row>
    <row r="4191" spans="20:20" ht="11.25" customHeight="1">
      <c r="T4191" s="7"/>
    </row>
    <row r="4192" spans="20:20" ht="11.25" customHeight="1">
      <c r="T4192" s="7"/>
    </row>
    <row r="4193" spans="20:20" ht="11.25" customHeight="1">
      <c r="T4193" s="7"/>
    </row>
    <row r="4194" spans="20:20" ht="11.25" customHeight="1">
      <c r="T4194" s="7"/>
    </row>
    <row r="4195" spans="20:20" ht="11.25" customHeight="1">
      <c r="T4195" s="7"/>
    </row>
    <row r="4196" spans="20:20" ht="11.25" customHeight="1">
      <c r="T4196" s="7"/>
    </row>
    <row r="4197" spans="20:20" ht="11.25" customHeight="1">
      <c r="T4197" s="7"/>
    </row>
    <row r="4198" spans="20:20" ht="11.25" customHeight="1">
      <c r="T4198" s="7"/>
    </row>
    <row r="4199" spans="20:20" ht="11.25" customHeight="1">
      <c r="T4199" s="7"/>
    </row>
    <row r="4200" spans="20:20" ht="11.25" customHeight="1">
      <c r="T4200" s="7"/>
    </row>
    <row r="4201" spans="20:20" ht="11.25" customHeight="1">
      <c r="T4201" s="7"/>
    </row>
    <row r="4202" spans="20:20" ht="11.25" customHeight="1">
      <c r="T4202" s="7"/>
    </row>
    <row r="4203" spans="20:20" ht="11.25" customHeight="1">
      <c r="T4203" s="7"/>
    </row>
    <row r="4204" spans="20:20" ht="11.25" customHeight="1">
      <c r="T4204" s="7"/>
    </row>
    <row r="4205" spans="20:20" ht="11.25" customHeight="1">
      <c r="T4205" s="7"/>
    </row>
    <row r="4206" spans="20:20" ht="11.25" customHeight="1">
      <c r="T4206" s="7"/>
    </row>
    <row r="4207" spans="20:20" ht="11.25" customHeight="1">
      <c r="T4207" s="7"/>
    </row>
    <row r="4208" spans="20:20" ht="11.25" customHeight="1">
      <c r="T4208" s="7"/>
    </row>
    <row r="4209" spans="20:20" ht="11.25" customHeight="1">
      <c r="T4209" s="7"/>
    </row>
    <row r="4210" spans="20:20" ht="11.25" customHeight="1">
      <c r="T4210" s="7"/>
    </row>
    <row r="4211" spans="20:20" ht="11.25" customHeight="1">
      <c r="T4211" s="7"/>
    </row>
    <row r="4212" spans="20:20" ht="11.25" customHeight="1">
      <c r="T4212" s="7"/>
    </row>
    <row r="4213" spans="20:20" ht="11.25" customHeight="1">
      <c r="T4213" s="7"/>
    </row>
    <row r="4214" spans="20:20" ht="11.25" customHeight="1">
      <c r="T4214" s="7"/>
    </row>
    <row r="4215" spans="20:20" ht="11.25" customHeight="1">
      <c r="T4215" s="7"/>
    </row>
    <row r="4216" spans="20:20" ht="11.25" customHeight="1">
      <c r="T4216" s="7"/>
    </row>
    <row r="4217" spans="20:20" ht="11.25" customHeight="1">
      <c r="T4217" s="7"/>
    </row>
    <row r="4218" spans="20:20" ht="11.25" customHeight="1">
      <c r="T4218" s="7"/>
    </row>
    <row r="4219" spans="20:20" ht="11.25" customHeight="1">
      <c r="T4219" s="7"/>
    </row>
    <row r="4220" spans="20:20" ht="11.25" customHeight="1">
      <c r="T4220" s="7"/>
    </row>
    <row r="4221" spans="20:20" ht="11.25" customHeight="1">
      <c r="T4221" s="7"/>
    </row>
    <row r="4222" spans="20:20" ht="11.25" customHeight="1">
      <c r="T4222" s="7"/>
    </row>
    <row r="4223" spans="20:20" ht="11.25" customHeight="1">
      <c r="T4223" s="7"/>
    </row>
    <row r="4224" spans="20:20" ht="11.25" customHeight="1">
      <c r="T4224" s="7"/>
    </row>
    <row r="4225" spans="20:20" ht="11.25" customHeight="1">
      <c r="T4225" s="7"/>
    </row>
    <row r="4226" spans="20:20" ht="11.25" customHeight="1">
      <c r="T4226" s="7"/>
    </row>
    <row r="4227" spans="20:20" ht="11.25" customHeight="1">
      <c r="T4227" s="7"/>
    </row>
    <row r="4228" spans="20:20" ht="11.25" customHeight="1">
      <c r="T4228" s="7"/>
    </row>
    <row r="4229" spans="20:20" ht="11.25" customHeight="1">
      <c r="T4229" s="7"/>
    </row>
    <row r="4230" spans="20:20" ht="11.25" customHeight="1">
      <c r="T4230" s="7"/>
    </row>
    <row r="4231" spans="20:20" ht="11.25" customHeight="1">
      <c r="T4231" s="7"/>
    </row>
    <row r="4232" spans="20:20" ht="11.25" customHeight="1">
      <c r="T4232" s="7"/>
    </row>
    <row r="4233" spans="20:20" ht="11.25" customHeight="1">
      <c r="T4233" s="7"/>
    </row>
    <row r="4234" spans="20:20" ht="11.25" customHeight="1">
      <c r="T4234" s="7"/>
    </row>
    <row r="4235" spans="20:20" ht="11.25" customHeight="1">
      <c r="T4235" s="7"/>
    </row>
    <row r="4236" spans="20:20" ht="11.25" customHeight="1">
      <c r="T4236" s="7"/>
    </row>
    <row r="4237" spans="20:20" ht="11.25" customHeight="1">
      <c r="T4237" s="7"/>
    </row>
    <row r="4238" spans="20:20" ht="11.25" customHeight="1">
      <c r="T4238" s="7"/>
    </row>
    <row r="4239" spans="20:20" ht="11.25" customHeight="1">
      <c r="T4239" s="7"/>
    </row>
    <row r="4240" spans="20:20" ht="11.25" customHeight="1">
      <c r="T4240" s="7"/>
    </row>
    <row r="4241" spans="20:20" ht="11.25" customHeight="1">
      <c r="T4241" s="7"/>
    </row>
    <row r="4242" spans="20:20" ht="11.25" customHeight="1">
      <c r="T4242" s="7"/>
    </row>
    <row r="4243" spans="20:20" ht="11.25" customHeight="1">
      <c r="T4243" s="7"/>
    </row>
    <row r="4244" spans="20:20" ht="11.25" customHeight="1">
      <c r="T4244" s="7"/>
    </row>
    <row r="4245" spans="20:20" ht="11.25" customHeight="1">
      <c r="T4245" s="7"/>
    </row>
    <row r="4246" spans="20:20" ht="11.25" customHeight="1">
      <c r="T4246" s="7"/>
    </row>
    <row r="4247" spans="20:20" ht="11.25" customHeight="1">
      <c r="T4247" s="7"/>
    </row>
    <row r="4248" spans="20:20" ht="11.25" customHeight="1">
      <c r="T4248" s="7"/>
    </row>
    <row r="4249" spans="20:20" ht="11.25" customHeight="1">
      <c r="T4249" s="7"/>
    </row>
    <row r="4250" spans="20:20" ht="11.25" customHeight="1">
      <c r="T4250" s="7"/>
    </row>
    <row r="4251" spans="20:20" ht="11.25" customHeight="1">
      <c r="T4251" s="7"/>
    </row>
    <row r="4252" spans="20:20" ht="11.25" customHeight="1">
      <c r="T4252" s="7"/>
    </row>
    <row r="4253" spans="20:20" ht="11.25" customHeight="1">
      <c r="T4253" s="7"/>
    </row>
    <row r="4254" spans="20:20" ht="11.25" customHeight="1">
      <c r="T4254" s="7"/>
    </row>
    <row r="4255" spans="20:20" ht="11.25" customHeight="1">
      <c r="T4255" s="7"/>
    </row>
    <row r="4256" spans="20:20" ht="11.25" customHeight="1">
      <c r="T4256" s="7"/>
    </row>
    <row r="4257" spans="20:20" ht="11.25" customHeight="1">
      <c r="T4257" s="7"/>
    </row>
    <row r="4258" spans="20:20" ht="11.25" customHeight="1">
      <c r="T4258" s="7"/>
    </row>
    <row r="4259" spans="20:20" ht="11.25" customHeight="1">
      <c r="T4259" s="7"/>
    </row>
    <row r="4260" spans="20:20" ht="11.25" customHeight="1">
      <c r="T4260" s="7"/>
    </row>
    <row r="4261" spans="20:20" ht="11.25" customHeight="1">
      <c r="T4261" s="7"/>
    </row>
    <row r="4262" spans="20:20" ht="11.25" customHeight="1">
      <c r="T4262" s="7"/>
    </row>
    <row r="4263" spans="20:20" ht="11.25" customHeight="1">
      <c r="T4263" s="7"/>
    </row>
    <row r="4264" spans="20:20" ht="11.25" customHeight="1">
      <c r="T4264" s="7"/>
    </row>
    <row r="4265" spans="20:20" ht="11.25" customHeight="1">
      <c r="T4265" s="7"/>
    </row>
    <row r="4266" spans="20:20" ht="11.25" customHeight="1">
      <c r="T4266" s="7"/>
    </row>
    <row r="4267" spans="20:20" ht="11.25" customHeight="1">
      <c r="T4267" s="7"/>
    </row>
    <row r="4268" spans="20:20" ht="11.25" customHeight="1">
      <c r="T4268" s="7"/>
    </row>
    <row r="4269" spans="20:20" ht="11.25" customHeight="1">
      <c r="T4269" s="7"/>
    </row>
    <row r="4270" spans="20:20" ht="11.25" customHeight="1">
      <c r="T4270" s="7"/>
    </row>
    <row r="4271" spans="20:20" ht="11.25" customHeight="1">
      <c r="T4271" s="7"/>
    </row>
    <row r="4272" spans="20:20" ht="11.25" customHeight="1">
      <c r="T4272" s="7"/>
    </row>
    <row r="4273" spans="20:20" ht="11.25" customHeight="1">
      <c r="T4273" s="7"/>
    </row>
    <row r="4274" spans="20:20" ht="11.25" customHeight="1">
      <c r="T4274" s="7"/>
    </row>
    <row r="4275" spans="20:20" ht="11.25" customHeight="1">
      <c r="T4275" s="7"/>
    </row>
    <row r="4276" spans="20:20" ht="11.25" customHeight="1">
      <c r="T4276" s="7"/>
    </row>
    <row r="4277" spans="20:20" ht="11.25" customHeight="1">
      <c r="T4277" s="7"/>
    </row>
    <row r="4278" spans="20:20" ht="11.25" customHeight="1">
      <c r="T4278" s="7"/>
    </row>
    <row r="4279" spans="20:20" ht="11.25" customHeight="1">
      <c r="T4279" s="7"/>
    </row>
    <row r="4280" spans="20:20" ht="11.25" customHeight="1">
      <c r="T4280" s="7"/>
    </row>
    <row r="4281" spans="20:20" ht="11.25" customHeight="1">
      <c r="T4281" s="7"/>
    </row>
    <row r="4282" spans="20:20" ht="11.25" customHeight="1">
      <c r="T4282" s="7"/>
    </row>
    <row r="4283" spans="20:20" ht="11.25" customHeight="1">
      <c r="T4283" s="7"/>
    </row>
    <row r="4284" spans="20:20" ht="11.25" customHeight="1">
      <c r="T4284" s="7"/>
    </row>
    <row r="4285" spans="20:20" ht="11.25" customHeight="1">
      <c r="T4285" s="7"/>
    </row>
    <row r="4286" spans="20:20" ht="11.25" customHeight="1">
      <c r="T4286" s="7"/>
    </row>
    <row r="4287" spans="20:20" ht="11.25" customHeight="1">
      <c r="T4287" s="7"/>
    </row>
    <row r="4288" spans="20:20" ht="11.25" customHeight="1">
      <c r="T4288" s="7"/>
    </row>
    <row r="4289" spans="20:20" ht="11.25" customHeight="1">
      <c r="T4289" s="7"/>
    </row>
    <row r="4290" spans="20:20" ht="11.25" customHeight="1">
      <c r="T4290" s="7"/>
    </row>
    <row r="4291" spans="20:20" ht="11.25" customHeight="1">
      <c r="T4291" s="7"/>
    </row>
    <row r="4292" spans="20:20" ht="11.25" customHeight="1">
      <c r="T4292" s="7"/>
    </row>
    <row r="4293" spans="20:20" ht="11.25" customHeight="1">
      <c r="T4293" s="7"/>
    </row>
    <row r="4294" spans="20:20" ht="11.25" customHeight="1">
      <c r="T4294" s="7"/>
    </row>
    <row r="4295" spans="20:20" ht="11.25" customHeight="1">
      <c r="T4295" s="7"/>
    </row>
    <row r="4296" spans="20:20" ht="11.25" customHeight="1">
      <c r="T4296" s="7"/>
    </row>
    <row r="4297" spans="20:20" ht="11.25" customHeight="1">
      <c r="T4297" s="7"/>
    </row>
    <row r="4298" spans="20:20" ht="11.25" customHeight="1">
      <c r="T4298" s="7"/>
    </row>
    <row r="4299" spans="20:20" ht="11.25" customHeight="1">
      <c r="T4299" s="7"/>
    </row>
    <row r="4300" spans="20:20" ht="11.25" customHeight="1">
      <c r="T4300" s="7"/>
    </row>
    <row r="4301" spans="20:20" ht="11.25" customHeight="1">
      <c r="T4301" s="7"/>
    </row>
    <row r="4302" spans="20:20" ht="11.25" customHeight="1">
      <c r="T4302" s="7"/>
    </row>
    <row r="4303" spans="20:20" ht="11.25" customHeight="1">
      <c r="T4303" s="7"/>
    </row>
    <row r="4304" spans="20:20" ht="11.25" customHeight="1">
      <c r="T4304" s="7"/>
    </row>
    <row r="4305" spans="20:20" ht="11.25" customHeight="1">
      <c r="T4305" s="7"/>
    </row>
    <row r="4306" spans="20:20" ht="11.25" customHeight="1">
      <c r="T4306" s="7"/>
    </row>
    <row r="4307" spans="20:20" ht="11.25" customHeight="1">
      <c r="T4307" s="7"/>
    </row>
    <row r="4308" spans="20:20" ht="11.25" customHeight="1">
      <c r="T4308" s="7"/>
    </row>
    <row r="4309" spans="20:20" ht="11.25" customHeight="1">
      <c r="T4309" s="7"/>
    </row>
    <row r="4310" spans="20:20" ht="11.25" customHeight="1">
      <c r="T4310" s="7"/>
    </row>
    <row r="4311" spans="20:20" ht="11.25" customHeight="1">
      <c r="T4311" s="7"/>
    </row>
    <row r="4312" spans="20:20" ht="11.25" customHeight="1">
      <c r="T4312" s="7"/>
    </row>
    <row r="4313" spans="20:20" ht="11.25" customHeight="1">
      <c r="T4313" s="7"/>
    </row>
    <row r="4314" spans="20:20" ht="11.25" customHeight="1">
      <c r="T4314" s="7"/>
    </row>
    <row r="4315" spans="20:20" ht="11.25" customHeight="1">
      <c r="T4315" s="7"/>
    </row>
    <row r="4316" spans="20:20" ht="11.25" customHeight="1">
      <c r="T4316" s="7"/>
    </row>
    <row r="4317" spans="20:20" ht="11.25" customHeight="1">
      <c r="T4317" s="7"/>
    </row>
    <row r="4318" spans="20:20" ht="11.25" customHeight="1">
      <c r="T4318" s="7"/>
    </row>
    <row r="4319" spans="20:20" ht="11.25" customHeight="1">
      <c r="T4319" s="7"/>
    </row>
    <row r="4320" spans="20:20" ht="11.25" customHeight="1">
      <c r="T4320" s="7"/>
    </row>
    <row r="4321" spans="20:20" ht="11.25" customHeight="1">
      <c r="T4321" s="7"/>
    </row>
    <row r="4322" spans="20:20" ht="11.25" customHeight="1">
      <c r="T4322" s="7"/>
    </row>
    <row r="4323" spans="20:20" ht="11.25" customHeight="1">
      <c r="T4323" s="7"/>
    </row>
    <row r="4324" spans="20:20" ht="11.25" customHeight="1">
      <c r="T4324" s="7"/>
    </row>
    <row r="4325" spans="20:20" ht="11.25" customHeight="1">
      <c r="T4325" s="7"/>
    </row>
    <row r="4326" spans="20:20" ht="11.25" customHeight="1">
      <c r="T4326" s="7"/>
    </row>
    <row r="4327" spans="20:20" ht="11.25" customHeight="1">
      <c r="T4327" s="7"/>
    </row>
    <row r="4328" spans="20:20" ht="11.25" customHeight="1">
      <c r="T4328" s="7"/>
    </row>
    <row r="4329" spans="20:20" ht="11.25" customHeight="1">
      <c r="T4329" s="7"/>
    </row>
    <row r="4330" spans="20:20" ht="11.25" customHeight="1">
      <c r="T4330" s="7"/>
    </row>
    <row r="4331" spans="20:20" ht="11.25" customHeight="1">
      <c r="T4331" s="7"/>
    </row>
    <row r="4332" spans="20:20" ht="11.25" customHeight="1">
      <c r="T4332" s="7"/>
    </row>
    <row r="4333" spans="20:20" ht="11.25" customHeight="1">
      <c r="T4333" s="7"/>
    </row>
    <row r="4334" spans="20:20" ht="11.25" customHeight="1">
      <c r="T4334" s="7"/>
    </row>
    <row r="4335" spans="20:20" ht="11.25" customHeight="1">
      <c r="T4335" s="7"/>
    </row>
    <row r="4336" spans="20:20" ht="11.25" customHeight="1">
      <c r="T4336" s="7"/>
    </row>
    <row r="4337" spans="20:20" ht="11.25" customHeight="1">
      <c r="T4337" s="7"/>
    </row>
    <row r="4338" spans="20:20" ht="11.25" customHeight="1">
      <c r="T4338" s="7"/>
    </row>
    <row r="4339" spans="20:20" ht="11.25" customHeight="1">
      <c r="T4339" s="7"/>
    </row>
    <row r="4340" spans="20:20" ht="11.25" customHeight="1">
      <c r="T4340" s="7"/>
    </row>
    <row r="4341" spans="20:20" ht="11.25" customHeight="1">
      <c r="T4341" s="7"/>
    </row>
    <row r="4342" spans="20:20" ht="11.25" customHeight="1">
      <c r="T4342" s="7"/>
    </row>
    <row r="4343" spans="20:20" ht="11.25" customHeight="1">
      <c r="T4343" s="7"/>
    </row>
    <row r="4344" spans="20:20" ht="11.25" customHeight="1">
      <c r="T4344" s="7"/>
    </row>
    <row r="4345" spans="20:20" ht="11.25" customHeight="1">
      <c r="T4345" s="7"/>
    </row>
    <row r="4346" spans="20:20" ht="11.25" customHeight="1">
      <c r="T4346" s="7"/>
    </row>
    <row r="4347" spans="20:20" ht="11.25" customHeight="1">
      <c r="T4347" s="7"/>
    </row>
    <row r="4348" spans="20:20" ht="11.25" customHeight="1">
      <c r="T4348" s="7"/>
    </row>
    <row r="4349" spans="20:20" ht="11.25" customHeight="1">
      <c r="T4349" s="7"/>
    </row>
    <row r="4350" spans="20:20" ht="11.25" customHeight="1">
      <c r="T4350" s="7"/>
    </row>
    <row r="4351" spans="20:20" ht="11.25" customHeight="1">
      <c r="T4351" s="7"/>
    </row>
    <row r="4352" spans="20:20" ht="11.25" customHeight="1">
      <c r="T4352" s="7"/>
    </row>
    <row r="4353" spans="20:20" ht="11.25" customHeight="1">
      <c r="T4353" s="7"/>
    </row>
    <row r="4354" spans="20:20" ht="11.25" customHeight="1">
      <c r="T4354" s="7"/>
    </row>
    <row r="4355" spans="20:20" ht="11.25" customHeight="1">
      <c r="T4355" s="7"/>
    </row>
    <row r="4356" spans="20:20" ht="11.25" customHeight="1">
      <c r="T4356" s="7"/>
    </row>
    <row r="4357" spans="20:20" ht="11.25" customHeight="1">
      <c r="T4357" s="7"/>
    </row>
    <row r="4358" spans="20:20" ht="11.25" customHeight="1">
      <c r="T4358" s="7"/>
    </row>
    <row r="4359" spans="20:20" ht="11.25" customHeight="1">
      <c r="T4359" s="7"/>
    </row>
    <row r="4360" spans="20:20" ht="11.25" customHeight="1">
      <c r="T4360" s="7"/>
    </row>
    <row r="4361" spans="20:20" ht="11.25" customHeight="1">
      <c r="T4361" s="7"/>
    </row>
    <row r="4362" spans="20:20" ht="11.25" customHeight="1">
      <c r="T4362" s="7"/>
    </row>
    <row r="4363" spans="20:20" ht="11.25" customHeight="1">
      <c r="T4363" s="7"/>
    </row>
    <row r="4364" spans="20:20" ht="11.25" customHeight="1">
      <c r="T4364" s="7"/>
    </row>
    <row r="4365" spans="20:20" ht="11.25" customHeight="1">
      <c r="T4365" s="7"/>
    </row>
    <row r="4366" spans="20:20" ht="11.25" customHeight="1">
      <c r="T4366" s="7"/>
    </row>
    <row r="4367" spans="20:20" ht="11.25" customHeight="1">
      <c r="T4367" s="7"/>
    </row>
    <row r="4368" spans="20:20" ht="11.25" customHeight="1">
      <c r="T4368" s="7"/>
    </row>
    <row r="4369" spans="20:20" ht="11.25" customHeight="1">
      <c r="T4369" s="7"/>
    </row>
    <row r="4370" spans="20:20" ht="11.25" customHeight="1">
      <c r="T4370" s="7"/>
    </row>
    <row r="4371" spans="20:20" ht="11.25" customHeight="1">
      <c r="T4371" s="7"/>
    </row>
    <row r="4372" spans="20:20" ht="11.25" customHeight="1">
      <c r="T4372" s="7"/>
    </row>
    <row r="4373" spans="20:20" ht="11.25" customHeight="1">
      <c r="T4373" s="7"/>
    </row>
    <row r="4374" spans="20:20" ht="11.25" customHeight="1">
      <c r="T4374" s="7"/>
    </row>
    <row r="4375" spans="20:20" ht="11.25" customHeight="1">
      <c r="T4375" s="7"/>
    </row>
    <row r="4376" spans="20:20" ht="11.25" customHeight="1">
      <c r="T4376" s="7"/>
    </row>
    <row r="4377" spans="20:20" ht="11.25" customHeight="1">
      <c r="T4377" s="7"/>
    </row>
    <row r="4378" spans="20:20" ht="11.25" customHeight="1">
      <c r="T4378" s="7"/>
    </row>
    <row r="4379" spans="20:20" ht="11.25" customHeight="1">
      <c r="T4379" s="7"/>
    </row>
    <row r="4380" spans="20:20" ht="11.25" customHeight="1">
      <c r="T4380" s="7"/>
    </row>
    <row r="4381" spans="20:20" ht="11.25" customHeight="1">
      <c r="T4381" s="7"/>
    </row>
    <row r="4382" spans="20:20" ht="11.25" customHeight="1">
      <c r="T4382" s="7"/>
    </row>
    <row r="4383" spans="20:20" ht="11.25" customHeight="1">
      <c r="T4383" s="7"/>
    </row>
    <row r="4384" spans="20:20" ht="11.25" customHeight="1">
      <c r="T4384" s="7"/>
    </row>
    <row r="4385" spans="20:20" ht="11.25" customHeight="1">
      <c r="T4385" s="7"/>
    </row>
    <row r="4386" spans="20:20" ht="11.25" customHeight="1">
      <c r="T4386" s="7"/>
    </row>
    <row r="4387" spans="20:20" ht="11.25" customHeight="1">
      <c r="T4387" s="7"/>
    </row>
    <row r="4388" spans="20:20" ht="11.25" customHeight="1">
      <c r="T4388" s="7"/>
    </row>
    <row r="4389" spans="20:20" ht="11.25" customHeight="1">
      <c r="T4389" s="7"/>
    </row>
    <row r="4390" spans="20:20" ht="11.25" customHeight="1">
      <c r="T4390" s="7"/>
    </row>
    <row r="4391" spans="20:20" ht="11.25" customHeight="1">
      <c r="T4391" s="7"/>
    </row>
    <row r="4392" spans="20:20" ht="11.25" customHeight="1">
      <c r="T4392" s="7"/>
    </row>
    <row r="4393" spans="20:20" ht="11.25" customHeight="1">
      <c r="T4393" s="7"/>
    </row>
    <row r="4394" spans="20:20" ht="11.25" customHeight="1">
      <c r="T4394" s="7"/>
    </row>
    <row r="4395" spans="20:20" ht="11.25" customHeight="1">
      <c r="T4395" s="7"/>
    </row>
    <row r="4396" spans="20:20" ht="11.25" customHeight="1">
      <c r="T4396" s="7"/>
    </row>
    <row r="4397" spans="20:20" ht="11.25" customHeight="1">
      <c r="T4397" s="7"/>
    </row>
    <row r="4398" spans="20:20" ht="11.25" customHeight="1">
      <c r="T4398" s="7"/>
    </row>
    <row r="4399" spans="20:20" ht="11.25" customHeight="1">
      <c r="T4399" s="7"/>
    </row>
    <row r="4400" spans="20:20" ht="11.25" customHeight="1">
      <c r="T4400" s="7"/>
    </row>
    <row r="4401" spans="20:20" ht="11.25" customHeight="1">
      <c r="T4401" s="7"/>
    </row>
    <row r="4402" spans="20:20" ht="11.25" customHeight="1">
      <c r="T4402" s="7"/>
    </row>
    <row r="4403" spans="20:20" ht="11.25" customHeight="1">
      <c r="T4403" s="7"/>
    </row>
    <row r="4404" spans="20:20" ht="11.25" customHeight="1">
      <c r="T4404" s="7"/>
    </row>
    <row r="4405" spans="20:20" ht="11.25" customHeight="1">
      <c r="T4405" s="7"/>
    </row>
    <row r="4406" spans="20:20" ht="11.25" customHeight="1">
      <c r="T4406" s="7"/>
    </row>
    <row r="4407" spans="20:20" ht="11.25" customHeight="1">
      <c r="T4407" s="7"/>
    </row>
    <row r="4408" spans="20:20" ht="11.25" customHeight="1">
      <c r="T4408" s="7"/>
    </row>
    <row r="4409" spans="20:20" ht="11.25" customHeight="1">
      <c r="T4409" s="7"/>
    </row>
    <row r="4410" spans="20:20" ht="11.25" customHeight="1">
      <c r="T4410" s="7"/>
    </row>
    <row r="4411" spans="20:20" ht="11.25" customHeight="1">
      <c r="T4411" s="7"/>
    </row>
    <row r="4412" spans="20:20" ht="11.25" customHeight="1">
      <c r="T4412" s="7"/>
    </row>
    <row r="4413" spans="20:20" ht="11.25" customHeight="1">
      <c r="T4413" s="7"/>
    </row>
    <row r="4414" spans="20:20" ht="11.25" customHeight="1">
      <c r="T4414" s="7"/>
    </row>
    <row r="4415" spans="20:20" ht="11.25" customHeight="1">
      <c r="T4415" s="7"/>
    </row>
    <row r="4416" spans="20:20" ht="11.25" customHeight="1">
      <c r="T4416" s="7"/>
    </row>
    <row r="4417" spans="20:20" ht="11.25" customHeight="1">
      <c r="T4417" s="7"/>
    </row>
    <row r="4418" spans="20:20" ht="11.25" customHeight="1">
      <c r="T4418" s="7"/>
    </row>
    <row r="4419" spans="20:20" ht="11.25" customHeight="1">
      <c r="T4419" s="7"/>
    </row>
    <row r="4420" spans="20:20" ht="11.25" customHeight="1">
      <c r="T4420" s="7"/>
    </row>
    <row r="4421" spans="20:20" ht="11.25" customHeight="1">
      <c r="T4421" s="7"/>
    </row>
    <row r="4422" spans="20:20" ht="11.25" customHeight="1">
      <c r="T4422" s="7"/>
    </row>
    <row r="4423" spans="20:20" ht="11.25" customHeight="1">
      <c r="T4423" s="7"/>
    </row>
    <row r="4424" spans="20:20" ht="11.25" customHeight="1">
      <c r="T4424" s="7"/>
    </row>
    <row r="4425" spans="20:20" ht="11.25" customHeight="1">
      <c r="T4425" s="7"/>
    </row>
    <row r="4426" spans="20:20" ht="11.25" customHeight="1">
      <c r="T4426" s="7"/>
    </row>
    <row r="4427" spans="20:20" ht="11.25" customHeight="1">
      <c r="T4427" s="7"/>
    </row>
    <row r="4428" spans="20:20" ht="11.25" customHeight="1">
      <c r="T4428" s="7"/>
    </row>
    <row r="4429" spans="20:20" ht="11.25" customHeight="1">
      <c r="T4429" s="7"/>
    </row>
    <row r="4430" spans="20:20" ht="11.25" customHeight="1">
      <c r="T4430" s="7"/>
    </row>
    <row r="4431" spans="20:20" ht="11.25" customHeight="1">
      <c r="T4431" s="7"/>
    </row>
    <row r="4432" spans="20:20" ht="11.25" customHeight="1">
      <c r="T4432" s="7"/>
    </row>
    <row r="4433" spans="20:20" ht="11.25" customHeight="1">
      <c r="T4433" s="7"/>
    </row>
    <row r="4434" spans="20:20" ht="11.25" customHeight="1">
      <c r="T4434" s="7"/>
    </row>
    <row r="4435" spans="20:20" ht="11.25" customHeight="1">
      <c r="T4435" s="7"/>
    </row>
    <row r="4436" spans="20:20" ht="11.25" customHeight="1">
      <c r="T4436" s="7"/>
    </row>
    <row r="4437" spans="20:20" ht="11.25" customHeight="1">
      <c r="T4437" s="7"/>
    </row>
    <row r="4438" spans="20:20" ht="11.25" customHeight="1">
      <c r="T4438" s="7"/>
    </row>
    <row r="4439" spans="20:20" ht="11.25" customHeight="1">
      <c r="T4439" s="7"/>
    </row>
    <row r="4440" spans="20:20" ht="11.25" customHeight="1">
      <c r="T4440" s="7"/>
    </row>
    <row r="4441" spans="20:20" ht="11.25" customHeight="1">
      <c r="T4441" s="7"/>
    </row>
    <row r="4442" spans="20:20" ht="11.25" customHeight="1">
      <c r="T4442" s="7"/>
    </row>
    <row r="4443" spans="20:20" ht="11.25" customHeight="1">
      <c r="T4443" s="7"/>
    </row>
    <row r="4444" spans="20:20" ht="11.25" customHeight="1">
      <c r="T4444" s="7"/>
    </row>
    <row r="4445" spans="20:20" ht="11.25" customHeight="1">
      <c r="T4445" s="7"/>
    </row>
    <row r="4446" spans="20:20" ht="11.25" customHeight="1">
      <c r="T4446" s="7"/>
    </row>
    <row r="4447" spans="20:20" ht="11.25" customHeight="1">
      <c r="T4447" s="7"/>
    </row>
    <row r="4448" spans="20:20" ht="11.25" customHeight="1">
      <c r="T4448" s="7"/>
    </row>
    <row r="4449" spans="20:20" ht="11.25" customHeight="1">
      <c r="T4449" s="7"/>
    </row>
    <row r="4450" spans="20:20" ht="11.25" customHeight="1">
      <c r="T4450" s="7"/>
    </row>
    <row r="4451" spans="20:20" ht="11.25" customHeight="1">
      <c r="T4451" s="7"/>
    </row>
    <row r="4452" spans="20:20" ht="11.25" customHeight="1">
      <c r="T4452" s="7"/>
    </row>
    <row r="4453" spans="20:20" ht="11.25" customHeight="1">
      <c r="T4453" s="7"/>
    </row>
    <row r="4454" spans="20:20" ht="11.25" customHeight="1">
      <c r="T4454" s="7"/>
    </row>
    <row r="4455" spans="20:20" ht="11.25" customHeight="1">
      <c r="T4455" s="7"/>
    </row>
    <row r="4456" spans="20:20" ht="11.25" customHeight="1">
      <c r="T4456" s="7"/>
    </row>
    <row r="4457" spans="20:20" ht="11.25" customHeight="1">
      <c r="T4457" s="7"/>
    </row>
    <row r="4458" spans="20:20" ht="11.25" customHeight="1">
      <c r="T4458" s="7"/>
    </row>
    <row r="4459" spans="20:20" ht="11.25" customHeight="1">
      <c r="T4459" s="7"/>
    </row>
    <row r="4460" spans="20:20" ht="11.25" customHeight="1">
      <c r="T4460" s="7"/>
    </row>
    <row r="4461" spans="20:20" ht="11.25" customHeight="1">
      <c r="T4461" s="7"/>
    </row>
    <row r="4462" spans="20:20" ht="11.25" customHeight="1">
      <c r="T4462" s="7"/>
    </row>
    <row r="4463" spans="20:20" ht="11.25" customHeight="1">
      <c r="T4463" s="7"/>
    </row>
    <row r="4464" spans="20:20" ht="11.25" customHeight="1">
      <c r="T4464" s="7"/>
    </row>
    <row r="4465" spans="20:20" ht="11.25" customHeight="1">
      <c r="T4465" s="7"/>
    </row>
    <row r="4466" spans="20:20" ht="11.25" customHeight="1">
      <c r="T4466" s="7"/>
    </row>
    <row r="4467" spans="20:20" ht="11.25" customHeight="1">
      <c r="T4467" s="7"/>
    </row>
    <row r="4468" spans="20:20" ht="11.25" customHeight="1">
      <c r="T4468" s="7"/>
    </row>
    <row r="4469" spans="20:20" ht="11.25" customHeight="1">
      <c r="T4469" s="7"/>
    </row>
    <row r="4470" spans="20:20" ht="11.25" customHeight="1">
      <c r="T4470" s="7"/>
    </row>
    <row r="4471" spans="20:20" ht="11.25" customHeight="1">
      <c r="T4471" s="7"/>
    </row>
    <row r="4472" spans="20:20" ht="11.25" customHeight="1">
      <c r="T4472" s="7"/>
    </row>
    <row r="4473" spans="20:20" ht="11.25" customHeight="1">
      <c r="T4473" s="7"/>
    </row>
    <row r="4474" spans="20:20" ht="11.25" customHeight="1">
      <c r="T4474" s="7"/>
    </row>
    <row r="4475" spans="20:20" ht="11.25" customHeight="1">
      <c r="T4475" s="7"/>
    </row>
    <row r="4476" spans="20:20" ht="11.25" customHeight="1">
      <c r="T4476" s="7"/>
    </row>
    <row r="4477" spans="20:20" ht="11.25" customHeight="1">
      <c r="T4477" s="7"/>
    </row>
    <row r="4478" spans="20:20" ht="11.25" customHeight="1">
      <c r="T4478" s="7"/>
    </row>
    <row r="4479" spans="20:20" ht="11.25" customHeight="1">
      <c r="T4479" s="7"/>
    </row>
    <row r="4480" spans="20:20" ht="11.25" customHeight="1">
      <c r="T4480" s="7"/>
    </row>
    <row r="4481" spans="20:20" ht="11.25" customHeight="1">
      <c r="T4481" s="7"/>
    </row>
    <row r="4482" spans="20:20" ht="11.25" customHeight="1">
      <c r="T4482" s="7"/>
    </row>
    <row r="4483" spans="20:20" ht="11.25" customHeight="1">
      <c r="T4483" s="7"/>
    </row>
    <row r="4484" spans="20:20" ht="11.25" customHeight="1">
      <c r="T4484" s="7"/>
    </row>
    <row r="4485" spans="20:20" ht="11.25" customHeight="1">
      <c r="T4485" s="7"/>
    </row>
    <row r="4486" spans="20:20" ht="11.25" customHeight="1">
      <c r="T4486" s="7"/>
    </row>
    <row r="4487" spans="20:20" ht="11.25" customHeight="1">
      <c r="T4487" s="7"/>
    </row>
    <row r="4488" spans="20:20" ht="11.25" customHeight="1">
      <c r="T4488" s="7"/>
    </row>
    <row r="4489" spans="20:20" ht="11.25" customHeight="1">
      <c r="T4489" s="7"/>
    </row>
    <row r="4490" spans="20:20" ht="11.25" customHeight="1">
      <c r="T4490" s="7"/>
    </row>
    <row r="4491" spans="20:20" ht="11.25" customHeight="1">
      <c r="T4491" s="7"/>
    </row>
    <row r="4492" spans="20:20" ht="11.25" customHeight="1">
      <c r="T4492" s="7"/>
    </row>
    <row r="4493" spans="20:20" ht="11.25" customHeight="1">
      <c r="T4493" s="7"/>
    </row>
    <row r="4494" spans="20:20" ht="11.25" customHeight="1">
      <c r="T4494" s="7"/>
    </row>
    <row r="4495" spans="20:20" ht="11.25" customHeight="1">
      <c r="T4495" s="7"/>
    </row>
    <row r="4496" spans="20:20" ht="11.25" customHeight="1">
      <c r="T4496" s="7"/>
    </row>
    <row r="4497" spans="20:20" ht="11.25" customHeight="1">
      <c r="T4497" s="7"/>
    </row>
    <row r="4498" spans="20:20" ht="11.25" customHeight="1">
      <c r="T4498" s="7"/>
    </row>
    <row r="4499" spans="20:20" ht="11.25" customHeight="1">
      <c r="T4499" s="7"/>
    </row>
    <row r="4500" spans="20:20" ht="11.25" customHeight="1">
      <c r="T4500" s="7"/>
    </row>
    <row r="4501" spans="20:20" ht="11.25" customHeight="1">
      <c r="T4501" s="7"/>
    </row>
    <row r="4502" spans="20:20" ht="11.25" customHeight="1">
      <c r="T4502" s="7"/>
    </row>
    <row r="4503" spans="20:20" ht="11.25" customHeight="1">
      <c r="T4503" s="7"/>
    </row>
    <row r="4504" spans="20:20" ht="11.25" customHeight="1">
      <c r="T4504" s="7"/>
    </row>
    <row r="4505" spans="20:20" ht="11.25" customHeight="1">
      <c r="T4505" s="7"/>
    </row>
    <row r="4506" spans="20:20" ht="11.25" customHeight="1">
      <c r="T4506" s="7"/>
    </row>
    <row r="4507" spans="20:20" ht="11.25" customHeight="1">
      <c r="T4507" s="7"/>
    </row>
    <row r="4508" spans="20:20" ht="11.25" customHeight="1">
      <c r="T4508" s="7"/>
    </row>
    <row r="4509" spans="20:20" ht="11.25" customHeight="1">
      <c r="T4509" s="7"/>
    </row>
    <row r="4510" spans="20:20" ht="11.25" customHeight="1">
      <c r="T4510" s="7"/>
    </row>
    <row r="4511" spans="20:20" ht="11.25" customHeight="1">
      <c r="T4511" s="7"/>
    </row>
    <row r="4512" spans="20:20" ht="11.25" customHeight="1">
      <c r="T4512" s="7"/>
    </row>
    <row r="4513" spans="20:20" ht="11.25" customHeight="1">
      <c r="T4513" s="7"/>
    </row>
    <row r="4514" spans="20:20" ht="11.25" customHeight="1">
      <c r="T4514" s="7"/>
    </row>
    <row r="4515" spans="20:20" ht="11.25" customHeight="1">
      <c r="T4515" s="7"/>
    </row>
    <row r="4516" spans="20:20" ht="11.25" customHeight="1">
      <c r="T4516" s="7"/>
    </row>
    <row r="4517" spans="20:20" ht="11.25" customHeight="1">
      <c r="T4517" s="7"/>
    </row>
    <row r="4518" spans="20:20" ht="11.25" customHeight="1">
      <c r="T4518" s="7"/>
    </row>
    <row r="4519" spans="20:20" ht="11.25" customHeight="1">
      <c r="T4519" s="7"/>
    </row>
    <row r="4520" spans="20:20" ht="11.25" customHeight="1">
      <c r="T4520" s="7"/>
    </row>
    <row r="4521" spans="20:20" ht="11.25" customHeight="1">
      <c r="T4521" s="7"/>
    </row>
    <row r="4522" spans="20:20" ht="11.25" customHeight="1">
      <c r="T4522" s="7"/>
    </row>
    <row r="4523" spans="20:20" ht="11.25" customHeight="1">
      <c r="T4523" s="7"/>
    </row>
    <row r="4524" spans="20:20" ht="11.25" customHeight="1">
      <c r="T4524" s="7"/>
    </row>
    <row r="4525" spans="20:20" ht="11.25" customHeight="1">
      <c r="T4525" s="7"/>
    </row>
    <row r="4526" spans="20:20" ht="11.25" customHeight="1">
      <c r="T4526" s="7"/>
    </row>
    <row r="4527" spans="20:20" ht="11.25" customHeight="1">
      <c r="T4527" s="7"/>
    </row>
    <row r="4528" spans="20:20" ht="11.25" customHeight="1">
      <c r="T4528" s="7"/>
    </row>
    <row r="4529" spans="20:20" ht="11.25" customHeight="1">
      <c r="T4529" s="7"/>
    </row>
    <row r="4530" spans="20:20" ht="11.25" customHeight="1">
      <c r="T4530" s="7"/>
    </row>
    <row r="4531" spans="20:20" ht="11.25" customHeight="1">
      <c r="T4531" s="7"/>
    </row>
    <row r="4532" spans="20:20" ht="11.25" customHeight="1">
      <c r="T4532" s="7"/>
    </row>
    <row r="4533" spans="20:20" ht="11.25" customHeight="1">
      <c r="T4533" s="7"/>
    </row>
    <row r="4534" spans="20:20" ht="11.25" customHeight="1">
      <c r="T4534" s="7"/>
    </row>
    <row r="4535" spans="20:20" ht="11.25" customHeight="1">
      <c r="T4535" s="7"/>
    </row>
    <row r="4536" spans="20:20" ht="11.25" customHeight="1">
      <c r="T4536" s="7"/>
    </row>
    <row r="4537" spans="20:20" ht="11.25" customHeight="1">
      <c r="T4537" s="7"/>
    </row>
    <row r="4538" spans="20:20" ht="11.25" customHeight="1">
      <c r="T4538" s="7"/>
    </row>
    <row r="4539" spans="20:20" ht="11.25" customHeight="1">
      <c r="T4539" s="7"/>
    </row>
    <row r="4540" spans="20:20" ht="11.25" customHeight="1">
      <c r="T4540" s="7"/>
    </row>
    <row r="4541" spans="20:20" ht="11.25" customHeight="1">
      <c r="T4541" s="7"/>
    </row>
    <row r="4542" spans="20:20" ht="11.25" customHeight="1">
      <c r="T4542" s="7"/>
    </row>
    <row r="4543" spans="20:20" ht="11.25" customHeight="1">
      <c r="T4543" s="7"/>
    </row>
    <row r="4544" spans="20:20" ht="11.25" customHeight="1">
      <c r="T4544" s="7"/>
    </row>
    <row r="4545" spans="20:20" ht="11.25" customHeight="1">
      <c r="T4545" s="7"/>
    </row>
    <row r="4546" spans="20:20" ht="11.25" customHeight="1">
      <c r="T4546" s="7"/>
    </row>
    <row r="4547" spans="20:20" ht="11.25" customHeight="1">
      <c r="T4547" s="7"/>
    </row>
    <row r="4548" spans="20:20" ht="11.25" customHeight="1">
      <c r="T4548" s="7"/>
    </row>
    <row r="4549" spans="20:20" ht="11.25" customHeight="1">
      <c r="T4549" s="7"/>
    </row>
    <row r="4550" spans="20:20" ht="11.25" customHeight="1">
      <c r="T4550" s="7"/>
    </row>
    <row r="4551" spans="20:20" ht="11.25" customHeight="1">
      <c r="T4551" s="7"/>
    </row>
    <row r="4552" spans="20:20" ht="11.25" customHeight="1">
      <c r="T4552" s="7"/>
    </row>
    <row r="4553" spans="20:20" ht="11.25" customHeight="1">
      <c r="T4553" s="7"/>
    </row>
    <row r="4554" spans="20:20" ht="11.25" customHeight="1">
      <c r="T4554" s="7"/>
    </row>
    <row r="4555" spans="20:20" ht="11.25" customHeight="1">
      <c r="T4555" s="7"/>
    </row>
    <row r="4556" spans="20:20" ht="11.25" customHeight="1">
      <c r="T4556" s="7"/>
    </row>
    <row r="4557" spans="20:20" ht="11.25" customHeight="1">
      <c r="T4557" s="7"/>
    </row>
    <row r="4558" spans="20:20" ht="11.25" customHeight="1">
      <c r="T4558" s="7"/>
    </row>
    <row r="4559" spans="20:20" ht="11.25" customHeight="1">
      <c r="T4559" s="7"/>
    </row>
    <row r="4560" spans="20:20" ht="11.25" customHeight="1">
      <c r="T4560" s="7"/>
    </row>
    <row r="4561" spans="20:20" ht="11.25" customHeight="1">
      <c r="T4561" s="7"/>
    </row>
    <row r="4562" spans="20:20" ht="11.25" customHeight="1">
      <c r="T4562" s="7"/>
    </row>
    <row r="4563" spans="20:20" ht="11.25" customHeight="1">
      <c r="T4563" s="7"/>
    </row>
    <row r="4564" spans="20:20" ht="11.25" customHeight="1">
      <c r="T4564" s="7"/>
    </row>
    <row r="4565" spans="20:20" ht="11.25" customHeight="1">
      <c r="T4565" s="7"/>
    </row>
    <row r="4566" spans="20:20" ht="11.25" customHeight="1">
      <c r="T4566" s="7"/>
    </row>
    <row r="4567" spans="20:20" ht="11.25" customHeight="1">
      <c r="T4567" s="7"/>
    </row>
    <row r="4568" spans="20:20" ht="11.25" customHeight="1">
      <c r="T4568" s="7"/>
    </row>
    <row r="4569" spans="20:20" ht="11.25" customHeight="1">
      <c r="T4569" s="7"/>
    </row>
    <row r="4570" spans="20:20" ht="11.25" customHeight="1">
      <c r="T4570" s="7"/>
    </row>
    <row r="4571" spans="20:20" ht="11.25" customHeight="1">
      <c r="T4571" s="7"/>
    </row>
    <row r="4572" spans="20:20" ht="11.25" customHeight="1">
      <c r="T4572" s="7"/>
    </row>
    <row r="4573" spans="20:20" ht="11.25" customHeight="1">
      <c r="T4573" s="7"/>
    </row>
    <row r="4574" spans="20:20" ht="11.25" customHeight="1">
      <c r="T4574" s="7"/>
    </row>
    <row r="4575" spans="20:20" ht="11.25" customHeight="1">
      <c r="T4575" s="7"/>
    </row>
    <row r="4576" spans="20:20" ht="11.25" customHeight="1">
      <c r="T4576" s="7"/>
    </row>
    <row r="4577" spans="20:20" ht="11.25" customHeight="1">
      <c r="T4577" s="7"/>
    </row>
    <row r="4578" spans="20:20" ht="11.25" customHeight="1">
      <c r="T4578" s="7"/>
    </row>
    <row r="4579" spans="20:20" ht="11.25" customHeight="1">
      <c r="T4579" s="7"/>
    </row>
    <row r="4580" spans="20:20" ht="11.25" customHeight="1">
      <c r="T4580" s="7"/>
    </row>
    <row r="4581" spans="20:20" ht="11.25" customHeight="1">
      <c r="T4581" s="7"/>
    </row>
    <row r="4582" spans="20:20" ht="11.25" customHeight="1">
      <c r="T4582" s="7"/>
    </row>
    <row r="4583" spans="20:20" ht="11.25" customHeight="1">
      <c r="T4583" s="7"/>
    </row>
    <row r="4584" spans="20:20" ht="11.25" customHeight="1">
      <c r="T4584" s="7"/>
    </row>
    <row r="4585" spans="20:20" ht="11.25" customHeight="1">
      <c r="T4585" s="7"/>
    </row>
    <row r="4586" spans="20:20" ht="11.25" customHeight="1">
      <c r="T4586" s="7"/>
    </row>
    <row r="4587" spans="20:20" ht="11.25" customHeight="1">
      <c r="T4587" s="7"/>
    </row>
    <row r="4588" spans="20:20" ht="11.25" customHeight="1">
      <c r="T4588" s="7"/>
    </row>
    <row r="4589" spans="20:20" ht="11.25" customHeight="1">
      <c r="T4589" s="7"/>
    </row>
    <row r="4590" spans="20:20" ht="11.25" customHeight="1">
      <c r="T4590" s="7"/>
    </row>
    <row r="4591" spans="20:20" ht="11.25" customHeight="1">
      <c r="T4591" s="7"/>
    </row>
    <row r="4592" spans="20:20" ht="11.25" customHeight="1">
      <c r="T4592" s="7"/>
    </row>
    <row r="4593" spans="20:20" ht="11.25" customHeight="1">
      <c r="T4593" s="7"/>
    </row>
    <row r="4594" spans="20:20" ht="11.25" customHeight="1">
      <c r="T4594" s="7"/>
    </row>
    <row r="4595" spans="20:20" ht="11.25" customHeight="1">
      <c r="T4595" s="7"/>
    </row>
    <row r="4596" spans="20:20" ht="11.25" customHeight="1">
      <c r="T4596" s="7"/>
    </row>
    <row r="4597" spans="20:20" ht="11.25" customHeight="1">
      <c r="T4597" s="7"/>
    </row>
    <row r="4598" spans="20:20" ht="11.25" customHeight="1">
      <c r="T4598" s="7"/>
    </row>
    <row r="4599" spans="20:20" ht="11.25" customHeight="1">
      <c r="T4599" s="7"/>
    </row>
    <row r="4600" spans="20:20" ht="11.25" customHeight="1">
      <c r="T4600" s="7"/>
    </row>
    <row r="4601" spans="20:20" ht="11.25" customHeight="1">
      <c r="T4601" s="7"/>
    </row>
    <row r="4602" spans="20:20" ht="11.25" customHeight="1">
      <c r="T4602" s="7"/>
    </row>
    <row r="4603" spans="20:20" ht="11.25" customHeight="1">
      <c r="T4603" s="7"/>
    </row>
    <row r="4604" spans="20:20" ht="11.25" customHeight="1">
      <c r="T4604" s="7"/>
    </row>
    <row r="4605" spans="20:20" ht="11.25" customHeight="1">
      <c r="T4605" s="7"/>
    </row>
    <row r="4606" spans="20:20" ht="11.25" customHeight="1">
      <c r="T4606" s="7"/>
    </row>
    <row r="4607" spans="20:20" ht="11.25" customHeight="1">
      <c r="T4607" s="7"/>
    </row>
    <row r="4608" spans="20:20" ht="11.25" customHeight="1">
      <c r="T4608" s="7"/>
    </row>
    <row r="4609" spans="20:20" ht="11.25" customHeight="1">
      <c r="T4609" s="7"/>
    </row>
    <row r="4610" spans="20:20" ht="11.25" customHeight="1">
      <c r="T4610" s="7"/>
    </row>
    <row r="4611" spans="20:20" ht="11.25" customHeight="1">
      <c r="T4611" s="7"/>
    </row>
    <row r="4612" spans="20:20" ht="11.25" customHeight="1">
      <c r="T4612" s="7"/>
    </row>
    <row r="4613" spans="20:20" ht="11.25" customHeight="1">
      <c r="T4613" s="7"/>
    </row>
    <row r="4614" spans="20:20" ht="11.25" customHeight="1">
      <c r="T4614" s="7"/>
    </row>
    <row r="4615" spans="20:20" ht="11.25" customHeight="1">
      <c r="T4615" s="7"/>
    </row>
    <row r="4616" spans="20:20" ht="11.25" customHeight="1">
      <c r="T4616" s="7"/>
    </row>
    <row r="4617" spans="20:20" ht="11.25" customHeight="1">
      <c r="T4617" s="7"/>
    </row>
    <row r="4618" spans="20:20" ht="11.25" customHeight="1">
      <c r="T4618" s="7"/>
    </row>
    <row r="4619" spans="20:20" ht="11.25" customHeight="1">
      <c r="T4619" s="7"/>
    </row>
    <row r="4620" spans="20:20" ht="11.25" customHeight="1">
      <c r="T4620" s="7"/>
    </row>
    <row r="4621" spans="20:20" ht="11.25" customHeight="1">
      <c r="T4621" s="7"/>
    </row>
    <row r="4622" spans="20:20" ht="11.25" customHeight="1">
      <c r="T4622" s="7"/>
    </row>
    <row r="4623" spans="20:20" ht="11.25" customHeight="1">
      <c r="T4623" s="7"/>
    </row>
    <row r="4624" spans="20:20" ht="11.25" customHeight="1">
      <c r="T4624" s="7"/>
    </row>
    <row r="4625" spans="20:20" ht="11.25" customHeight="1">
      <c r="T4625" s="7"/>
    </row>
    <row r="4626" spans="20:20" ht="11.25" customHeight="1">
      <c r="T4626" s="7"/>
    </row>
    <row r="4627" spans="20:20" ht="11.25" customHeight="1">
      <c r="T4627" s="7"/>
    </row>
    <row r="4628" spans="20:20" ht="11.25" customHeight="1">
      <c r="T4628" s="7"/>
    </row>
    <row r="4629" spans="20:20" ht="11.25" customHeight="1">
      <c r="T4629" s="7"/>
    </row>
    <row r="4630" spans="20:20" ht="11.25" customHeight="1">
      <c r="T4630" s="7"/>
    </row>
    <row r="4631" spans="20:20" ht="11.25" customHeight="1">
      <c r="T4631" s="7"/>
    </row>
    <row r="4632" spans="20:20" ht="11.25" customHeight="1">
      <c r="T4632" s="7"/>
    </row>
    <row r="4633" spans="20:20" ht="11.25" customHeight="1">
      <c r="T4633" s="7"/>
    </row>
    <row r="4634" spans="20:20" ht="11.25" customHeight="1">
      <c r="T4634" s="7"/>
    </row>
    <row r="4635" spans="20:20" ht="11.25" customHeight="1">
      <c r="T4635" s="7"/>
    </row>
    <row r="4636" spans="20:20" ht="11.25" customHeight="1">
      <c r="T4636" s="7"/>
    </row>
    <row r="4637" spans="20:20" ht="11.25" customHeight="1">
      <c r="T4637" s="7"/>
    </row>
    <row r="4638" spans="20:20" ht="11.25" customHeight="1">
      <c r="T4638" s="7"/>
    </row>
    <row r="4639" spans="20:20" ht="11.25" customHeight="1">
      <c r="T4639" s="7"/>
    </row>
    <row r="4640" spans="20:20" ht="11.25" customHeight="1">
      <c r="T4640" s="7"/>
    </row>
    <row r="4641" spans="20:20" ht="11.25" customHeight="1">
      <c r="T4641" s="7"/>
    </row>
    <row r="4642" spans="20:20" ht="11.25" customHeight="1">
      <c r="T4642" s="7"/>
    </row>
    <row r="4643" spans="20:20" ht="11.25" customHeight="1">
      <c r="T4643" s="7"/>
    </row>
    <row r="4644" spans="20:20" ht="11.25" customHeight="1">
      <c r="T4644" s="7"/>
    </row>
    <row r="4645" spans="20:20" ht="11.25" customHeight="1">
      <c r="T4645" s="7"/>
    </row>
    <row r="4646" spans="20:20" ht="11.25" customHeight="1">
      <c r="T4646" s="7"/>
    </row>
    <row r="4647" spans="20:20" ht="11.25" customHeight="1">
      <c r="T4647" s="7"/>
    </row>
    <row r="4648" spans="20:20" ht="11.25" customHeight="1">
      <c r="T4648" s="7"/>
    </row>
    <row r="4649" spans="20:20" ht="11.25" customHeight="1">
      <c r="T4649" s="7"/>
    </row>
    <row r="4650" spans="20:20" ht="11.25" customHeight="1">
      <c r="T4650" s="7"/>
    </row>
    <row r="4651" spans="20:20" ht="11.25" customHeight="1">
      <c r="T4651" s="7"/>
    </row>
    <row r="4652" spans="20:20" ht="11.25" customHeight="1">
      <c r="T4652" s="7"/>
    </row>
    <row r="4653" spans="20:20" ht="11.25" customHeight="1">
      <c r="T4653" s="7"/>
    </row>
    <row r="4654" spans="20:20" ht="11.25" customHeight="1">
      <c r="T4654" s="7"/>
    </row>
    <row r="4655" spans="20:20" ht="11.25" customHeight="1">
      <c r="T4655" s="7"/>
    </row>
    <row r="4656" spans="20:20" ht="11.25" customHeight="1">
      <c r="T4656" s="7"/>
    </row>
    <row r="4657" spans="20:20" ht="11.25" customHeight="1">
      <c r="T4657" s="7"/>
    </row>
    <row r="4658" spans="20:20" ht="11.25" customHeight="1">
      <c r="T4658" s="7"/>
    </row>
    <row r="4659" spans="20:20" ht="11.25" customHeight="1">
      <c r="T4659" s="7"/>
    </row>
    <row r="4660" spans="20:20" ht="11.25" customHeight="1">
      <c r="T4660" s="7"/>
    </row>
    <row r="4661" spans="20:20" ht="11.25" customHeight="1">
      <c r="T4661" s="7"/>
    </row>
    <row r="4662" spans="20:20" ht="11.25" customHeight="1">
      <c r="T4662" s="7"/>
    </row>
    <row r="4663" spans="20:20" ht="11.25" customHeight="1">
      <c r="T4663" s="7"/>
    </row>
    <row r="4664" spans="20:20" ht="11.25" customHeight="1">
      <c r="T4664" s="7"/>
    </row>
    <row r="4665" spans="20:20" ht="11.25" customHeight="1">
      <c r="T4665" s="7"/>
    </row>
    <row r="4666" spans="20:20" ht="11.25" customHeight="1">
      <c r="T4666" s="7"/>
    </row>
    <row r="4667" spans="20:20" ht="11.25" customHeight="1">
      <c r="T4667" s="7"/>
    </row>
    <row r="4668" spans="20:20" ht="11.25" customHeight="1">
      <c r="T4668" s="7"/>
    </row>
    <row r="4669" spans="20:20" ht="11.25" customHeight="1">
      <c r="T4669" s="7"/>
    </row>
    <row r="4670" spans="20:20" ht="11.25" customHeight="1">
      <c r="T4670" s="7"/>
    </row>
    <row r="4671" spans="20:20" ht="11.25" customHeight="1">
      <c r="T4671" s="7"/>
    </row>
    <row r="4672" spans="20:20" ht="11.25" customHeight="1">
      <c r="T4672" s="7"/>
    </row>
    <row r="4673" spans="20:20" ht="11.25" customHeight="1">
      <c r="T4673" s="7"/>
    </row>
    <row r="4674" spans="20:20" ht="11.25" customHeight="1">
      <c r="T4674" s="7"/>
    </row>
    <row r="4675" spans="20:20" ht="11.25" customHeight="1">
      <c r="T4675" s="7"/>
    </row>
    <row r="4676" spans="20:20" ht="11.25" customHeight="1">
      <c r="T4676" s="7"/>
    </row>
    <row r="4677" spans="20:20" ht="11.25" customHeight="1">
      <c r="T4677" s="7"/>
    </row>
    <row r="4678" spans="20:20" ht="11.25" customHeight="1">
      <c r="T4678" s="7"/>
    </row>
    <row r="4679" spans="20:20" ht="11.25" customHeight="1">
      <c r="T4679" s="7"/>
    </row>
    <row r="4680" spans="20:20" ht="11.25" customHeight="1">
      <c r="T4680" s="7"/>
    </row>
    <row r="4681" spans="20:20" ht="11.25" customHeight="1">
      <c r="T4681" s="7"/>
    </row>
    <row r="4682" spans="20:20" ht="11.25" customHeight="1">
      <c r="T4682" s="7"/>
    </row>
    <row r="4683" spans="20:20" ht="11.25" customHeight="1">
      <c r="T4683" s="7"/>
    </row>
    <row r="4684" spans="20:20" ht="11.25" customHeight="1">
      <c r="T4684" s="7"/>
    </row>
    <row r="4685" spans="20:20" ht="11.25" customHeight="1">
      <c r="T4685" s="7"/>
    </row>
    <row r="4686" spans="20:20" ht="11.25" customHeight="1">
      <c r="T4686" s="7"/>
    </row>
    <row r="4687" spans="20:20" ht="11.25" customHeight="1">
      <c r="T4687" s="7"/>
    </row>
    <row r="4688" spans="20:20" ht="11.25" customHeight="1">
      <c r="T4688" s="7"/>
    </row>
    <row r="4689" spans="20:20" ht="11.25" customHeight="1">
      <c r="T4689" s="7"/>
    </row>
    <row r="4690" spans="20:20" ht="11.25" customHeight="1">
      <c r="T4690" s="7"/>
    </row>
    <row r="4691" spans="20:20" ht="11.25" customHeight="1">
      <c r="T4691" s="7"/>
    </row>
    <row r="4692" spans="20:20" ht="11.25" customHeight="1">
      <c r="T4692" s="7"/>
    </row>
    <row r="4693" spans="20:20" ht="11.25" customHeight="1">
      <c r="T4693" s="7"/>
    </row>
    <row r="4694" spans="20:20" ht="11.25" customHeight="1">
      <c r="T4694" s="7"/>
    </row>
    <row r="4695" spans="20:20" ht="11.25" customHeight="1">
      <c r="T4695" s="7"/>
    </row>
    <row r="4696" spans="20:20" ht="11.25" customHeight="1">
      <c r="T4696" s="7"/>
    </row>
    <row r="4697" spans="20:20" ht="11.25" customHeight="1">
      <c r="T4697" s="7"/>
    </row>
    <row r="4698" spans="20:20" ht="11.25" customHeight="1">
      <c r="T4698" s="7"/>
    </row>
    <row r="4699" spans="20:20" ht="11.25" customHeight="1">
      <c r="T4699" s="7"/>
    </row>
    <row r="4700" spans="20:20" ht="11.25" customHeight="1">
      <c r="T4700" s="7"/>
    </row>
    <row r="4701" spans="20:20" ht="11.25" customHeight="1">
      <c r="T4701" s="7"/>
    </row>
    <row r="4702" spans="20:20" ht="11.25" customHeight="1">
      <c r="T4702" s="7"/>
    </row>
    <row r="4703" spans="20:20" ht="11.25" customHeight="1">
      <c r="T4703" s="7"/>
    </row>
    <row r="4704" spans="20:20" ht="11.25" customHeight="1">
      <c r="T4704" s="7"/>
    </row>
    <row r="4705" spans="20:20" ht="11.25" customHeight="1">
      <c r="T4705" s="7"/>
    </row>
    <row r="4706" spans="20:20" ht="11.25" customHeight="1">
      <c r="T4706" s="7"/>
    </row>
    <row r="4707" spans="20:20" ht="11.25" customHeight="1">
      <c r="T4707" s="7"/>
    </row>
    <row r="4708" spans="20:20" ht="11.25" customHeight="1">
      <c r="T4708" s="7"/>
    </row>
    <row r="4709" spans="20:20" ht="11.25" customHeight="1">
      <c r="T4709" s="7"/>
    </row>
    <row r="4710" spans="20:20" ht="11.25" customHeight="1">
      <c r="T4710" s="7"/>
    </row>
    <row r="4711" spans="20:20" ht="11.25" customHeight="1">
      <c r="T4711" s="7"/>
    </row>
    <row r="4712" spans="20:20" ht="11.25" customHeight="1">
      <c r="T4712" s="7"/>
    </row>
    <row r="4713" spans="20:20" ht="11.25" customHeight="1">
      <c r="T4713" s="7"/>
    </row>
    <row r="4714" spans="20:20" ht="11.25" customHeight="1">
      <c r="T4714" s="7"/>
    </row>
    <row r="4715" spans="20:20" ht="11.25" customHeight="1">
      <c r="T4715" s="7"/>
    </row>
    <row r="4716" spans="20:20" ht="11.25" customHeight="1">
      <c r="T4716" s="7"/>
    </row>
    <row r="4717" spans="20:20" ht="11.25" customHeight="1">
      <c r="T4717" s="7"/>
    </row>
    <row r="4718" spans="20:20" ht="11.25" customHeight="1">
      <c r="T4718" s="7"/>
    </row>
    <row r="4719" spans="20:20" ht="11.25" customHeight="1">
      <c r="T4719" s="7"/>
    </row>
    <row r="4720" spans="20:20" ht="11.25" customHeight="1">
      <c r="T4720" s="7"/>
    </row>
    <row r="4721" spans="20:20" ht="11.25" customHeight="1">
      <c r="T4721" s="7"/>
    </row>
    <row r="4722" spans="20:20" ht="11.25" customHeight="1">
      <c r="T4722" s="7"/>
    </row>
    <row r="4723" spans="20:20" ht="11.25" customHeight="1">
      <c r="T4723" s="7"/>
    </row>
    <row r="4724" spans="20:20" ht="11.25" customHeight="1">
      <c r="T4724" s="7"/>
    </row>
    <row r="4725" spans="20:20" ht="11.25" customHeight="1">
      <c r="T4725" s="7"/>
    </row>
    <row r="4726" spans="20:20" ht="11.25" customHeight="1">
      <c r="T4726" s="7"/>
    </row>
    <row r="4727" spans="20:20" ht="11.25" customHeight="1">
      <c r="T4727" s="7"/>
    </row>
    <row r="4728" spans="20:20" ht="11.25" customHeight="1">
      <c r="T4728" s="7"/>
    </row>
    <row r="4729" spans="20:20" ht="11.25" customHeight="1">
      <c r="T4729" s="7"/>
    </row>
    <row r="4730" spans="20:20" ht="11.25" customHeight="1">
      <c r="T4730" s="7"/>
    </row>
    <row r="4731" spans="20:20" ht="11.25" customHeight="1">
      <c r="T4731" s="7"/>
    </row>
    <row r="4732" spans="20:20" ht="11.25" customHeight="1">
      <c r="T4732" s="7"/>
    </row>
    <row r="4733" spans="20:20" ht="11.25" customHeight="1">
      <c r="T4733" s="7"/>
    </row>
    <row r="4734" spans="20:20" ht="11.25" customHeight="1">
      <c r="T4734" s="7"/>
    </row>
    <row r="4735" spans="20:20" ht="11.25" customHeight="1">
      <c r="T4735" s="7"/>
    </row>
    <row r="4736" spans="20:20" ht="11.25" customHeight="1">
      <c r="T4736" s="7"/>
    </row>
    <row r="4737" spans="20:20" ht="11.25" customHeight="1">
      <c r="T4737" s="7"/>
    </row>
    <row r="4738" spans="20:20" ht="11.25" customHeight="1">
      <c r="T4738" s="7"/>
    </row>
    <row r="4739" spans="20:20" ht="11.25" customHeight="1">
      <c r="T4739" s="7"/>
    </row>
    <row r="4740" spans="20:20" ht="11.25" customHeight="1">
      <c r="T4740" s="7"/>
    </row>
    <row r="4741" spans="20:20" ht="11.25" customHeight="1">
      <c r="T4741" s="7"/>
    </row>
    <row r="4742" spans="20:20" ht="11.25" customHeight="1">
      <c r="T4742" s="7"/>
    </row>
    <row r="4743" spans="20:20" ht="11.25" customHeight="1">
      <c r="T4743" s="7"/>
    </row>
    <row r="4744" spans="20:20" ht="11.25" customHeight="1">
      <c r="T4744" s="7"/>
    </row>
    <row r="4745" spans="20:20" ht="11.25" customHeight="1">
      <c r="T4745" s="7"/>
    </row>
    <row r="4746" spans="20:20" ht="11.25" customHeight="1">
      <c r="T4746" s="7"/>
    </row>
    <row r="4747" spans="20:20" ht="11.25" customHeight="1">
      <c r="T4747" s="7"/>
    </row>
    <row r="4748" spans="20:20" ht="11.25" customHeight="1">
      <c r="T4748" s="7"/>
    </row>
    <row r="4749" spans="20:20" ht="11.25" customHeight="1">
      <c r="T4749" s="7"/>
    </row>
    <row r="4750" spans="20:20" ht="11.25" customHeight="1">
      <c r="T4750" s="7"/>
    </row>
    <row r="4751" spans="20:20" ht="11.25" customHeight="1">
      <c r="T4751" s="7"/>
    </row>
    <row r="4752" spans="20:20" ht="11.25" customHeight="1">
      <c r="T4752" s="7"/>
    </row>
    <row r="4753" spans="20:20" ht="11.25" customHeight="1">
      <c r="T4753" s="7"/>
    </row>
    <row r="4754" spans="20:20" ht="11.25" customHeight="1">
      <c r="T4754" s="7"/>
    </row>
    <row r="4755" spans="20:20" ht="11.25" customHeight="1">
      <c r="T4755" s="7"/>
    </row>
    <row r="4756" spans="20:20" ht="11.25" customHeight="1">
      <c r="T4756" s="7"/>
    </row>
    <row r="4757" spans="20:20" ht="11.25" customHeight="1">
      <c r="T4757" s="7"/>
    </row>
    <row r="4758" spans="20:20" ht="11.25" customHeight="1">
      <c r="T4758" s="7"/>
    </row>
    <row r="4759" spans="20:20" ht="11.25" customHeight="1">
      <c r="T4759" s="7"/>
    </row>
    <row r="4760" spans="20:20" ht="11.25" customHeight="1">
      <c r="T4760" s="7"/>
    </row>
    <row r="4761" spans="20:20" ht="11.25" customHeight="1">
      <c r="T4761" s="7"/>
    </row>
    <row r="4762" spans="20:20" ht="11.25" customHeight="1">
      <c r="T4762" s="7"/>
    </row>
    <row r="4763" spans="20:20" ht="11.25" customHeight="1">
      <c r="T4763" s="7"/>
    </row>
    <row r="4764" spans="20:20" ht="11.25" customHeight="1">
      <c r="T4764" s="7"/>
    </row>
    <row r="4765" spans="20:20" ht="11.25" customHeight="1">
      <c r="T4765" s="7"/>
    </row>
    <row r="4766" spans="20:20" ht="11.25" customHeight="1">
      <c r="T4766" s="7"/>
    </row>
    <row r="4767" spans="20:20" ht="11.25" customHeight="1">
      <c r="T4767" s="7"/>
    </row>
    <row r="4768" spans="20:20" ht="11.25" customHeight="1">
      <c r="T4768" s="7"/>
    </row>
    <row r="4769" spans="20:20" ht="11.25" customHeight="1">
      <c r="T4769" s="7"/>
    </row>
    <row r="4770" spans="20:20" ht="11.25" customHeight="1">
      <c r="T4770" s="7"/>
    </row>
    <row r="4771" spans="20:20" ht="11.25" customHeight="1">
      <c r="T4771" s="7"/>
    </row>
    <row r="4772" spans="20:20" ht="11.25" customHeight="1">
      <c r="T4772" s="7"/>
    </row>
    <row r="4773" spans="20:20" ht="11.25" customHeight="1">
      <c r="T4773" s="7"/>
    </row>
    <row r="4774" spans="20:20" ht="11.25" customHeight="1">
      <c r="T4774" s="7"/>
    </row>
    <row r="4775" spans="20:20" ht="11.25" customHeight="1">
      <c r="T4775" s="7"/>
    </row>
    <row r="4776" spans="20:20" ht="11.25" customHeight="1">
      <c r="T4776" s="7"/>
    </row>
    <row r="4777" spans="20:20" ht="11.25" customHeight="1">
      <c r="T4777" s="7"/>
    </row>
    <row r="4778" spans="20:20" ht="11.25" customHeight="1">
      <c r="T4778" s="7"/>
    </row>
    <row r="4779" spans="20:20" ht="11.25" customHeight="1">
      <c r="T4779" s="7"/>
    </row>
    <row r="4780" spans="20:20" ht="11.25" customHeight="1">
      <c r="T4780" s="7"/>
    </row>
    <row r="4781" spans="20:20" ht="11.25" customHeight="1">
      <c r="T4781" s="7"/>
    </row>
    <row r="4782" spans="20:20" ht="11.25" customHeight="1">
      <c r="T4782" s="7"/>
    </row>
    <row r="4783" spans="20:20" ht="11.25" customHeight="1">
      <c r="T4783" s="7"/>
    </row>
    <row r="4784" spans="20:20" ht="11.25" customHeight="1">
      <c r="T4784" s="7"/>
    </row>
    <row r="4785" spans="20:20" ht="11.25" customHeight="1">
      <c r="T4785" s="7"/>
    </row>
    <row r="4786" spans="20:20" ht="11.25" customHeight="1">
      <c r="T4786" s="7"/>
    </row>
    <row r="4787" spans="20:20" ht="11.25" customHeight="1">
      <c r="T4787" s="7"/>
    </row>
    <row r="4788" spans="20:20" ht="11.25" customHeight="1">
      <c r="T4788" s="7"/>
    </row>
    <row r="4789" spans="20:20" ht="11.25" customHeight="1">
      <c r="T4789" s="7"/>
    </row>
    <row r="4790" spans="20:20" ht="11.25" customHeight="1">
      <c r="T4790" s="7"/>
    </row>
    <row r="4791" spans="20:20" ht="11.25" customHeight="1">
      <c r="T4791" s="7"/>
    </row>
    <row r="4792" spans="20:20" ht="11.25" customHeight="1">
      <c r="T4792" s="7"/>
    </row>
    <row r="4793" spans="20:20" ht="11.25" customHeight="1">
      <c r="T4793" s="7"/>
    </row>
    <row r="4794" spans="20:20" ht="11.25" customHeight="1">
      <c r="T4794" s="7"/>
    </row>
    <row r="4795" spans="20:20" ht="11.25" customHeight="1">
      <c r="T4795" s="7"/>
    </row>
    <row r="4796" spans="20:20" ht="11.25" customHeight="1">
      <c r="T4796" s="7"/>
    </row>
    <row r="4797" spans="20:20" ht="11.25" customHeight="1">
      <c r="T4797" s="7"/>
    </row>
    <row r="4798" spans="20:20" ht="11.25" customHeight="1">
      <c r="T4798" s="7"/>
    </row>
    <row r="4799" spans="20:20" ht="11.25" customHeight="1">
      <c r="T4799" s="7"/>
    </row>
    <row r="4800" spans="20:20" ht="11.25" customHeight="1">
      <c r="T4800" s="7"/>
    </row>
    <row r="4801" spans="20:20" ht="11.25" customHeight="1">
      <c r="T4801" s="7"/>
    </row>
    <row r="4802" spans="20:20" ht="11.25" customHeight="1">
      <c r="T4802" s="7"/>
    </row>
    <row r="4803" spans="20:20" ht="11.25" customHeight="1">
      <c r="T4803" s="7"/>
    </row>
    <row r="4804" spans="20:20" ht="11.25" customHeight="1">
      <c r="T4804" s="7"/>
    </row>
    <row r="4805" spans="20:20" ht="11.25" customHeight="1">
      <c r="T4805" s="7"/>
    </row>
    <row r="4806" spans="20:20" ht="11.25" customHeight="1">
      <c r="T4806" s="7"/>
    </row>
    <row r="4807" spans="20:20" ht="11.25" customHeight="1">
      <c r="T4807" s="7"/>
    </row>
    <row r="4808" spans="20:20" ht="11.25" customHeight="1">
      <c r="T4808" s="7"/>
    </row>
    <row r="4809" spans="20:20" ht="11.25" customHeight="1">
      <c r="T4809" s="7"/>
    </row>
    <row r="4810" spans="20:20" ht="11.25" customHeight="1">
      <c r="T4810" s="7"/>
    </row>
    <row r="4811" spans="20:20" ht="11.25" customHeight="1">
      <c r="T4811" s="7"/>
    </row>
    <row r="4812" spans="20:20" ht="11.25" customHeight="1">
      <c r="T4812" s="7"/>
    </row>
    <row r="4813" spans="20:20" ht="11.25" customHeight="1">
      <c r="T4813" s="7"/>
    </row>
    <row r="4814" spans="20:20" ht="11.25" customHeight="1">
      <c r="T4814" s="7"/>
    </row>
    <row r="4815" spans="20:20" ht="11.25" customHeight="1">
      <c r="T4815" s="7"/>
    </row>
    <row r="4816" spans="20:20" ht="11.25" customHeight="1">
      <c r="T4816" s="7"/>
    </row>
    <row r="4817" spans="20:20" ht="11.25" customHeight="1">
      <c r="T4817" s="7"/>
    </row>
    <row r="4818" spans="20:20" ht="11.25" customHeight="1">
      <c r="T4818" s="7"/>
    </row>
    <row r="4819" spans="20:20" ht="11.25" customHeight="1">
      <c r="T4819" s="7"/>
    </row>
    <row r="4820" spans="20:20" ht="11.25" customHeight="1">
      <c r="T4820" s="7"/>
    </row>
    <row r="4821" spans="20:20" ht="11.25" customHeight="1">
      <c r="T4821" s="7"/>
    </row>
    <row r="4822" spans="20:20" ht="11.25" customHeight="1">
      <c r="T4822" s="7"/>
    </row>
    <row r="4823" spans="20:20" ht="11.25" customHeight="1">
      <c r="T4823" s="7"/>
    </row>
    <row r="4824" spans="20:20" ht="11.25" customHeight="1">
      <c r="T4824" s="7"/>
    </row>
    <row r="4825" spans="20:20" ht="11.25" customHeight="1">
      <c r="T4825" s="7"/>
    </row>
    <row r="4826" spans="20:20" ht="11.25" customHeight="1">
      <c r="T4826" s="7"/>
    </row>
    <row r="4827" spans="20:20" ht="11.25" customHeight="1">
      <c r="T4827" s="7"/>
    </row>
    <row r="4828" spans="20:20" ht="11.25" customHeight="1">
      <c r="T4828" s="7"/>
    </row>
    <row r="4829" spans="20:20" ht="11.25" customHeight="1">
      <c r="T4829" s="7"/>
    </row>
    <row r="4830" spans="20:20" ht="11.25" customHeight="1">
      <c r="T4830" s="7"/>
    </row>
    <row r="4831" spans="20:20" ht="11.25" customHeight="1">
      <c r="T4831" s="7"/>
    </row>
    <row r="4832" spans="20:20" ht="11.25" customHeight="1">
      <c r="T4832" s="7"/>
    </row>
    <row r="4833" spans="20:20" ht="11.25" customHeight="1">
      <c r="T4833" s="7"/>
    </row>
    <row r="4834" spans="20:20" ht="11.25" customHeight="1">
      <c r="T4834" s="7"/>
    </row>
    <row r="4835" spans="20:20" ht="11.25" customHeight="1">
      <c r="T4835" s="7"/>
    </row>
    <row r="4836" spans="20:20" ht="11.25" customHeight="1">
      <c r="T4836" s="7"/>
    </row>
    <row r="4837" spans="20:20" ht="11.25" customHeight="1">
      <c r="T4837" s="7"/>
    </row>
    <row r="4838" spans="20:20" ht="11.25" customHeight="1">
      <c r="T4838" s="7"/>
    </row>
    <row r="4839" spans="20:20" ht="11.25" customHeight="1">
      <c r="T4839" s="7"/>
    </row>
    <row r="4840" spans="20:20" ht="11.25" customHeight="1">
      <c r="T4840" s="7"/>
    </row>
    <row r="4841" spans="20:20" ht="11.25" customHeight="1">
      <c r="T4841" s="7"/>
    </row>
    <row r="4842" spans="20:20" ht="11.25" customHeight="1">
      <c r="T4842" s="7"/>
    </row>
    <row r="4843" spans="20:20" ht="11.25" customHeight="1">
      <c r="T4843" s="7"/>
    </row>
    <row r="4844" spans="20:20" ht="11.25" customHeight="1">
      <c r="T4844" s="7"/>
    </row>
    <row r="4845" spans="20:20" ht="11.25" customHeight="1">
      <c r="T4845" s="7"/>
    </row>
    <row r="4846" spans="20:20" ht="11.25" customHeight="1">
      <c r="T4846" s="7"/>
    </row>
    <row r="4847" spans="20:20" ht="11.25" customHeight="1">
      <c r="T4847" s="7"/>
    </row>
    <row r="4848" spans="20:20" ht="11.25" customHeight="1">
      <c r="T4848" s="7"/>
    </row>
    <row r="4849" spans="20:20" ht="11.25" customHeight="1">
      <c r="T4849" s="7"/>
    </row>
    <row r="4850" spans="20:20" ht="11.25" customHeight="1">
      <c r="T4850" s="7"/>
    </row>
    <row r="4851" spans="20:20" ht="11.25" customHeight="1">
      <c r="T4851" s="7"/>
    </row>
    <row r="4852" spans="20:20" ht="11.25" customHeight="1">
      <c r="T4852" s="7"/>
    </row>
    <row r="4853" spans="20:20" ht="11.25" customHeight="1">
      <c r="T4853" s="7"/>
    </row>
    <row r="4854" spans="20:20" ht="11.25" customHeight="1">
      <c r="T4854" s="7"/>
    </row>
    <row r="4855" spans="20:20" ht="11.25" customHeight="1">
      <c r="T4855" s="7"/>
    </row>
    <row r="4856" spans="20:20" ht="11.25" customHeight="1">
      <c r="T4856" s="7"/>
    </row>
    <row r="4857" spans="20:20" ht="11.25" customHeight="1">
      <c r="T4857" s="7"/>
    </row>
    <row r="4858" spans="20:20" ht="11.25" customHeight="1">
      <c r="T4858" s="7"/>
    </row>
    <row r="4859" spans="20:20" ht="11.25" customHeight="1">
      <c r="T4859" s="7"/>
    </row>
    <row r="4860" spans="20:20" ht="11.25" customHeight="1">
      <c r="T4860" s="7"/>
    </row>
    <row r="4861" spans="20:20" ht="11.25" customHeight="1">
      <c r="T4861" s="7"/>
    </row>
    <row r="4862" spans="20:20" ht="11.25" customHeight="1">
      <c r="T4862" s="7"/>
    </row>
    <row r="4863" spans="20:20" ht="11.25" customHeight="1">
      <c r="T4863" s="7"/>
    </row>
    <row r="4864" spans="20:20" ht="11.25" customHeight="1">
      <c r="T4864" s="7"/>
    </row>
    <row r="4865" spans="20:20" ht="11.25" customHeight="1">
      <c r="T4865" s="7"/>
    </row>
    <row r="4866" spans="20:20" ht="11.25" customHeight="1">
      <c r="T4866" s="7"/>
    </row>
    <row r="4867" spans="20:20" ht="11.25" customHeight="1">
      <c r="T4867" s="7"/>
    </row>
    <row r="4868" spans="20:20" ht="11.25" customHeight="1">
      <c r="T4868" s="7"/>
    </row>
    <row r="4869" spans="20:20" ht="11.25" customHeight="1">
      <c r="T4869" s="7"/>
    </row>
    <row r="4870" spans="20:20" ht="11.25" customHeight="1">
      <c r="T4870" s="7"/>
    </row>
    <row r="4871" spans="20:20" ht="11.25" customHeight="1">
      <c r="T4871" s="7"/>
    </row>
    <row r="4872" spans="20:20" ht="11.25" customHeight="1">
      <c r="T4872" s="7"/>
    </row>
    <row r="4873" spans="20:20" ht="11.25" customHeight="1">
      <c r="T4873" s="7"/>
    </row>
    <row r="4874" spans="20:20" ht="11.25" customHeight="1">
      <c r="T4874" s="7"/>
    </row>
    <row r="4875" spans="20:20" ht="11.25" customHeight="1">
      <c r="T4875" s="7"/>
    </row>
    <row r="4876" spans="20:20" ht="11.25" customHeight="1">
      <c r="T4876" s="7"/>
    </row>
    <row r="4877" spans="20:20" ht="11.25" customHeight="1">
      <c r="T4877" s="7"/>
    </row>
    <row r="4878" spans="20:20" ht="11.25" customHeight="1">
      <c r="T4878" s="7"/>
    </row>
    <row r="4879" spans="20:20" ht="11.25" customHeight="1">
      <c r="T4879" s="7"/>
    </row>
    <row r="4880" spans="20:20" ht="11.25" customHeight="1">
      <c r="T4880" s="7"/>
    </row>
    <row r="4881" spans="20:20" ht="11.25" customHeight="1">
      <c r="T4881" s="7"/>
    </row>
    <row r="4882" spans="20:20" ht="11.25" customHeight="1">
      <c r="T4882" s="7"/>
    </row>
    <row r="4883" spans="20:20" ht="11.25" customHeight="1">
      <c r="T4883" s="7"/>
    </row>
    <row r="4884" spans="20:20" ht="11.25" customHeight="1">
      <c r="T4884" s="7"/>
    </row>
    <row r="4885" spans="20:20" ht="11.25" customHeight="1">
      <c r="T4885" s="7"/>
    </row>
    <row r="4886" spans="20:20" ht="11.25" customHeight="1">
      <c r="T4886" s="7"/>
    </row>
    <row r="4887" spans="20:20" ht="11.25" customHeight="1">
      <c r="T4887" s="7"/>
    </row>
    <row r="4888" spans="20:20" ht="11.25" customHeight="1">
      <c r="T4888" s="7"/>
    </row>
    <row r="4889" spans="20:20" ht="11.25" customHeight="1">
      <c r="T4889" s="7"/>
    </row>
    <row r="4890" spans="20:20" ht="11.25" customHeight="1">
      <c r="T4890" s="7"/>
    </row>
    <row r="4891" spans="20:20" ht="11.25" customHeight="1">
      <c r="T4891" s="7"/>
    </row>
    <row r="4892" spans="20:20" ht="11.25" customHeight="1">
      <c r="T4892" s="7"/>
    </row>
    <row r="4893" spans="20:20" ht="11.25" customHeight="1">
      <c r="T4893" s="7"/>
    </row>
    <row r="4894" spans="20:20" ht="11.25" customHeight="1">
      <c r="T4894" s="7"/>
    </row>
    <row r="4895" spans="20:20" ht="11.25" customHeight="1">
      <c r="T4895" s="7"/>
    </row>
    <row r="4896" spans="20:20" ht="11.25" customHeight="1">
      <c r="T4896" s="7"/>
    </row>
    <row r="4897" spans="20:20" ht="11.25" customHeight="1">
      <c r="T4897" s="7"/>
    </row>
    <row r="4898" spans="20:20" ht="11.25" customHeight="1">
      <c r="T4898" s="7"/>
    </row>
    <row r="4899" spans="20:20" ht="11.25" customHeight="1">
      <c r="T4899" s="7"/>
    </row>
    <row r="4900" spans="20:20" ht="11.25" customHeight="1">
      <c r="T4900" s="7"/>
    </row>
    <row r="4901" spans="20:20" ht="11.25" customHeight="1">
      <c r="T4901" s="7"/>
    </row>
    <row r="4902" spans="20:20" ht="11.25" customHeight="1">
      <c r="T4902" s="7"/>
    </row>
    <row r="4903" spans="20:20" ht="11.25" customHeight="1">
      <c r="T4903" s="7"/>
    </row>
    <row r="4904" spans="20:20" ht="11.25" customHeight="1">
      <c r="T4904" s="7"/>
    </row>
    <row r="4905" spans="20:20" ht="11.25" customHeight="1">
      <c r="T4905" s="7"/>
    </row>
    <row r="4906" spans="20:20" ht="11.25" customHeight="1">
      <c r="T4906" s="7"/>
    </row>
    <row r="4907" spans="20:20" ht="11.25" customHeight="1">
      <c r="T4907" s="7"/>
    </row>
    <row r="4908" spans="20:20" ht="11.25" customHeight="1">
      <c r="T4908" s="7"/>
    </row>
    <row r="4909" spans="20:20" ht="11.25" customHeight="1">
      <c r="T4909" s="7"/>
    </row>
    <row r="4910" spans="20:20" ht="11.25" customHeight="1">
      <c r="T4910" s="7"/>
    </row>
    <row r="4911" spans="20:20" ht="11.25" customHeight="1">
      <c r="T4911" s="7"/>
    </row>
    <row r="4912" spans="20:20" ht="11.25" customHeight="1">
      <c r="T4912" s="7"/>
    </row>
    <row r="4913" spans="20:20" ht="11.25" customHeight="1">
      <c r="T4913" s="7"/>
    </row>
    <row r="4914" spans="20:20" ht="11.25" customHeight="1">
      <c r="T4914" s="7"/>
    </row>
    <row r="4915" spans="20:20" ht="11.25" customHeight="1">
      <c r="T4915" s="7"/>
    </row>
    <row r="4916" spans="20:20" ht="11.25" customHeight="1">
      <c r="T4916" s="7"/>
    </row>
    <row r="4917" spans="20:20" ht="11.25" customHeight="1">
      <c r="T4917" s="7"/>
    </row>
    <row r="4918" spans="20:20" ht="11.25" customHeight="1">
      <c r="T4918" s="7"/>
    </row>
    <row r="4919" spans="20:20" ht="11.25" customHeight="1">
      <c r="T4919" s="7"/>
    </row>
    <row r="4920" spans="20:20" ht="11.25" customHeight="1">
      <c r="T4920" s="7"/>
    </row>
    <row r="4921" spans="20:20" ht="11.25" customHeight="1">
      <c r="T4921" s="7"/>
    </row>
    <row r="4922" spans="20:20" ht="11.25" customHeight="1">
      <c r="T4922" s="7"/>
    </row>
    <row r="4923" spans="20:20" ht="11.25" customHeight="1">
      <c r="T4923" s="7"/>
    </row>
    <row r="4924" spans="20:20" ht="11.25" customHeight="1">
      <c r="T4924" s="7"/>
    </row>
    <row r="4925" spans="20:20" ht="11.25" customHeight="1">
      <c r="T4925" s="7"/>
    </row>
    <row r="4926" spans="20:20" ht="11.25" customHeight="1">
      <c r="T4926" s="7"/>
    </row>
    <row r="4927" spans="20:20" ht="11.25" customHeight="1">
      <c r="T4927" s="7"/>
    </row>
    <row r="4928" spans="20:20" ht="11.25" customHeight="1">
      <c r="T4928" s="7"/>
    </row>
    <row r="4929" spans="20:20" ht="11.25" customHeight="1">
      <c r="T4929" s="7"/>
    </row>
    <row r="4930" spans="20:20" ht="11.25" customHeight="1">
      <c r="T4930" s="7"/>
    </row>
    <row r="4931" spans="20:20" ht="11.25" customHeight="1">
      <c r="T4931" s="7"/>
    </row>
    <row r="4932" spans="20:20" ht="11.25" customHeight="1">
      <c r="T4932" s="7"/>
    </row>
    <row r="4933" spans="20:20" ht="11.25" customHeight="1">
      <c r="T4933" s="7"/>
    </row>
    <row r="4934" spans="20:20" ht="11.25" customHeight="1">
      <c r="T4934" s="7"/>
    </row>
    <row r="4935" spans="20:20" ht="11.25" customHeight="1">
      <c r="T4935" s="7"/>
    </row>
    <row r="4936" spans="20:20" ht="11.25" customHeight="1">
      <c r="T4936" s="7"/>
    </row>
    <row r="4937" spans="20:20" ht="11.25" customHeight="1">
      <c r="T4937" s="7"/>
    </row>
    <row r="4938" spans="20:20" ht="11.25" customHeight="1">
      <c r="T4938" s="7"/>
    </row>
    <row r="4939" spans="20:20" ht="11.25" customHeight="1">
      <c r="T4939" s="7"/>
    </row>
    <row r="4940" spans="20:20" ht="11.25" customHeight="1">
      <c r="T4940" s="7"/>
    </row>
    <row r="4941" spans="20:20" ht="11.25" customHeight="1">
      <c r="T4941" s="7"/>
    </row>
    <row r="4942" spans="20:20" ht="11.25" customHeight="1">
      <c r="T4942" s="7"/>
    </row>
    <row r="4943" spans="20:20" ht="11.25" customHeight="1">
      <c r="T4943" s="7"/>
    </row>
    <row r="4944" spans="20:20" ht="11.25" customHeight="1">
      <c r="T4944" s="7"/>
    </row>
    <row r="4945" spans="20:20" ht="11.25" customHeight="1">
      <c r="T4945" s="7"/>
    </row>
    <row r="4946" spans="20:20" ht="11.25" customHeight="1">
      <c r="T4946" s="7"/>
    </row>
    <row r="4947" spans="20:20" ht="11.25" customHeight="1">
      <c r="T4947" s="7"/>
    </row>
    <row r="4948" spans="20:20" ht="11.25" customHeight="1">
      <c r="T4948" s="7"/>
    </row>
    <row r="4949" spans="20:20" ht="11.25" customHeight="1">
      <c r="T4949" s="7"/>
    </row>
    <row r="4950" spans="20:20" ht="11.25" customHeight="1">
      <c r="T4950" s="7"/>
    </row>
    <row r="4951" spans="20:20" ht="11.25" customHeight="1">
      <c r="T4951" s="7"/>
    </row>
    <row r="4952" spans="20:20" ht="11.25" customHeight="1">
      <c r="T4952" s="7"/>
    </row>
    <row r="4953" spans="20:20" ht="11.25" customHeight="1">
      <c r="T4953" s="7"/>
    </row>
    <row r="4954" spans="20:20" ht="11.25" customHeight="1">
      <c r="T4954" s="7"/>
    </row>
    <row r="4955" spans="20:20" ht="11.25" customHeight="1">
      <c r="T4955" s="7"/>
    </row>
    <row r="4956" spans="20:20" ht="11.25" customHeight="1">
      <c r="T4956" s="7"/>
    </row>
    <row r="4957" spans="20:20" ht="11.25" customHeight="1">
      <c r="T4957" s="7"/>
    </row>
    <row r="4958" spans="20:20" ht="11.25" customHeight="1">
      <c r="T4958" s="7"/>
    </row>
    <row r="4959" spans="20:20" ht="11.25" customHeight="1">
      <c r="T4959" s="7"/>
    </row>
    <row r="4960" spans="20:20" ht="11.25" customHeight="1">
      <c r="T4960" s="7"/>
    </row>
    <row r="4961" spans="20:20" ht="11.25" customHeight="1">
      <c r="T4961" s="7"/>
    </row>
    <row r="4962" spans="20:20" ht="11.25" customHeight="1">
      <c r="T4962" s="7"/>
    </row>
    <row r="4963" spans="20:20" ht="11.25" customHeight="1">
      <c r="T4963" s="7"/>
    </row>
    <row r="4964" spans="20:20" ht="11.25" customHeight="1">
      <c r="T4964" s="7"/>
    </row>
    <row r="4965" spans="20:20" ht="11.25" customHeight="1">
      <c r="T4965" s="7"/>
    </row>
    <row r="4966" spans="20:20" ht="11.25" customHeight="1">
      <c r="T4966" s="7"/>
    </row>
    <row r="4967" spans="20:20" ht="11.25" customHeight="1">
      <c r="T4967" s="7"/>
    </row>
    <row r="4968" spans="20:20" ht="11.25" customHeight="1">
      <c r="T4968" s="7"/>
    </row>
    <row r="4969" spans="20:20" ht="11.25" customHeight="1">
      <c r="T4969" s="7"/>
    </row>
    <row r="4970" spans="20:20" ht="11.25" customHeight="1">
      <c r="T4970" s="7"/>
    </row>
    <row r="4971" spans="20:20" ht="11.25" customHeight="1">
      <c r="T4971" s="7"/>
    </row>
    <row r="4972" spans="20:20" ht="11.25" customHeight="1">
      <c r="T4972" s="7"/>
    </row>
    <row r="4973" spans="20:20" ht="11.25" customHeight="1">
      <c r="T4973" s="7"/>
    </row>
    <row r="4974" spans="20:20" ht="11.25" customHeight="1">
      <c r="T4974" s="7"/>
    </row>
    <row r="4975" spans="20:20" ht="11.25" customHeight="1">
      <c r="T4975" s="7"/>
    </row>
    <row r="4976" spans="20:20" ht="11.25" customHeight="1">
      <c r="T4976" s="7"/>
    </row>
    <row r="4977" spans="20:20" ht="11.25" customHeight="1">
      <c r="T4977" s="7"/>
    </row>
    <row r="4978" spans="20:20" ht="11.25" customHeight="1">
      <c r="T4978" s="7"/>
    </row>
    <row r="4979" spans="20:20" ht="11.25" customHeight="1">
      <c r="T4979" s="7"/>
    </row>
    <row r="4980" spans="20:20" ht="11.25" customHeight="1">
      <c r="T4980" s="7"/>
    </row>
    <row r="4981" spans="20:20" ht="11.25" customHeight="1">
      <c r="T4981" s="7"/>
    </row>
    <row r="4982" spans="20:20" ht="11.25" customHeight="1">
      <c r="T4982" s="7"/>
    </row>
    <row r="4983" spans="20:20" ht="11.25" customHeight="1">
      <c r="T4983" s="7"/>
    </row>
    <row r="4984" spans="20:20" ht="11.25" customHeight="1">
      <c r="T4984" s="7"/>
    </row>
    <row r="4985" spans="20:20" ht="11.25" customHeight="1">
      <c r="T4985" s="7"/>
    </row>
    <row r="4986" spans="20:20" ht="11.25" customHeight="1">
      <c r="T4986" s="7"/>
    </row>
    <row r="4987" spans="20:20" ht="11.25" customHeight="1">
      <c r="T4987" s="7"/>
    </row>
    <row r="4988" spans="20:20" ht="11.25" customHeight="1">
      <c r="T4988" s="7"/>
    </row>
    <row r="4989" spans="20:20" ht="11.25" customHeight="1">
      <c r="T4989" s="7"/>
    </row>
    <row r="4990" spans="20:20" ht="11.25" customHeight="1">
      <c r="T4990" s="7"/>
    </row>
    <row r="4991" spans="20:20" ht="11.25" customHeight="1">
      <c r="T4991" s="7"/>
    </row>
    <row r="4992" spans="20:20" ht="11.25" customHeight="1">
      <c r="T4992" s="7"/>
    </row>
    <row r="4993" spans="20:20" ht="11.25" customHeight="1">
      <c r="T4993" s="7"/>
    </row>
    <row r="4994" spans="20:20" ht="11.25" customHeight="1">
      <c r="T4994" s="7"/>
    </row>
    <row r="4995" spans="20:20" ht="11.25" customHeight="1">
      <c r="T4995" s="7"/>
    </row>
    <row r="4996" spans="20:20" ht="11.25" customHeight="1">
      <c r="T4996" s="7"/>
    </row>
    <row r="4997" spans="20:20" ht="11.25" customHeight="1">
      <c r="T4997" s="7"/>
    </row>
    <row r="4998" spans="20:20" ht="11.25" customHeight="1">
      <c r="T4998" s="7"/>
    </row>
    <row r="4999" spans="20:20" ht="11.25" customHeight="1">
      <c r="T4999" s="7"/>
    </row>
    <row r="5000" spans="20:20" ht="11.25" customHeight="1">
      <c r="T5000" s="7"/>
    </row>
    <row r="5001" spans="20:20" ht="11.25" customHeight="1">
      <c r="T5001" s="7"/>
    </row>
    <row r="5002" spans="20:20" ht="11.25" customHeight="1">
      <c r="T5002" s="7"/>
    </row>
    <row r="5003" spans="20:20" ht="11.25" customHeight="1">
      <c r="T5003" s="7"/>
    </row>
    <row r="5004" spans="20:20" ht="11.25" customHeight="1">
      <c r="T5004" s="7"/>
    </row>
    <row r="5005" spans="20:20" ht="11.25" customHeight="1">
      <c r="T5005" s="7"/>
    </row>
    <row r="5006" spans="20:20" ht="11.25" customHeight="1">
      <c r="T5006" s="7"/>
    </row>
    <row r="5007" spans="20:20" ht="11.25" customHeight="1">
      <c r="T5007" s="7"/>
    </row>
    <row r="5008" spans="20:20" ht="11.25" customHeight="1">
      <c r="T5008" s="7"/>
    </row>
    <row r="5009" spans="20:20" ht="11.25" customHeight="1">
      <c r="T5009" s="7"/>
    </row>
    <row r="5010" spans="20:20" ht="11.25" customHeight="1">
      <c r="T5010" s="7"/>
    </row>
    <row r="5011" spans="20:20" ht="11.25" customHeight="1">
      <c r="T5011" s="7"/>
    </row>
    <row r="5012" spans="20:20" ht="11.25" customHeight="1">
      <c r="T5012" s="7"/>
    </row>
    <row r="5013" spans="20:20" ht="11.25" customHeight="1">
      <c r="T5013" s="7"/>
    </row>
    <row r="5014" spans="20:20" ht="11.25" customHeight="1">
      <c r="T5014" s="7"/>
    </row>
    <row r="5015" spans="20:20" ht="11.25" customHeight="1">
      <c r="T5015" s="7"/>
    </row>
    <row r="5016" spans="20:20" ht="11.25" customHeight="1">
      <c r="T5016" s="7"/>
    </row>
    <row r="5017" spans="20:20" ht="11.25" customHeight="1">
      <c r="T5017" s="7"/>
    </row>
    <row r="5018" spans="20:20" ht="11.25" customHeight="1">
      <c r="T5018" s="7"/>
    </row>
    <row r="5019" spans="20:20" ht="11.25" customHeight="1">
      <c r="T5019" s="7"/>
    </row>
    <row r="5020" spans="20:20" ht="11.25" customHeight="1">
      <c r="T5020" s="7"/>
    </row>
    <row r="5021" spans="20:20" ht="11.25" customHeight="1">
      <c r="T5021" s="7"/>
    </row>
    <row r="5022" spans="20:20" ht="11.25" customHeight="1">
      <c r="T5022" s="7"/>
    </row>
    <row r="5023" spans="20:20" ht="11.25" customHeight="1">
      <c r="T5023" s="7"/>
    </row>
    <row r="5024" spans="20:20" ht="11.25" customHeight="1">
      <c r="T5024" s="7"/>
    </row>
    <row r="5025" spans="20:20" ht="11.25" customHeight="1">
      <c r="T5025" s="7"/>
    </row>
    <row r="5026" spans="20:20" ht="11.25" customHeight="1">
      <c r="T5026" s="7"/>
    </row>
    <row r="5027" spans="20:20" ht="11.25" customHeight="1">
      <c r="T5027" s="7"/>
    </row>
    <row r="5028" spans="20:20" ht="11.25" customHeight="1">
      <c r="T5028" s="7"/>
    </row>
    <row r="5029" spans="20:20" ht="11.25" customHeight="1">
      <c r="T5029" s="7"/>
    </row>
    <row r="5030" spans="20:20" ht="11.25" customHeight="1">
      <c r="T5030" s="7"/>
    </row>
    <row r="5031" spans="20:20" ht="11.25" customHeight="1">
      <c r="T5031" s="7"/>
    </row>
    <row r="5032" spans="20:20" ht="11.25" customHeight="1">
      <c r="T5032" s="7"/>
    </row>
    <row r="5033" spans="20:20" ht="11.25" customHeight="1">
      <c r="T5033" s="7"/>
    </row>
    <row r="5034" spans="20:20" ht="11.25" customHeight="1">
      <c r="T5034" s="7"/>
    </row>
    <row r="5035" spans="20:20" ht="11.25" customHeight="1">
      <c r="T5035" s="7"/>
    </row>
    <row r="5036" spans="20:20" ht="11.25" customHeight="1">
      <c r="T5036" s="7"/>
    </row>
    <row r="5037" spans="20:20" ht="11.25" customHeight="1">
      <c r="T5037" s="7"/>
    </row>
    <row r="5038" spans="20:20" ht="11.25" customHeight="1">
      <c r="T5038" s="7"/>
    </row>
    <row r="5039" spans="20:20" ht="11.25" customHeight="1">
      <c r="T5039" s="7"/>
    </row>
    <row r="5040" spans="20:20" ht="11.25" customHeight="1">
      <c r="T5040" s="7"/>
    </row>
    <row r="5041" spans="20:20" ht="11.25" customHeight="1">
      <c r="T5041" s="7"/>
    </row>
    <row r="5042" spans="20:20" ht="11.25" customHeight="1">
      <c r="T5042" s="7"/>
    </row>
    <row r="5043" spans="20:20" ht="11.25" customHeight="1">
      <c r="T5043" s="7"/>
    </row>
    <row r="5044" spans="20:20" ht="11.25" customHeight="1">
      <c r="T5044" s="7"/>
    </row>
    <row r="5045" spans="20:20" ht="11.25" customHeight="1">
      <c r="T5045" s="7"/>
    </row>
    <row r="5046" spans="20:20" ht="11.25" customHeight="1">
      <c r="T5046" s="7"/>
    </row>
    <row r="5047" spans="20:20" ht="11.25" customHeight="1">
      <c r="T5047" s="7"/>
    </row>
    <row r="5048" spans="20:20" ht="11.25" customHeight="1">
      <c r="T5048" s="7"/>
    </row>
    <row r="5049" spans="20:20" ht="11.25" customHeight="1">
      <c r="T5049" s="7"/>
    </row>
    <row r="5050" spans="20:20" ht="11.25" customHeight="1">
      <c r="T5050" s="7"/>
    </row>
    <row r="5051" spans="20:20" ht="11.25" customHeight="1">
      <c r="T5051" s="7"/>
    </row>
    <row r="5052" spans="20:20" ht="11.25" customHeight="1">
      <c r="T5052" s="7"/>
    </row>
    <row r="5053" spans="20:20" ht="11.25" customHeight="1">
      <c r="T5053" s="7"/>
    </row>
    <row r="5054" spans="20:20" ht="11.25" customHeight="1">
      <c r="T5054" s="7"/>
    </row>
    <row r="5055" spans="20:20" ht="11.25" customHeight="1">
      <c r="T5055" s="7"/>
    </row>
    <row r="5056" spans="20:20" ht="11.25" customHeight="1">
      <c r="T5056" s="7"/>
    </row>
    <row r="5057" spans="8:20" ht="11.25" customHeight="1">
      <c r="T5057" s="7"/>
    </row>
    <row r="5058" spans="8:20" ht="11.25" customHeight="1">
      <c r="T5058" s="7"/>
    </row>
    <row r="5059" spans="8:20" ht="11.25" customHeight="1">
      <c r="T5059" s="7"/>
    </row>
    <row r="5060" spans="8:20" ht="11.25" customHeight="1">
      <c r="T5060" s="7"/>
    </row>
    <row r="5061" spans="8:20" ht="11.25" customHeight="1">
      <c r="T5061" s="7"/>
    </row>
    <row r="5062" spans="8:20" ht="11.25" customHeight="1">
      <c r="T5062" s="7"/>
    </row>
    <row r="5063" spans="8:20" ht="11.25" customHeight="1">
      <c r="T5063" s="7"/>
    </row>
    <row r="5064" spans="8:20" ht="11.25" customHeight="1">
      <c r="T5064" s="7"/>
    </row>
    <row r="5065" spans="8:20" ht="11.25" customHeight="1">
      <c r="T5065" s="7"/>
    </row>
    <row r="5066" spans="8:20" ht="11.25" customHeight="1">
      <c r="H5066" s="2" t="b">
        <v>1</v>
      </c>
      <c r="T5066" s="7"/>
    </row>
    <row r="5067" spans="8:20" ht="11.25" customHeight="1">
      <c r="T5067" s="7"/>
    </row>
    <row r="5068" spans="8:20" ht="11.25" customHeight="1">
      <c r="T5068" s="7"/>
    </row>
    <row r="5069" spans="8:20" ht="11.25" customHeight="1">
      <c r="T5069" s="7"/>
    </row>
    <row r="5070" spans="8:20" ht="11.25" customHeight="1">
      <c r="T5070" s="7"/>
    </row>
    <row r="5071" spans="8:20" ht="11.25" customHeight="1">
      <c r="T5071" s="7"/>
    </row>
    <row r="5072" spans="8:20" ht="11.25" customHeight="1">
      <c r="T5072" s="7"/>
    </row>
    <row r="5073" spans="20:20" ht="11.25" customHeight="1">
      <c r="T5073" s="7"/>
    </row>
    <row r="5074" spans="20:20" ht="11.25" customHeight="1">
      <c r="T5074" s="7"/>
    </row>
    <row r="5075" spans="20:20" ht="11.25" customHeight="1">
      <c r="T5075" s="7"/>
    </row>
    <row r="5076" spans="20:20" ht="11.25" customHeight="1">
      <c r="T5076" s="7"/>
    </row>
    <row r="5077" spans="20:20" ht="11.25" customHeight="1">
      <c r="T5077" s="7"/>
    </row>
    <row r="5078" spans="20:20" ht="11.25" customHeight="1">
      <c r="T5078" s="7"/>
    </row>
    <row r="5079" spans="20:20" ht="11.25" customHeight="1">
      <c r="T5079" s="7"/>
    </row>
    <row r="5080" spans="20:20" ht="11.25" customHeight="1">
      <c r="T5080" s="7"/>
    </row>
    <row r="5081" spans="20:20" ht="11.25" customHeight="1">
      <c r="T5081" s="7"/>
    </row>
    <row r="5082" spans="20:20" ht="11.25" customHeight="1">
      <c r="T5082" s="7"/>
    </row>
    <row r="5083" spans="20:20" ht="11.25" customHeight="1">
      <c r="T5083" s="7"/>
    </row>
    <row r="5084" spans="20:20" ht="11.25" customHeight="1">
      <c r="T5084" s="7"/>
    </row>
    <row r="5085" spans="20:20" ht="11.25" customHeight="1">
      <c r="T5085" s="7"/>
    </row>
    <row r="5086" spans="20:20" ht="11.25" customHeight="1">
      <c r="T5086" s="7"/>
    </row>
    <row r="5087" spans="20:20" ht="11.25" customHeight="1">
      <c r="T5087" s="7"/>
    </row>
    <row r="5088" spans="20:20" ht="11.25" customHeight="1">
      <c r="T5088" s="7"/>
    </row>
    <row r="5089" spans="20:20" ht="11.25" customHeight="1">
      <c r="T5089" s="7"/>
    </row>
    <row r="5090" spans="20:20" ht="11.25" customHeight="1">
      <c r="T5090" s="7"/>
    </row>
    <row r="5091" spans="20:20" ht="11.25" customHeight="1">
      <c r="T5091" s="7"/>
    </row>
    <row r="5092" spans="20:20" ht="11.25" customHeight="1">
      <c r="T5092" s="7"/>
    </row>
    <row r="5093" spans="20:20" ht="11.25" customHeight="1">
      <c r="T5093" s="7"/>
    </row>
    <row r="5094" spans="20:20" ht="11.25" customHeight="1">
      <c r="T5094" s="7"/>
    </row>
    <row r="5095" spans="20:20" ht="11.25" customHeight="1">
      <c r="T5095" s="7"/>
    </row>
    <row r="5096" spans="20:20" ht="11.25" customHeight="1">
      <c r="T5096" s="7"/>
    </row>
    <row r="5097" spans="20:20" ht="11.25" customHeight="1">
      <c r="T5097" s="7"/>
    </row>
    <row r="5098" spans="20:20" ht="11.25" customHeight="1">
      <c r="T5098" s="7"/>
    </row>
    <row r="5099" spans="20:20" ht="11.25" customHeight="1">
      <c r="T5099" s="7"/>
    </row>
    <row r="5100" spans="20:20" ht="11.25" customHeight="1">
      <c r="T5100" s="7"/>
    </row>
    <row r="5101" spans="20:20" ht="11.25" customHeight="1">
      <c r="T5101" s="7"/>
    </row>
    <row r="5102" spans="20:20" ht="11.25" customHeight="1">
      <c r="T5102" s="7"/>
    </row>
    <row r="5103" spans="20:20" ht="11.25" customHeight="1">
      <c r="T5103" s="7"/>
    </row>
    <row r="5104" spans="20:20" ht="11.25" customHeight="1">
      <c r="T5104" s="7"/>
    </row>
    <row r="5105" spans="20:20" ht="11.25" customHeight="1">
      <c r="T5105" s="7"/>
    </row>
    <row r="5106" spans="20:20" ht="11.25" customHeight="1">
      <c r="T5106" s="7"/>
    </row>
    <row r="5107" spans="20:20" ht="11.25" customHeight="1">
      <c r="T5107" s="7"/>
    </row>
    <row r="5108" spans="20:20" ht="11.25" customHeight="1">
      <c r="T5108" s="7"/>
    </row>
    <row r="5109" spans="20:20" ht="11.25" customHeight="1">
      <c r="T5109" s="7"/>
    </row>
    <row r="5110" spans="20:20" ht="11.25" customHeight="1">
      <c r="T5110" s="7"/>
    </row>
    <row r="5111" spans="20:20" ht="11.25" customHeight="1">
      <c r="T5111" s="7"/>
    </row>
    <row r="5112" spans="20:20" ht="11.25" customHeight="1">
      <c r="T5112" s="7"/>
    </row>
    <row r="5113" spans="20:20" ht="11.25" customHeight="1">
      <c r="T5113" s="7"/>
    </row>
    <row r="5114" spans="20:20" ht="11.25" customHeight="1">
      <c r="T5114" s="7"/>
    </row>
    <row r="5115" spans="20:20" ht="11.25" customHeight="1">
      <c r="T5115" s="7"/>
    </row>
    <row r="5116" spans="20:20" ht="11.25" customHeight="1">
      <c r="T5116" s="7"/>
    </row>
    <row r="5117" spans="20:20" ht="11.25" customHeight="1">
      <c r="T5117" s="7"/>
    </row>
    <row r="5118" spans="20:20" ht="11.25" customHeight="1">
      <c r="T5118" s="7"/>
    </row>
    <row r="5119" spans="20:20" ht="11.25" customHeight="1">
      <c r="T5119" s="7"/>
    </row>
    <row r="5120" spans="20:20" ht="11.25" customHeight="1">
      <c r="T5120" s="7"/>
    </row>
    <row r="5121" spans="20:20" ht="11.25" customHeight="1">
      <c r="T5121" s="7"/>
    </row>
    <row r="5122" spans="20:20" ht="11.25" customHeight="1">
      <c r="T5122" s="7"/>
    </row>
    <row r="5123" spans="20:20" ht="11.25" customHeight="1">
      <c r="T5123" s="7"/>
    </row>
    <row r="5124" spans="20:20" ht="11.25" customHeight="1">
      <c r="T5124" s="7"/>
    </row>
    <row r="5125" spans="20:20" ht="11.25" customHeight="1">
      <c r="T5125" s="7"/>
    </row>
    <row r="5126" spans="20:20" ht="11.25" customHeight="1">
      <c r="T5126" s="7"/>
    </row>
    <row r="5127" spans="20:20" ht="11.25" customHeight="1">
      <c r="T5127" s="7"/>
    </row>
    <row r="5128" spans="20:20" ht="11.25" customHeight="1">
      <c r="T5128" s="7"/>
    </row>
    <row r="5129" spans="20:20" ht="11.25" customHeight="1">
      <c r="T5129" s="7"/>
    </row>
    <row r="5130" spans="20:20" ht="11.25" customHeight="1">
      <c r="T5130" s="7"/>
    </row>
    <row r="5131" spans="20:20" ht="11.25" customHeight="1">
      <c r="T5131" s="7"/>
    </row>
    <row r="5132" spans="20:20" ht="11.25" customHeight="1">
      <c r="T5132" s="7"/>
    </row>
    <row r="5133" spans="20:20" ht="11.25" customHeight="1">
      <c r="T5133" s="7"/>
    </row>
    <row r="5134" spans="20:20" ht="11.25" customHeight="1">
      <c r="T5134" s="7"/>
    </row>
    <row r="5135" spans="20:20" ht="11.25" customHeight="1">
      <c r="T5135" s="7"/>
    </row>
    <row r="5136" spans="20:20" ht="11.25" customHeight="1">
      <c r="T5136" s="7"/>
    </row>
    <row r="5137" spans="20:20" ht="11.25" customHeight="1">
      <c r="T5137" s="7"/>
    </row>
    <row r="5138" spans="20:20" ht="11.25" customHeight="1">
      <c r="T5138" s="7"/>
    </row>
    <row r="5139" spans="20:20" ht="11.25" customHeight="1">
      <c r="T5139" s="7"/>
    </row>
    <row r="5140" spans="20:20" ht="11.25" customHeight="1">
      <c r="T5140" s="7"/>
    </row>
    <row r="5141" spans="20:20" ht="11.25" customHeight="1">
      <c r="T5141" s="7"/>
    </row>
    <row r="5142" spans="20:20" ht="11.25" customHeight="1">
      <c r="T5142" s="7"/>
    </row>
    <row r="5143" spans="20:20" ht="11.25" customHeight="1">
      <c r="T5143" s="7"/>
    </row>
    <row r="5144" spans="20:20" ht="11.25" customHeight="1">
      <c r="T5144" s="7"/>
    </row>
    <row r="5145" spans="20:20" ht="11.25" customHeight="1">
      <c r="T5145" s="7"/>
    </row>
    <row r="5146" spans="20:20" ht="11.25" customHeight="1">
      <c r="T5146" s="7"/>
    </row>
    <row r="5147" spans="20:20" ht="11.25" customHeight="1">
      <c r="T5147" s="7"/>
    </row>
    <row r="5148" spans="20:20" ht="11.25" customHeight="1">
      <c r="T5148" s="7"/>
    </row>
    <row r="5149" spans="20:20" ht="11.25" customHeight="1">
      <c r="T5149" s="7"/>
    </row>
    <row r="5150" spans="20:20" ht="11.25" customHeight="1">
      <c r="T5150" s="7"/>
    </row>
    <row r="5151" spans="20:20" ht="11.25" customHeight="1">
      <c r="T5151" s="7"/>
    </row>
    <row r="5152" spans="20:20" ht="11.25" customHeight="1">
      <c r="T5152" s="7"/>
    </row>
    <row r="5153" spans="20:20" ht="11.25" customHeight="1">
      <c r="T5153" s="7"/>
    </row>
    <row r="5154" spans="20:20" ht="11.25" customHeight="1">
      <c r="T5154" s="7"/>
    </row>
    <row r="5155" spans="20:20" ht="11.25" customHeight="1">
      <c r="T5155" s="7"/>
    </row>
    <row r="5156" spans="20:20" ht="11.25" customHeight="1">
      <c r="T5156" s="7"/>
    </row>
    <row r="5157" spans="20:20" ht="11.25" customHeight="1">
      <c r="T5157" s="7"/>
    </row>
    <row r="5158" spans="20:20" ht="11.25" customHeight="1">
      <c r="T5158" s="7"/>
    </row>
    <row r="5159" spans="20:20" ht="11.25" customHeight="1">
      <c r="T5159" s="7"/>
    </row>
    <row r="5160" spans="20:20" ht="11.25" customHeight="1">
      <c r="T5160" s="7"/>
    </row>
    <row r="5161" spans="20:20" ht="11.25" customHeight="1">
      <c r="T5161" s="7"/>
    </row>
    <row r="5162" spans="20:20" ht="11.25" customHeight="1">
      <c r="T5162" s="7"/>
    </row>
    <row r="5163" spans="20:20" ht="11.25" customHeight="1">
      <c r="T5163" s="7"/>
    </row>
    <row r="5164" spans="20:20" ht="11.25" customHeight="1">
      <c r="T5164" s="7"/>
    </row>
    <row r="5165" spans="20:20" ht="11.25" customHeight="1">
      <c r="T5165" s="7"/>
    </row>
    <row r="5166" spans="20:20" ht="11.25" customHeight="1">
      <c r="T5166" s="7"/>
    </row>
    <row r="5167" spans="20:20" ht="11.25" customHeight="1">
      <c r="T5167" s="7"/>
    </row>
    <row r="5168" spans="20:20" ht="11.25" customHeight="1">
      <c r="T5168" s="7"/>
    </row>
    <row r="5169" spans="20:20" ht="11.25" customHeight="1">
      <c r="T5169" s="7"/>
    </row>
    <row r="5170" spans="20:20" ht="11.25" customHeight="1">
      <c r="T5170" s="7"/>
    </row>
    <row r="5171" spans="20:20" ht="11.25" customHeight="1">
      <c r="T5171" s="7"/>
    </row>
    <row r="5172" spans="20:20" ht="11.25" customHeight="1">
      <c r="T5172" s="7"/>
    </row>
    <row r="5173" spans="20:20" ht="11.25" customHeight="1">
      <c r="T5173" s="7"/>
    </row>
    <row r="5174" spans="20:20" ht="11.25" customHeight="1">
      <c r="T5174" s="7"/>
    </row>
    <row r="5175" spans="20:20" ht="11.25" customHeight="1">
      <c r="T5175" s="7"/>
    </row>
    <row r="5176" spans="20:20" ht="11.25" customHeight="1">
      <c r="T5176" s="7"/>
    </row>
    <row r="5177" spans="20:20" ht="11.25" customHeight="1">
      <c r="T5177" s="7"/>
    </row>
    <row r="5178" spans="20:20" ht="11.25" customHeight="1">
      <c r="T5178" s="7"/>
    </row>
    <row r="5179" spans="20:20" ht="11.25" customHeight="1">
      <c r="T5179" s="7"/>
    </row>
    <row r="5180" spans="20:20" ht="11.25" customHeight="1">
      <c r="T5180" s="7"/>
    </row>
    <row r="5181" spans="20:20" ht="11.25" customHeight="1">
      <c r="T5181" s="7"/>
    </row>
    <row r="5182" spans="20:20" ht="11.25" customHeight="1">
      <c r="T5182" s="7"/>
    </row>
    <row r="5183" spans="20:20" ht="11.25" customHeight="1">
      <c r="T5183" s="7"/>
    </row>
    <row r="5184" spans="20:20" ht="11.25" customHeight="1">
      <c r="T5184" s="7"/>
    </row>
    <row r="5185" spans="20:20" ht="11.25" customHeight="1">
      <c r="T5185" s="7"/>
    </row>
    <row r="5186" spans="20:20" ht="11.25" customHeight="1">
      <c r="T5186" s="7"/>
    </row>
    <row r="5187" spans="20:20" ht="11.25" customHeight="1">
      <c r="T5187" s="7"/>
    </row>
    <row r="5188" spans="20:20" ht="11.25" customHeight="1">
      <c r="T5188" s="7"/>
    </row>
    <row r="5189" spans="20:20" ht="11.25" customHeight="1">
      <c r="T5189" s="7"/>
    </row>
    <row r="5190" spans="20:20" ht="11.25" customHeight="1">
      <c r="T5190" s="7"/>
    </row>
    <row r="5191" spans="20:20" ht="11.25" customHeight="1">
      <c r="T5191" s="7"/>
    </row>
    <row r="5192" spans="20:20" ht="11.25" customHeight="1">
      <c r="T5192" s="7"/>
    </row>
    <row r="5193" spans="20:20" ht="11.25" customHeight="1">
      <c r="T5193" s="7"/>
    </row>
    <row r="5194" spans="20:20" ht="11.25" customHeight="1">
      <c r="T5194" s="7"/>
    </row>
    <row r="5195" spans="20:20" ht="11.25" customHeight="1">
      <c r="T5195" s="7"/>
    </row>
    <row r="5196" spans="20:20" ht="11.25" customHeight="1">
      <c r="T5196" s="7"/>
    </row>
    <row r="5197" spans="20:20" ht="11.25" customHeight="1">
      <c r="T5197" s="7"/>
    </row>
    <row r="5198" spans="20:20" ht="11.25" customHeight="1">
      <c r="T5198" s="7"/>
    </row>
    <row r="5199" spans="20:20" ht="11.25" customHeight="1">
      <c r="T5199" s="7"/>
    </row>
    <row r="5200" spans="20:20" ht="11.25" customHeight="1">
      <c r="T5200" s="7"/>
    </row>
    <row r="5201" spans="20:20" ht="11.25" customHeight="1">
      <c r="T5201" s="7"/>
    </row>
    <row r="5202" spans="20:20" ht="11.25" customHeight="1">
      <c r="T5202" s="7"/>
    </row>
    <row r="5203" spans="20:20" ht="11.25" customHeight="1">
      <c r="T5203" s="7"/>
    </row>
    <row r="5204" spans="20:20" ht="11.25" customHeight="1">
      <c r="T5204" s="7"/>
    </row>
    <row r="5205" spans="20:20" ht="11.25" customHeight="1">
      <c r="T5205" s="7"/>
    </row>
    <row r="5206" spans="20:20" ht="11.25" customHeight="1">
      <c r="T5206" s="7"/>
    </row>
    <row r="5207" spans="20:20" ht="11.25" customHeight="1">
      <c r="T5207" s="7"/>
    </row>
    <row r="5208" spans="20:20" ht="11.25" customHeight="1">
      <c r="T5208" s="7"/>
    </row>
    <row r="5209" spans="20:20" ht="11.25" customHeight="1">
      <c r="T5209" s="7"/>
    </row>
    <row r="5210" spans="20:20" ht="11.25" customHeight="1">
      <c r="T5210" s="7"/>
    </row>
    <row r="5211" spans="20:20" ht="11.25" customHeight="1">
      <c r="T5211" s="7"/>
    </row>
    <row r="5212" spans="20:20" ht="11.25" customHeight="1">
      <c r="T5212" s="7"/>
    </row>
    <row r="5213" spans="20:20" ht="11.25" customHeight="1">
      <c r="T5213" s="7"/>
    </row>
    <row r="5214" spans="20:20" ht="11.25" customHeight="1">
      <c r="T5214" s="7"/>
    </row>
    <row r="5215" spans="20:20" ht="11.25" customHeight="1">
      <c r="T5215" s="7"/>
    </row>
    <row r="5216" spans="20:20" ht="11.25" customHeight="1">
      <c r="T5216" s="7"/>
    </row>
    <row r="5217" spans="20:20" ht="11.25" customHeight="1">
      <c r="T5217" s="7"/>
    </row>
    <row r="5218" spans="20:20" ht="11.25" customHeight="1">
      <c r="T5218" s="7"/>
    </row>
    <row r="5219" spans="20:20" ht="11.25" customHeight="1">
      <c r="T5219" s="7"/>
    </row>
    <row r="5220" spans="20:20" ht="11.25" customHeight="1">
      <c r="T5220" s="7"/>
    </row>
    <row r="5221" spans="20:20" ht="11.25" customHeight="1">
      <c r="T5221" s="7"/>
    </row>
    <row r="5222" spans="20:20" ht="11.25" customHeight="1">
      <c r="T5222" s="7"/>
    </row>
    <row r="5223" spans="20:20" ht="11.25" customHeight="1">
      <c r="T5223" s="7"/>
    </row>
    <row r="5224" spans="20:20" ht="11.25" customHeight="1">
      <c r="T5224" s="7"/>
    </row>
    <row r="5225" spans="20:20" ht="11.25" customHeight="1">
      <c r="T5225" s="7"/>
    </row>
    <row r="5226" spans="20:20" ht="11.25" customHeight="1">
      <c r="T5226" s="7"/>
    </row>
    <row r="5227" spans="20:20" ht="11.25" customHeight="1">
      <c r="T5227" s="7"/>
    </row>
    <row r="5228" spans="20:20" ht="11.25" customHeight="1">
      <c r="T5228" s="7"/>
    </row>
    <row r="5229" spans="20:20" ht="11.25" customHeight="1">
      <c r="T5229" s="7"/>
    </row>
    <row r="5230" spans="20:20" ht="11.25" customHeight="1">
      <c r="T5230" s="7"/>
    </row>
    <row r="5231" spans="20:20" ht="11.25" customHeight="1">
      <c r="T5231" s="7"/>
    </row>
    <row r="5232" spans="20:20" ht="11.25" customHeight="1">
      <c r="T5232" s="7"/>
    </row>
    <row r="5233" spans="20:20" ht="11.25" customHeight="1">
      <c r="T5233" s="7"/>
    </row>
    <row r="5234" spans="20:20" ht="11.25" customHeight="1">
      <c r="T5234" s="7"/>
    </row>
    <row r="5235" spans="20:20" ht="11.25" customHeight="1">
      <c r="T5235" s="7"/>
    </row>
    <row r="5236" spans="20:20" ht="11.25" customHeight="1">
      <c r="T5236" s="7"/>
    </row>
    <row r="5237" spans="20:20" ht="11.25" customHeight="1">
      <c r="T5237" s="7"/>
    </row>
    <row r="5238" spans="20:20" ht="11.25" customHeight="1">
      <c r="T5238" s="7"/>
    </row>
    <row r="5239" spans="20:20" ht="11.25" customHeight="1">
      <c r="T5239" s="7"/>
    </row>
    <row r="5240" spans="20:20" ht="11.25" customHeight="1">
      <c r="T5240" s="7"/>
    </row>
    <row r="5241" spans="20:20" ht="11.25" customHeight="1">
      <c r="T5241" s="7"/>
    </row>
    <row r="5242" spans="20:20" ht="11.25" customHeight="1">
      <c r="T5242" s="7"/>
    </row>
    <row r="5243" spans="20:20" ht="11.25" customHeight="1">
      <c r="T5243" s="7"/>
    </row>
    <row r="5244" spans="20:20" ht="11.25" customHeight="1">
      <c r="T5244" s="7"/>
    </row>
    <row r="5245" spans="20:20" ht="11.25" customHeight="1">
      <c r="T5245" s="7"/>
    </row>
    <row r="5246" spans="20:20" ht="11.25" customHeight="1">
      <c r="T5246" s="7"/>
    </row>
    <row r="5247" spans="20:20" ht="11.25" customHeight="1">
      <c r="T5247" s="7"/>
    </row>
    <row r="5248" spans="20:20" ht="11.25" customHeight="1">
      <c r="T5248" s="7"/>
    </row>
    <row r="5249" spans="20:20" ht="11.25" customHeight="1">
      <c r="T5249" s="7"/>
    </row>
    <row r="5250" spans="20:20" ht="11.25" customHeight="1">
      <c r="T5250" s="7"/>
    </row>
    <row r="5251" spans="20:20" ht="11.25" customHeight="1">
      <c r="T5251" s="7"/>
    </row>
    <row r="5252" spans="20:20" ht="11.25" customHeight="1">
      <c r="T5252" s="7"/>
    </row>
    <row r="5253" spans="20:20" ht="11.25" customHeight="1">
      <c r="T5253" s="7"/>
    </row>
    <row r="5254" spans="20:20" ht="11.25" customHeight="1">
      <c r="T5254" s="7"/>
    </row>
    <row r="5255" spans="20:20" ht="11.25" customHeight="1">
      <c r="T5255" s="7"/>
    </row>
    <row r="5256" spans="20:20" ht="11.25" customHeight="1">
      <c r="T5256" s="7"/>
    </row>
    <row r="5257" spans="20:20" ht="11.25" customHeight="1">
      <c r="T5257" s="7"/>
    </row>
    <row r="5258" spans="20:20" ht="11.25" customHeight="1">
      <c r="T5258" s="7"/>
    </row>
    <row r="5259" spans="20:20" ht="11.25" customHeight="1">
      <c r="T5259" s="7"/>
    </row>
    <row r="5260" spans="20:20" ht="11.25" customHeight="1">
      <c r="T5260" s="7"/>
    </row>
    <row r="5261" spans="20:20" ht="11.25" customHeight="1">
      <c r="T5261" s="7"/>
    </row>
    <row r="5262" spans="20:20" ht="11.25" customHeight="1">
      <c r="T5262" s="7"/>
    </row>
    <row r="5263" spans="20:20" ht="11.25" customHeight="1">
      <c r="T5263" s="7"/>
    </row>
    <row r="5264" spans="20:20" ht="11.25" customHeight="1">
      <c r="T5264" s="7"/>
    </row>
    <row r="5265" spans="20:20" ht="11.25" customHeight="1">
      <c r="T5265" s="7"/>
    </row>
    <row r="5266" spans="20:20" ht="11.25" customHeight="1">
      <c r="T5266" s="7"/>
    </row>
    <row r="5267" spans="20:20" ht="11.25" customHeight="1">
      <c r="T5267" s="7"/>
    </row>
    <row r="5268" spans="20:20" ht="11.25" customHeight="1">
      <c r="T5268" s="7"/>
    </row>
    <row r="5269" spans="20:20" ht="11.25" customHeight="1">
      <c r="T5269" s="7"/>
    </row>
    <row r="5270" spans="20:20" ht="11.25" customHeight="1">
      <c r="T5270" s="7"/>
    </row>
    <row r="5271" spans="20:20" ht="11.25" customHeight="1">
      <c r="T5271" s="7"/>
    </row>
    <row r="5272" spans="20:20" ht="11.25" customHeight="1">
      <c r="T5272" s="7"/>
    </row>
    <row r="5273" spans="20:20" ht="11.25" customHeight="1">
      <c r="T5273" s="7"/>
    </row>
    <row r="5274" spans="20:20" ht="11.25" customHeight="1">
      <c r="T5274" s="7"/>
    </row>
    <row r="5275" spans="20:20" ht="11.25" customHeight="1">
      <c r="T5275" s="7"/>
    </row>
    <row r="5276" spans="20:20" ht="11.25" customHeight="1">
      <c r="T5276" s="7"/>
    </row>
    <row r="5277" spans="20:20" ht="11.25" customHeight="1">
      <c r="T5277" s="7"/>
    </row>
    <row r="5278" spans="20:20" ht="11.25" customHeight="1">
      <c r="T5278" s="7"/>
    </row>
    <row r="5279" spans="20:20" ht="11.25" customHeight="1">
      <c r="T5279" s="7"/>
    </row>
    <row r="5280" spans="20:20" ht="11.25" customHeight="1">
      <c r="T5280" s="7"/>
    </row>
    <row r="5281" spans="20:20" ht="11.25" customHeight="1">
      <c r="T5281" s="7"/>
    </row>
    <row r="5282" spans="20:20" ht="11.25" customHeight="1">
      <c r="T5282" s="7"/>
    </row>
    <row r="5283" spans="20:20" ht="11.25" customHeight="1">
      <c r="T5283" s="7"/>
    </row>
    <row r="5284" spans="20:20" ht="11.25" customHeight="1">
      <c r="T5284" s="7"/>
    </row>
    <row r="5285" spans="20:20" ht="11.25" customHeight="1">
      <c r="T5285" s="7"/>
    </row>
    <row r="5286" spans="20:20" ht="11.25" customHeight="1">
      <c r="T5286" s="7"/>
    </row>
    <row r="5287" spans="20:20" ht="11.25" customHeight="1">
      <c r="T5287" s="7"/>
    </row>
    <row r="5288" spans="20:20" ht="11.25" customHeight="1">
      <c r="T5288" s="7"/>
    </row>
    <row r="5289" spans="20:20" ht="11.25" customHeight="1">
      <c r="T5289" s="7"/>
    </row>
    <row r="5290" spans="20:20" ht="11.25" customHeight="1">
      <c r="T5290" s="7"/>
    </row>
    <row r="5291" spans="20:20" ht="11.25" customHeight="1">
      <c r="T5291" s="7"/>
    </row>
    <row r="5292" spans="20:20" ht="11.25" customHeight="1">
      <c r="T5292" s="7"/>
    </row>
    <row r="5293" spans="20:20" ht="11.25" customHeight="1">
      <c r="T5293" s="7"/>
    </row>
    <row r="5294" spans="20:20" ht="11.25" customHeight="1">
      <c r="T5294" s="7"/>
    </row>
    <row r="5295" spans="20:20" ht="11.25" customHeight="1">
      <c r="T5295" s="7"/>
    </row>
    <row r="5296" spans="20:20" ht="11.25" customHeight="1">
      <c r="T5296" s="7"/>
    </row>
    <row r="5297" spans="20:20" ht="11.25" customHeight="1">
      <c r="T5297" s="7"/>
    </row>
    <row r="5298" spans="20:20" ht="11.25" customHeight="1">
      <c r="T5298" s="7"/>
    </row>
    <row r="5299" spans="20:20" ht="11.25" customHeight="1">
      <c r="T5299" s="7"/>
    </row>
    <row r="5300" spans="20:20" ht="11.25" customHeight="1">
      <c r="T5300" s="7"/>
    </row>
    <row r="5301" spans="20:20" ht="11.25" customHeight="1">
      <c r="T5301" s="7"/>
    </row>
    <row r="5302" spans="20:20" ht="11.25" customHeight="1">
      <c r="T5302" s="7"/>
    </row>
    <row r="5303" spans="20:20" ht="11.25" customHeight="1">
      <c r="T5303" s="7"/>
    </row>
    <row r="5304" spans="20:20" ht="11.25" customHeight="1">
      <c r="T5304" s="7"/>
    </row>
    <row r="5305" spans="20:20" ht="11.25" customHeight="1">
      <c r="T5305" s="7"/>
    </row>
    <row r="5306" spans="20:20" ht="11.25" customHeight="1">
      <c r="T5306" s="7"/>
    </row>
    <row r="5307" spans="20:20" ht="11.25" customHeight="1">
      <c r="T5307" s="7"/>
    </row>
    <row r="5308" spans="20:20" ht="11.25" customHeight="1">
      <c r="T5308" s="7"/>
    </row>
    <row r="5309" spans="20:20" ht="11.25" customHeight="1">
      <c r="T5309" s="7"/>
    </row>
    <row r="5310" spans="20:20" ht="11.25" customHeight="1">
      <c r="T5310" s="7"/>
    </row>
    <row r="5311" spans="20:20" ht="11.25" customHeight="1">
      <c r="T5311" s="7"/>
    </row>
    <row r="5312" spans="20:20" ht="11.25" customHeight="1">
      <c r="T5312" s="7"/>
    </row>
    <row r="5313" spans="20:20" ht="11.25" customHeight="1">
      <c r="T5313" s="7"/>
    </row>
    <row r="5314" spans="20:20" ht="11.25" customHeight="1">
      <c r="T5314" s="7"/>
    </row>
    <row r="5315" spans="20:20" ht="11.25" customHeight="1">
      <c r="T5315" s="7"/>
    </row>
    <row r="5316" spans="20:20" ht="11.25" customHeight="1">
      <c r="T5316" s="7"/>
    </row>
    <row r="5317" spans="20:20" ht="11.25" customHeight="1">
      <c r="T5317" s="7"/>
    </row>
    <row r="5318" spans="20:20" ht="11.25" customHeight="1">
      <c r="T5318" s="7"/>
    </row>
    <row r="5319" spans="20:20" ht="11.25" customHeight="1">
      <c r="T5319" s="7"/>
    </row>
    <row r="5320" spans="20:20" ht="11.25" customHeight="1">
      <c r="T5320" s="7"/>
    </row>
    <row r="5321" spans="20:20" ht="11.25" customHeight="1">
      <c r="T5321" s="7"/>
    </row>
    <row r="5322" spans="20:20" ht="11.25" customHeight="1">
      <c r="T5322" s="7"/>
    </row>
    <row r="5323" spans="20:20" ht="11.25" customHeight="1">
      <c r="T5323" s="7"/>
    </row>
    <row r="5324" spans="20:20" ht="11.25" customHeight="1">
      <c r="T5324" s="7"/>
    </row>
    <row r="5325" spans="20:20" ht="11.25" customHeight="1">
      <c r="T5325" s="7"/>
    </row>
    <row r="5326" spans="20:20" ht="11.25" customHeight="1">
      <c r="T5326" s="7"/>
    </row>
    <row r="5327" spans="20:20" ht="11.25" customHeight="1">
      <c r="T5327" s="7"/>
    </row>
    <row r="5328" spans="20:20" ht="11.25" customHeight="1">
      <c r="T5328" s="7"/>
    </row>
    <row r="5329" spans="20:20" ht="11.25" customHeight="1">
      <c r="T5329" s="7"/>
    </row>
    <row r="5330" spans="20:20" ht="11.25" customHeight="1">
      <c r="T5330" s="7"/>
    </row>
    <row r="5331" spans="20:20" ht="11.25" customHeight="1">
      <c r="T5331" s="7"/>
    </row>
    <row r="5332" spans="20:20" ht="11.25" customHeight="1">
      <c r="T5332" s="7"/>
    </row>
    <row r="5333" spans="20:20" ht="11.25" customHeight="1">
      <c r="T5333" s="7"/>
    </row>
    <row r="5334" spans="20:20" ht="11.25" customHeight="1">
      <c r="T5334" s="7"/>
    </row>
    <row r="5335" spans="20:20" ht="11.25" customHeight="1">
      <c r="T5335" s="7"/>
    </row>
    <row r="5336" spans="20:20" ht="11.25" customHeight="1">
      <c r="T5336" s="7"/>
    </row>
    <row r="5337" spans="20:20" ht="11.25" customHeight="1">
      <c r="T5337" s="7"/>
    </row>
    <row r="5338" spans="20:20" ht="11.25" customHeight="1">
      <c r="T5338" s="7"/>
    </row>
    <row r="5339" spans="20:20" ht="11.25" customHeight="1">
      <c r="T5339" s="7"/>
    </row>
    <row r="5340" spans="20:20" ht="11.25" customHeight="1">
      <c r="T5340" s="7"/>
    </row>
    <row r="5341" spans="20:20" ht="11.25" customHeight="1">
      <c r="T5341" s="7"/>
    </row>
    <row r="5342" spans="20:20" ht="11.25" customHeight="1">
      <c r="T5342" s="7"/>
    </row>
    <row r="5343" spans="20:20" ht="11.25" customHeight="1">
      <c r="T5343" s="7"/>
    </row>
    <row r="5344" spans="20:20" ht="11.25" customHeight="1">
      <c r="T5344" s="7"/>
    </row>
    <row r="5345" spans="20:20" ht="11.25" customHeight="1">
      <c r="T5345" s="7"/>
    </row>
    <row r="5346" spans="20:20" ht="11.25" customHeight="1">
      <c r="T5346" s="7"/>
    </row>
    <row r="5347" spans="20:20" ht="11.25" customHeight="1">
      <c r="T5347" s="7"/>
    </row>
    <row r="5348" spans="20:20" ht="11.25" customHeight="1">
      <c r="T5348" s="7"/>
    </row>
    <row r="5349" spans="20:20" ht="11.25" customHeight="1">
      <c r="T5349" s="7"/>
    </row>
    <row r="5350" spans="20:20" ht="11.25" customHeight="1">
      <c r="T5350" s="7"/>
    </row>
    <row r="5351" spans="20:20" ht="11.25" customHeight="1">
      <c r="T5351" s="7"/>
    </row>
    <row r="5352" spans="20:20" ht="11.25" customHeight="1">
      <c r="T5352" s="7"/>
    </row>
    <row r="5353" spans="20:20" ht="11.25" customHeight="1">
      <c r="T5353" s="7"/>
    </row>
    <row r="5354" spans="20:20" ht="11.25" customHeight="1">
      <c r="T5354" s="7"/>
    </row>
    <row r="5355" spans="20:20" ht="11.25" customHeight="1">
      <c r="T5355" s="7"/>
    </row>
    <row r="5356" spans="20:20" ht="11.25" customHeight="1">
      <c r="T5356" s="7"/>
    </row>
    <row r="5357" spans="20:20" ht="11.25" customHeight="1">
      <c r="T5357" s="7"/>
    </row>
    <row r="5358" spans="20:20" ht="11.25" customHeight="1">
      <c r="T5358" s="7"/>
    </row>
    <row r="5359" spans="20:20" ht="11.25" customHeight="1">
      <c r="T5359" s="7"/>
    </row>
    <row r="5360" spans="20:20" ht="11.25" customHeight="1">
      <c r="T5360" s="7"/>
    </row>
    <row r="5361" spans="20:20" ht="11.25" customHeight="1">
      <c r="T5361" s="7"/>
    </row>
    <row r="5362" spans="20:20" ht="11.25" customHeight="1">
      <c r="T5362" s="7"/>
    </row>
    <row r="5363" spans="20:20" ht="11.25" customHeight="1">
      <c r="T5363" s="7"/>
    </row>
    <row r="5364" spans="20:20" ht="11.25" customHeight="1">
      <c r="T5364" s="7"/>
    </row>
    <row r="5365" spans="20:20" ht="11.25" customHeight="1">
      <c r="T5365" s="7"/>
    </row>
    <row r="5366" spans="20:20" ht="11.25" customHeight="1">
      <c r="T5366" s="7"/>
    </row>
    <row r="5367" spans="20:20" ht="11.25" customHeight="1">
      <c r="T5367" s="7"/>
    </row>
    <row r="5368" spans="20:20" ht="11.25" customHeight="1">
      <c r="T5368" s="7"/>
    </row>
    <row r="5369" spans="20:20" ht="11.25" customHeight="1">
      <c r="T5369" s="7"/>
    </row>
    <row r="5370" spans="20:20" ht="11.25" customHeight="1">
      <c r="T5370" s="7"/>
    </row>
    <row r="5371" spans="20:20" ht="11.25" customHeight="1">
      <c r="T5371" s="7"/>
    </row>
    <row r="5372" spans="20:20" ht="11.25" customHeight="1">
      <c r="T5372" s="7"/>
    </row>
    <row r="5373" spans="20:20" ht="11.25" customHeight="1">
      <c r="T5373" s="7"/>
    </row>
    <row r="5374" spans="20:20" ht="11.25" customHeight="1">
      <c r="T5374" s="7"/>
    </row>
    <row r="5375" spans="20:20" ht="11.25" customHeight="1">
      <c r="T5375" s="7"/>
    </row>
    <row r="5376" spans="20:20" ht="11.25" customHeight="1">
      <c r="T5376" s="7"/>
    </row>
    <row r="5377" spans="20:20" ht="11.25" customHeight="1">
      <c r="T5377" s="7"/>
    </row>
    <row r="5378" spans="20:20" ht="11.25" customHeight="1">
      <c r="T5378" s="7"/>
    </row>
    <row r="5379" spans="20:20" ht="11.25" customHeight="1">
      <c r="T5379" s="7"/>
    </row>
    <row r="5380" spans="20:20" ht="11.25" customHeight="1">
      <c r="T5380" s="7"/>
    </row>
    <row r="5381" spans="20:20" ht="11.25" customHeight="1">
      <c r="T5381" s="7"/>
    </row>
    <row r="5382" spans="20:20" ht="11.25" customHeight="1">
      <c r="T5382" s="7"/>
    </row>
    <row r="5383" spans="20:20" ht="11.25" customHeight="1">
      <c r="T5383" s="7"/>
    </row>
    <row r="5384" spans="20:20" ht="11.25" customHeight="1">
      <c r="T5384" s="7"/>
    </row>
    <row r="5385" spans="20:20" ht="11.25" customHeight="1">
      <c r="T5385" s="7"/>
    </row>
    <row r="5386" spans="20:20" ht="11.25" customHeight="1">
      <c r="T5386" s="7"/>
    </row>
    <row r="5387" spans="20:20" ht="11.25" customHeight="1">
      <c r="T5387" s="7"/>
    </row>
    <row r="5388" spans="20:20" ht="11.25" customHeight="1">
      <c r="T5388" s="7"/>
    </row>
    <row r="5389" spans="20:20" ht="11.25" customHeight="1">
      <c r="T5389" s="7"/>
    </row>
    <row r="5390" spans="20:20" ht="11.25" customHeight="1">
      <c r="T5390" s="7"/>
    </row>
    <row r="5391" spans="20:20" ht="11.25" customHeight="1">
      <c r="T5391" s="7"/>
    </row>
    <row r="5392" spans="20:20" ht="11.25" customHeight="1">
      <c r="T5392" s="7"/>
    </row>
    <row r="5393" spans="20:20" ht="11.25" customHeight="1">
      <c r="T5393" s="7"/>
    </row>
    <row r="5394" spans="20:20" ht="11.25" customHeight="1">
      <c r="T5394" s="7"/>
    </row>
    <row r="5395" spans="20:20" ht="11.25" customHeight="1">
      <c r="T5395" s="7"/>
    </row>
    <row r="5396" spans="20:20" ht="11.25" customHeight="1">
      <c r="T5396" s="7"/>
    </row>
    <row r="5397" spans="20:20" ht="11.25" customHeight="1">
      <c r="T5397" s="7"/>
    </row>
    <row r="5398" spans="20:20" ht="11.25" customHeight="1">
      <c r="T5398" s="7"/>
    </row>
    <row r="5399" spans="20:20" ht="11.25" customHeight="1">
      <c r="T5399" s="7"/>
    </row>
    <row r="5400" spans="20:20" ht="11.25" customHeight="1">
      <c r="T5400" s="7"/>
    </row>
    <row r="5401" spans="20:20" ht="11.25" customHeight="1">
      <c r="T5401" s="7"/>
    </row>
    <row r="5402" spans="20:20" ht="11.25" customHeight="1">
      <c r="T5402" s="7"/>
    </row>
    <row r="5403" spans="20:20" ht="11.25" customHeight="1">
      <c r="T5403" s="7"/>
    </row>
    <row r="5404" spans="20:20" ht="11.25" customHeight="1">
      <c r="T5404" s="7"/>
    </row>
    <row r="5405" spans="20:20" ht="11.25" customHeight="1">
      <c r="T5405" s="7"/>
    </row>
    <row r="5406" spans="20:20" ht="11.25" customHeight="1">
      <c r="T5406" s="7"/>
    </row>
    <row r="5407" spans="20:20" ht="11.25" customHeight="1">
      <c r="T5407" s="7"/>
    </row>
    <row r="5408" spans="20:20" ht="11.25" customHeight="1">
      <c r="T5408" s="7"/>
    </row>
    <row r="5409" spans="20:20" ht="11.25" customHeight="1">
      <c r="T5409" s="7"/>
    </row>
    <row r="5410" spans="20:20" ht="11.25" customHeight="1">
      <c r="T5410" s="7"/>
    </row>
    <row r="5411" spans="20:20" ht="11.25" customHeight="1">
      <c r="T5411" s="7"/>
    </row>
    <row r="5412" spans="20:20" ht="11.25" customHeight="1">
      <c r="T5412" s="7"/>
    </row>
    <row r="5413" spans="20:20" ht="11.25" customHeight="1">
      <c r="T5413" s="7"/>
    </row>
    <row r="5414" spans="20:20" ht="11.25" customHeight="1">
      <c r="T5414" s="7"/>
    </row>
    <row r="5415" spans="20:20" ht="11.25" customHeight="1">
      <c r="T5415" s="7"/>
    </row>
    <row r="5416" spans="20:20" ht="11.25" customHeight="1">
      <c r="T5416" s="7"/>
    </row>
    <row r="5417" spans="20:20" ht="11.25" customHeight="1">
      <c r="T5417" s="7"/>
    </row>
    <row r="5418" spans="20:20" ht="11.25" customHeight="1">
      <c r="T5418" s="7"/>
    </row>
    <row r="5419" spans="20:20" ht="11.25" customHeight="1">
      <c r="T5419" s="7"/>
    </row>
    <row r="5420" spans="20:20" ht="11.25" customHeight="1">
      <c r="T5420" s="7"/>
    </row>
    <row r="5421" spans="20:20" ht="11.25" customHeight="1">
      <c r="T5421" s="7"/>
    </row>
    <row r="5422" spans="20:20" ht="11.25" customHeight="1">
      <c r="T5422" s="7"/>
    </row>
    <row r="5423" spans="20:20" ht="11.25" customHeight="1">
      <c r="T5423" s="7"/>
    </row>
    <row r="5424" spans="20:20" ht="11.25" customHeight="1">
      <c r="T5424" s="7"/>
    </row>
    <row r="5425" spans="20:20" ht="11.25" customHeight="1">
      <c r="T5425" s="7"/>
    </row>
    <row r="5426" spans="20:20" ht="11.25" customHeight="1">
      <c r="T5426" s="7"/>
    </row>
    <row r="5427" spans="20:20" ht="11.25" customHeight="1">
      <c r="T5427" s="7"/>
    </row>
    <row r="5428" spans="20:20" ht="11.25" customHeight="1">
      <c r="T5428" s="7"/>
    </row>
    <row r="5429" spans="20:20" ht="11.25" customHeight="1">
      <c r="T5429" s="7"/>
    </row>
    <row r="5430" spans="20:20" ht="11.25" customHeight="1">
      <c r="T5430" s="7"/>
    </row>
    <row r="5431" spans="20:20" ht="11.25" customHeight="1">
      <c r="T5431" s="7"/>
    </row>
    <row r="5432" spans="20:20" ht="11.25" customHeight="1">
      <c r="T5432" s="7"/>
    </row>
    <row r="5433" spans="20:20" ht="11.25" customHeight="1">
      <c r="T5433" s="7"/>
    </row>
    <row r="5434" spans="20:20" ht="11.25" customHeight="1">
      <c r="T5434" s="7"/>
    </row>
    <row r="5435" spans="20:20" ht="11.25" customHeight="1">
      <c r="T5435" s="7"/>
    </row>
    <row r="5436" spans="20:20" ht="11.25" customHeight="1">
      <c r="T5436" s="7"/>
    </row>
    <row r="5437" spans="20:20" ht="11.25" customHeight="1">
      <c r="T5437" s="7"/>
    </row>
    <row r="5438" spans="20:20" ht="11.25" customHeight="1">
      <c r="T5438" s="7"/>
    </row>
    <row r="5439" spans="20:20" ht="11.25" customHeight="1">
      <c r="T5439" s="7"/>
    </row>
    <row r="5440" spans="20:20" ht="11.25" customHeight="1">
      <c r="T5440" s="7"/>
    </row>
    <row r="5441" spans="20:20" ht="11.25" customHeight="1">
      <c r="T5441" s="7"/>
    </row>
    <row r="5442" spans="20:20" ht="11.25" customHeight="1">
      <c r="T5442" s="7"/>
    </row>
    <row r="5443" spans="20:20" ht="11.25" customHeight="1">
      <c r="T5443" s="7"/>
    </row>
    <row r="5444" spans="20:20" ht="11.25" customHeight="1">
      <c r="T5444" s="7"/>
    </row>
    <row r="5445" spans="20:20" ht="11.25" customHeight="1">
      <c r="T5445" s="7"/>
    </row>
    <row r="5446" spans="20:20" ht="11.25" customHeight="1">
      <c r="T5446" s="7"/>
    </row>
    <row r="5447" spans="20:20" ht="11.25" customHeight="1">
      <c r="T5447" s="7"/>
    </row>
    <row r="5448" spans="20:20" ht="11.25" customHeight="1">
      <c r="T5448" s="7"/>
    </row>
    <row r="5449" spans="20:20" ht="11.25" customHeight="1">
      <c r="T5449" s="7"/>
    </row>
    <row r="5450" spans="20:20" ht="11.25" customHeight="1">
      <c r="T5450" s="7"/>
    </row>
    <row r="5451" spans="20:20" ht="11.25" customHeight="1">
      <c r="T5451" s="7"/>
    </row>
    <row r="5452" spans="20:20" ht="11.25" customHeight="1">
      <c r="T5452" s="7"/>
    </row>
    <row r="5453" spans="20:20" ht="11.25" customHeight="1">
      <c r="T5453" s="7"/>
    </row>
    <row r="5454" spans="20:20" ht="11.25" customHeight="1">
      <c r="T5454" s="7"/>
    </row>
    <row r="5455" spans="20:20" ht="11.25" customHeight="1">
      <c r="T5455" s="7"/>
    </row>
    <row r="5456" spans="20:20" ht="11.25" customHeight="1">
      <c r="T5456" s="7"/>
    </row>
    <row r="5457" spans="20:20" ht="11.25" customHeight="1">
      <c r="T5457" s="7"/>
    </row>
    <row r="5458" spans="20:20" ht="11.25" customHeight="1">
      <c r="T5458" s="7"/>
    </row>
    <row r="5459" spans="20:20" ht="11.25" customHeight="1">
      <c r="T5459" s="7"/>
    </row>
    <row r="5460" spans="20:20" ht="11.25" customHeight="1">
      <c r="T5460" s="7"/>
    </row>
    <row r="5461" spans="20:20" ht="11.25" customHeight="1">
      <c r="T5461" s="7"/>
    </row>
    <row r="5462" spans="20:20" ht="11.25" customHeight="1">
      <c r="T5462" s="7"/>
    </row>
    <row r="5463" spans="20:20" ht="11.25" customHeight="1">
      <c r="T5463" s="7"/>
    </row>
    <row r="5464" spans="20:20" ht="11.25" customHeight="1">
      <c r="T5464" s="7"/>
    </row>
    <row r="5465" spans="20:20" ht="11.25" customHeight="1">
      <c r="T5465" s="7"/>
    </row>
    <row r="5466" spans="20:20" ht="11.25" customHeight="1">
      <c r="T5466" s="7"/>
    </row>
    <row r="5467" spans="20:20" ht="11.25" customHeight="1">
      <c r="T5467" s="7"/>
    </row>
    <row r="5468" spans="20:20" ht="11.25" customHeight="1">
      <c r="T5468" s="7"/>
    </row>
    <row r="5469" spans="20:20" ht="11.25" customHeight="1">
      <c r="T5469" s="7"/>
    </row>
    <row r="5470" spans="20:20" ht="11.25" customHeight="1">
      <c r="T5470" s="7"/>
    </row>
    <row r="5471" spans="20:20" ht="11.25" customHeight="1">
      <c r="T5471" s="7"/>
    </row>
    <row r="5472" spans="20:20" ht="11.25" customHeight="1">
      <c r="T5472" s="7"/>
    </row>
    <row r="5473" spans="20:20" ht="11.25" customHeight="1">
      <c r="T5473" s="7"/>
    </row>
    <row r="5474" spans="20:20" ht="11.25" customHeight="1">
      <c r="T5474" s="7"/>
    </row>
    <row r="5475" spans="20:20" ht="11.25" customHeight="1">
      <c r="T5475" s="7"/>
    </row>
    <row r="5476" spans="20:20" ht="11.25" customHeight="1">
      <c r="T5476" s="7"/>
    </row>
    <row r="5477" spans="20:20" ht="11.25" customHeight="1">
      <c r="T5477" s="7"/>
    </row>
    <row r="5478" spans="20:20" ht="11.25" customHeight="1">
      <c r="T5478" s="7"/>
    </row>
    <row r="5479" spans="20:20" ht="11.25" customHeight="1">
      <c r="T5479" s="7"/>
    </row>
    <row r="5480" spans="20:20" ht="11.25" customHeight="1">
      <c r="T5480" s="7"/>
    </row>
    <row r="5481" spans="20:20" ht="11.25" customHeight="1">
      <c r="T5481" s="7"/>
    </row>
    <row r="5482" spans="20:20" ht="11.25" customHeight="1">
      <c r="T5482" s="7"/>
    </row>
    <row r="5483" spans="20:20" ht="11.25" customHeight="1">
      <c r="T5483" s="7"/>
    </row>
    <row r="5484" spans="20:20" ht="11.25" customHeight="1">
      <c r="T5484" s="7"/>
    </row>
    <row r="5485" spans="20:20" ht="11.25" customHeight="1">
      <c r="T5485" s="7"/>
    </row>
    <row r="5486" spans="20:20" ht="11.25" customHeight="1">
      <c r="T5486" s="7"/>
    </row>
    <row r="5487" spans="20:20" ht="11.25" customHeight="1">
      <c r="T5487" s="7"/>
    </row>
    <row r="5488" spans="20:20" ht="11.25" customHeight="1">
      <c r="T5488" s="7"/>
    </row>
    <row r="5489" spans="20:20" ht="11.25" customHeight="1">
      <c r="T5489" s="7"/>
    </row>
    <row r="5490" spans="20:20" ht="11.25" customHeight="1">
      <c r="T5490" s="7"/>
    </row>
    <row r="5491" spans="20:20" ht="11.25" customHeight="1">
      <c r="T5491" s="7"/>
    </row>
    <row r="5492" spans="20:20" ht="11.25" customHeight="1">
      <c r="T5492" s="7"/>
    </row>
    <row r="5493" spans="20:20" ht="11.25" customHeight="1">
      <c r="T5493" s="7"/>
    </row>
    <row r="5494" spans="20:20" ht="11.25" customHeight="1">
      <c r="T5494" s="7"/>
    </row>
    <row r="5495" spans="20:20" ht="11.25" customHeight="1">
      <c r="T5495" s="7"/>
    </row>
    <row r="5496" spans="20:20" ht="11.25" customHeight="1">
      <c r="T5496" s="7"/>
    </row>
    <row r="5497" spans="20:20" ht="11.25" customHeight="1">
      <c r="T5497" s="7"/>
    </row>
    <row r="5498" spans="20:20" ht="11.25" customHeight="1">
      <c r="T5498" s="7"/>
    </row>
    <row r="5499" spans="20:20" ht="11.25" customHeight="1">
      <c r="T5499" s="7"/>
    </row>
    <row r="5500" spans="20:20" ht="11.25" customHeight="1">
      <c r="T5500" s="7"/>
    </row>
    <row r="5501" spans="20:20" ht="11.25" customHeight="1">
      <c r="T5501" s="7"/>
    </row>
    <row r="5502" spans="20:20" ht="11.25" customHeight="1">
      <c r="T5502" s="7"/>
    </row>
    <row r="5503" spans="20:20" ht="11.25" customHeight="1">
      <c r="T5503" s="7"/>
    </row>
    <row r="5504" spans="20:20" ht="11.25" customHeight="1">
      <c r="T5504" s="7"/>
    </row>
    <row r="5505" spans="20:20" ht="11.25" customHeight="1">
      <c r="T5505" s="7"/>
    </row>
    <row r="5506" spans="20:20" ht="11.25" customHeight="1">
      <c r="T5506" s="7"/>
    </row>
    <row r="5507" spans="20:20" ht="11.25" customHeight="1">
      <c r="T5507" s="7"/>
    </row>
    <row r="5508" spans="20:20" ht="11.25" customHeight="1">
      <c r="T5508" s="7"/>
    </row>
    <row r="5509" spans="20:20" ht="11.25" customHeight="1">
      <c r="T5509" s="7"/>
    </row>
    <row r="5510" spans="20:20" ht="11.25" customHeight="1">
      <c r="T5510" s="7"/>
    </row>
    <row r="5511" spans="20:20" ht="11.25" customHeight="1">
      <c r="T5511" s="7"/>
    </row>
    <row r="5512" spans="20:20" ht="11.25" customHeight="1">
      <c r="T5512" s="7"/>
    </row>
    <row r="5513" spans="20:20" ht="11.25" customHeight="1">
      <c r="T5513" s="7"/>
    </row>
    <row r="5514" spans="20:20" ht="11.25" customHeight="1">
      <c r="T5514" s="7"/>
    </row>
    <row r="5515" spans="20:20" ht="11.25" customHeight="1">
      <c r="T5515" s="7"/>
    </row>
    <row r="5516" spans="20:20" ht="11.25" customHeight="1">
      <c r="T5516" s="7"/>
    </row>
    <row r="5517" spans="20:20" ht="11.25" customHeight="1">
      <c r="T5517" s="7"/>
    </row>
    <row r="5518" spans="20:20" ht="11.25" customHeight="1">
      <c r="T5518" s="7"/>
    </row>
    <row r="5519" spans="20:20" ht="11.25" customHeight="1">
      <c r="T5519" s="7"/>
    </row>
    <row r="5520" spans="20:20" ht="11.25" customHeight="1">
      <c r="T5520" s="7"/>
    </row>
    <row r="5521" spans="20:20" ht="11.25" customHeight="1">
      <c r="T5521" s="7"/>
    </row>
    <row r="5522" spans="20:20" ht="11.25" customHeight="1">
      <c r="T5522" s="7"/>
    </row>
    <row r="5523" spans="20:20" ht="11.25" customHeight="1">
      <c r="T5523" s="7"/>
    </row>
    <row r="5524" spans="20:20" ht="11.25" customHeight="1">
      <c r="T5524" s="7"/>
    </row>
    <row r="5525" spans="20:20" ht="11.25" customHeight="1">
      <c r="T5525" s="7"/>
    </row>
    <row r="5526" spans="20:20" ht="11.25" customHeight="1">
      <c r="T5526" s="7"/>
    </row>
    <row r="5527" spans="20:20" ht="11.25" customHeight="1">
      <c r="T5527" s="7"/>
    </row>
    <row r="5528" spans="20:20" ht="11.25" customHeight="1">
      <c r="T5528" s="7"/>
    </row>
    <row r="5529" spans="20:20" ht="11.25" customHeight="1">
      <c r="T5529" s="7"/>
    </row>
    <row r="5530" spans="20:20" ht="11.25" customHeight="1">
      <c r="T5530" s="7"/>
    </row>
    <row r="5531" spans="20:20" ht="11.25" customHeight="1">
      <c r="T5531" s="7"/>
    </row>
    <row r="5532" spans="20:20" ht="11.25" customHeight="1">
      <c r="T5532" s="7"/>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Paramaters</vt:lpstr>
      <vt:lpstr>Projected Return</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2019-01-07T20:37:12Z</dcterms:created>
  <dcterms:modified xsi:type="dcterms:W3CDTF">2020-07-12T15:06:24Z</dcterms:modified>
</cp:coreProperties>
</file>