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robertmorganpreswick/Downloads/"/>
    </mc:Choice>
  </mc:AlternateContent>
  <xr:revisionPtr revIDLastSave="0" documentId="13_ncr:1_{54D5F842-B0BD-2941-A598-651DDF43D61A}" xr6:coauthVersionLast="45" xr6:coauthVersionMax="45" xr10:uidLastSave="{00000000-0000-0000-0000-000000000000}"/>
  <bookViews>
    <workbookView xWindow="-660" yWindow="-20080" windowWidth="35120" windowHeight="19400" xr2:uid="{00000000-000D-0000-FFFF-FFFF00000000}"/>
  </bookViews>
  <sheets>
    <sheet name="Data" sheetId="1" r:id="rId1"/>
    <sheet name="Statistical Analysis (Oil)" sheetId="2" r:id="rId2"/>
    <sheet name="Statistical Analysis (Dollar)" sheetId="3" r:id="rId3"/>
    <sheet name="Oil_USD Regression Analysis" sheetId="4" r:id="rId4"/>
    <sheet name="Oil_USD Performance Chart" sheetId="5" r:id="rId5"/>
  </sheets>
  <definedNames>
    <definedName name="_xlchart.v1.0" hidden="1">Data!$A$8:$A$155</definedName>
    <definedName name="_xlchart.v1.1" hidden="1">Data!$D$7</definedName>
    <definedName name="_xlchart.v1.10" hidden="1">Data!$A$8:$A$155</definedName>
    <definedName name="_xlchart.v1.11" hidden="1">Data!$D$7</definedName>
    <definedName name="_xlchart.v1.12" hidden="1">Data!$D$8:$D$155</definedName>
    <definedName name="_xlchart.v1.13" hidden="1">Data!$E$7</definedName>
    <definedName name="_xlchart.v1.14" hidden="1">Data!$E$8:$E$155</definedName>
    <definedName name="_xlchart.v1.15" hidden="1">Data!$A$8:$A$155</definedName>
    <definedName name="_xlchart.v1.16" hidden="1">Data!$D$7</definedName>
    <definedName name="_xlchart.v1.17" hidden="1">Data!$D$8:$D$155</definedName>
    <definedName name="_xlchart.v1.18" hidden="1">Data!$E$7</definedName>
    <definedName name="_xlchart.v1.19" hidden="1">Data!$E$8:$E$155</definedName>
    <definedName name="_xlchart.v1.2" hidden="1">Data!$D$8:$D$155</definedName>
    <definedName name="_xlchart.v1.20" hidden="1">Data!$A$8:$A$155</definedName>
    <definedName name="_xlchart.v1.21" hidden="1">Data!$D$7</definedName>
    <definedName name="_xlchart.v1.22" hidden="1">Data!$D$8:$D$155</definedName>
    <definedName name="_xlchart.v1.23" hidden="1">Data!$E$7</definedName>
    <definedName name="_xlchart.v1.24" hidden="1">Data!$E$8:$E$155</definedName>
    <definedName name="_xlchart.v1.25" hidden="1">Data!$A$8:$A$155</definedName>
    <definedName name="_xlchart.v1.26" hidden="1">Data!$D$7</definedName>
    <definedName name="_xlchart.v1.27" hidden="1">Data!$D$8:$D$155</definedName>
    <definedName name="_xlchart.v1.28" hidden="1">Data!$E$7</definedName>
    <definedName name="_xlchart.v1.29" hidden="1">Data!$E$8:$E$155</definedName>
    <definedName name="_xlchart.v1.3" hidden="1">Data!$E$7</definedName>
    <definedName name="_xlchart.v1.4" hidden="1">Data!$E$8:$E$155</definedName>
    <definedName name="_xlchart.v1.5" hidden="1">Data!$A$8:$A$155</definedName>
    <definedName name="_xlchart.v1.6" hidden="1">Data!$D$7</definedName>
    <definedName name="_xlchart.v1.7" hidden="1">Data!$D$8:$D$155</definedName>
    <definedName name="_xlchart.v1.8" hidden="1">Data!$E$7</definedName>
    <definedName name="_xlchart.v1.9" hidden="1">Data!$E$8:$E$155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O8" i="2" s="1"/>
  <c r="E11" i="1"/>
  <c r="D11" i="1"/>
  <c r="E10" i="1"/>
  <c r="D10" i="1"/>
  <c r="E9" i="1"/>
  <c r="D9" i="1"/>
  <c r="Q25" i="4" l="1"/>
  <c r="S22" i="4"/>
  <c r="S21" i="4"/>
  <c r="S23" i="4" s="1"/>
  <c r="O8" i="3"/>
  <c r="S15" i="4"/>
  <c r="S16" i="4"/>
  <c r="O7" i="2"/>
  <c r="K11" i="4"/>
  <c r="M11" i="4" s="1"/>
  <c r="Q17" i="4"/>
  <c r="Q7" i="2"/>
  <c r="Q22" i="4"/>
  <c r="Q8" i="2"/>
  <c r="O9" i="2"/>
  <c r="Q15" i="4"/>
  <c r="O7" i="3"/>
  <c r="K20" i="4"/>
  <c r="Q23" i="4"/>
  <c r="Q7" i="3"/>
  <c r="Q16" i="4"/>
  <c r="Q8" i="3"/>
  <c r="O9" i="3"/>
  <c r="Q21" i="4"/>
  <c r="S17" i="4" l="1"/>
  <c r="Q9" i="3"/>
  <c r="K21" i="4"/>
  <c r="M20" i="4"/>
  <c r="K19" i="4"/>
  <c r="Q9" i="2"/>
  <c r="M21" i="4" l="1"/>
  <c r="K22" i="4"/>
  <c r="M19" i="4"/>
  <c r="K18" i="4"/>
  <c r="K17" i="4" l="1"/>
  <c r="M18" i="4"/>
  <c r="K23" i="4"/>
  <c r="M22" i="4"/>
  <c r="K24" i="4" l="1"/>
  <c r="M23" i="4"/>
  <c r="M17" i="4"/>
  <c r="K16" i="4"/>
  <c r="M16" i="4" l="1"/>
  <c r="K15" i="4"/>
  <c r="M15" i="4" s="1"/>
  <c r="K25" i="4"/>
  <c r="M25" i="4" s="1"/>
  <c r="M24" i="4"/>
</calcChain>
</file>

<file path=xl/sharedStrings.xml><?xml version="1.0" encoding="utf-8"?>
<sst xmlns="http://schemas.openxmlformats.org/spreadsheetml/2006/main" count="68" uniqueCount="49">
  <si>
    <t>WTI Crude Oil_US Dollar Analysis</t>
  </si>
  <si>
    <t>Date</t>
  </si>
  <si>
    <t>WTI Crude Oil</t>
  </si>
  <si>
    <t>US Dollar Index</t>
  </si>
  <si>
    <t>Crude Oil YoY %</t>
  </si>
  <si>
    <t>US Dollar YoY %</t>
  </si>
  <si>
    <t>User Guide</t>
  </si>
  <si>
    <t>1. Download monthly data into Excel for WTI Crude Oil and the US Dollar Index.</t>
  </si>
  <si>
    <t>US Dollar Performance</t>
  </si>
  <si>
    <t>Statistical Summary</t>
  </si>
  <si>
    <t>2. In the separate download sheet with the WTI Crude Oil price and US Dollar Index data, delete all unnecessary cells and 'sort' the 'date' column in descending order.</t>
  </si>
  <si>
    <t>3. Remaining in the separate download sheet, select and copy the 'date' and 'values' data for Oil and the US Dollar Index.</t>
  </si>
  <si>
    <t>US Dollar Index (% Gain/Annum)</t>
  </si>
  <si>
    <t>4. Return to this spreadsheet and 'Paste' the 'date' data to column A of this sheet, the WTI Crude Oil prices into column B and the Dollar Index data into column C.</t>
  </si>
  <si>
    <t>WTI Crude Oil Returns</t>
  </si>
  <si>
    <t>WTI Crude Oil (% Gain/Annum)</t>
  </si>
  <si>
    <t>5. Adjust the cell references in the columns within this worksheet labelled "Live Formulae" to reflect the new data range.</t>
  </si>
  <si>
    <t>Average</t>
  </si>
  <si>
    <t>6. Check the formulae in the other tabs in this spreadsheet to ensure that the data range is similarly referenced.</t>
  </si>
  <si>
    <t>High</t>
  </si>
  <si>
    <t>Median</t>
  </si>
  <si>
    <t>Low</t>
  </si>
  <si>
    <t>Other Tips</t>
  </si>
  <si>
    <t>Std Deviation</t>
  </si>
  <si>
    <t>We recommend that you view the accompanying video tutorial for an in-depth guide of how to use this sheet.</t>
  </si>
  <si>
    <t>To automatically download new data into this sheet, you may wish to install the FRED Excel add-in.</t>
  </si>
  <si>
    <t>Range</t>
  </si>
  <si>
    <t>Highlighted cell headings indicate where you may need to input your own data (e.g. historical prices).</t>
  </si>
  <si>
    <t>'Live Formulae' labels indicate where you may need to copy the formulae across more/less cells if you add more/less data (e.g. historical prices).</t>
  </si>
  <si>
    <t xml:space="preserve"> Disclaimer</t>
  </si>
  <si>
    <t>All materials provided by the Academy, including our spreadsheet models, are intended for educational or informational purposes only.</t>
  </si>
  <si>
    <t>They remain the property of the Academy and are intended for your individual use only. Please do not distribute without prior permission.</t>
  </si>
  <si>
    <t>We cannot guarantee the accuracy of the data provided by third parties and you should not trade based on this information alone.</t>
  </si>
  <si>
    <t xml:space="preserve">We do not accept liability for your trading results based on any of this information. </t>
  </si>
  <si>
    <t>Crude Oil_US Dollar Regression Analysis</t>
  </si>
  <si>
    <t>y intercept equation</t>
  </si>
  <si>
    <t>y =</t>
  </si>
  <si>
    <t>x          +</t>
  </si>
  <si>
    <t>WTI Crude Oil Estimate:</t>
  </si>
  <si>
    <t>Based on current US Dollar performance</t>
  </si>
  <si>
    <t>Expected Gain/Annum</t>
  </si>
  <si>
    <t>WTI Crude Oil % Gain/Annum When:</t>
  </si>
  <si>
    <t>WTI Crude Oil Statistical Summary</t>
  </si>
  <si>
    <t>US Dollar Index YoY%</t>
  </si>
  <si>
    <t>Gain/Annum</t>
  </si>
  <si>
    <t>Crude Oil (Annual %)</t>
  </si>
  <si>
    <t>US Dollar Index Statistical Summary</t>
  </si>
  <si>
    <t>US Dollar (Annual %)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</si>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</sst>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0.0"/>
    <numFmt numFmtId="166" formatCode="yyyy\-mm\-dd"/>
  </numFmts>
  <fonts count="23">
    <font>
      <sz val="12"/>
      <color theme="1"/>
      <name val="Arial"/>
    </font>
    <font>
      <sz val="12"/>
      <color rgb="FFDDD9C3"/>
      <name val="Calibri"/>
      <family val="2"/>
    </font>
    <font>
      <b/>
      <sz val="12"/>
      <color rgb="FFDDD9C3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rgb="FFC4BD97"/>
      <name val="Calibri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2"/>
      <color theme="10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595959"/>
      <name val="Calibri"/>
      <family val="2"/>
    </font>
    <font>
      <b/>
      <sz val="20"/>
      <color rgb="FF595959"/>
      <name val="Calibri"/>
      <family val="2"/>
    </font>
    <font>
      <b/>
      <sz val="22"/>
      <color rgb="FF4C4C9A"/>
      <name val="Calibri"/>
      <family val="2"/>
    </font>
    <font>
      <sz val="12"/>
      <color rgb="FF4C4C9A"/>
      <name val="Arial"/>
      <family val="2"/>
    </font>
    <font>
      <sz val="12"/>
      <color rgb="FF4C4C9A"/>
      <name val="Calibri"/>
      <family val="2"/>
    </font>
    <font>
      <sz val="12"/>
      <color theme="0"/>
      <name val="Calibri"/>
      <family val="2"/>
    </font>
    <font>
      <b/>
      <sz val="24"/>
      <color rgb="FF4C4C9A"/>
      <name val="Calibri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b/>
      <sz val="12"/>
      <color rgb="FF4C4C9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C4C9A"/>
        <bgColor indexed="64"/>
      </patternFill>
    </fill>
    <fill>
      <patternFill patternType="solid">
        <fgColor rgb="FF4C4C9A"/>
        <bgColor rgb="FFDDD9C3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right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166" fontId="8" fillId="0" borderId="0" xfId="0" applyNumberFormat="1" applyFont="1" applyAlignment="1"/>
    <xf numFmtId="2" fontId="9" fillId="0" borderId="0" xfId="0" applyNumberFormat="1" applyFont="1" applyAlignment="1">
      <alignment horizontal="right"/>
    </xf>
    <xf numFmtId="165" fontId="3" fillId="0" borderId="6" xfId="0" applyNumberFormat="1" applyFont="1" applyBorder="1"/>
    <xf numFmtId="0" fontId="12" fillId="0" borderId="7" xfId="0" applyFont="1" applyBorder="1" applyAlignment="1">
      <alignment horizontal="left"/>
    </xf>
    <xf numFmtId="164" fontId="3" fillId="0" borderId="13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11" fillId="0" borderId="15" xfId="0" applyFont="1" applyBorder="1"/>
    <xf numFmtId="165" fontId="3" fillId="0" borderId="16" xfId="0" applyNumberFormat="1" applyFont="1" applyBorder="1" applyAlignment="1">
      <alignment horizontal="left"/>
    </xf>
    <xf numFmtId="0" fontId="3" fillId="0" borderId="17" xfId="0" applyFont="1" applyBorder="1"/>
    <xf numFmtId="165" fontId="3" fillId="0" borderId="18" xfId="0" applyNumberFormat="1" applyFont="1" applyBorder="1" applyAlignment="1">
      <alignment horizontal="left"/>
    </xf>
    <xf numFmtId="0" fontId="3" fillId="0" borderId="15" xfId="0" applyFont="1" applyBorder="1"/>
    <xf numFmtId="0" fontId="11" fillId="0" borderId="0" xfId="0" applyFont="1"/>
    <xf numFmtId="0" fontId="3" fillId="0" borderId="19" xfId="0" quotePrefix="1" applyFont="1" applyBorder="1"/>
    <xf numFmtId="165" fontId="3" fillId="0" borderId="20" xfId="0" applyNumberFormat="1" applyFont="1" applyBorder="1" applyAlignment="1">
      <alignment horizontal="left"/>
    </xf>
    <xf numFmtId="0" fontId="3" fillId="0" borderId="21" xfId="0" applyFont="1" applyBorder="1"/>
    <xf numFmtId="165" fontId="3" fillId="0" borderId="22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64" fontId="3" fillId="0" borderId="0" xfId="0" applyNumberFormat="1" applyFont="1" applyAlignment="1">
      <alignment wrapText="1"/>
    </xf>
    <xf numFmtId="0" fontId="12" fillId="0" borderId="8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3" fillId="0" borderId="19" xfId="0" applyFont="1" applyBorder="1"/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33" xfId="0" applyNumberFormat="1" applyFont="1" applyBorder="1"/>
    <xf numFmtId="0" fontId="9" fillId="0" borderId="0" xfId="0" applyFont="1" applyAlignment="1">
      <alignment horizontal="right"/>
    </xf>
    <xf numFmtId="165" fontId="17" fillId="0" borderId="2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horizontal="left"/>
    </xf>
    <xf numFmtId="164" fontId="18" fillId="3" borderId="1" xfId="0" applyNumberFormat="1" applyFont="1" applyFill="1" applyBorder="1"/>
    <xf numFmtId="165" fontId="18" fillId="3" borderId="1" xfId="0" applyNumberFormat="1" applyFont="1" applyFill="1" applyBorder="1"/>
    <xf numFmtId="0" fontId="18" fillId="3" borderId="26" xfId="0" applyFont="1" applyFill="1" applyBorder="1"/>
    <xf numFmtId="0" fontId="18" fillId="3" borderId="27" xfId="0" applyFont="1" applyFill="1" applyBorder="1"/>
    <xf numFmtId="0" fontId="22" fillId="0" borderId="31" xfId="0" applyFont="1" applyBorder="1"/>
    <xf numFmtId="0" fontId="12" fillId="0" borderId="7" xfId="0" applyFont="1" applyBorder="1" applyAlignment="1">
      <alignment horizontal="left"/>
    </xf>
    <xf numFmtId="0" fontId="0" fillId="0" borderId="0" xfId="0" applyFont="1" applyAlignment="1"/>
    <xf numFmtId="0" fontId="7" fillId="0" borderId="8" xfId="0" applyFont="1" applyBorder="1"/>
    <xf numFmtId="0" fontId="12" fillId="0" borderId="23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164" fontId="3" fillId="0" borderId="12" xfId="0" applyNumberFormat="1" applyFont="1" applyBorder="1" applyAlignment="1">
      <alignment horizontal="left" wrapText="1"/>
    </xf>
    <xf numFmtId="0" fontId="7" fillId="0" borderId="13" xfId="0" applyFont="1" applyBorder="1"/>
    <xf numFmtId="164" fontId="3" fillId="0" borderId="0" xfId="0" applyNumberFormat="1" applyFont="1" applyAlignment="1">
      <alignment horizontal="left" wrapText="1"/>
    </xf>
    <xf numFmtId="165" fontId="3" fillId="0" borderId="15" xfId="0" applyNumberFormat="1" applyFont="1" applyBorder="1" applyAlignment="1">
      <alignment horizontal="center"/>
    </xf>
    <xf numFmtId="0" fontId="7" fillId="0" borderId="2" xfId="0" applyFont="1" applyBorder="1"/>
    <xf numFmtId="165" fontId="3" fillId="0" borderId="17" xfId="0" applyNumberFormat="1" applyFont="1" applyBorder="1" applyAlignment="1">
      <alignment horizontal="center"/>
    </xf>
    <xf numFmtId="0" fontId="7" fillId="0" borderId="18" xfId="0" applyFont="1" applyBorder="1"/>
    <xf numFmtId="165" fontId="20" fillId="3" borderId="15" xfId="0" applyNumberFormat="1" applyFont="1" applyFill="1" applyBorder="1" applyAlignment="1">
      <alignment horizontal="center"/>
    </xf>
    <xf numFmtId="0" fontId="21" fillId="2" borderId="2" xfId="0" applyFont="1" applyFill="1" applyBorder="1"/>
    <xf numFmtId="165" fontId="18" fillId="3" borderId="17" xfId="0" applyNumberFormat="1" applyFont="1" applyFill="1" applyBorder="1" applyAlignment="1">
      <alignment horizontal="center"/>
    </xf>
    <xf numFmtId="0" fontId="21" fillId="2" borderId="18" xfId="0" applyFont="1" applyFill="1" applyBorder="1"/>
    <xf numFmtId="0" fontId="3" fillId="0" borderId="12" xfId="0" applyFont="1" applyBorder="1" applyAlignment="1">
      <alignment horizontal="left" wrapText="1"/>
    </xf>
    <xf numFmtId="0" fontId="7" fillId="0" borderId="14" xfId="0" applyFont="1" applyBorder="1"/>
    <xf numFmtId="165" fontId="3" fillId="0" borderId="19" xfId="0" applyNumberFormat="1" applyFont="1" applyBorder="1" applyAlignment="1">
      <alignment horizontal="center"/>
    </xf>
    <xf numFmtId="0" fontId="7" fillId="0" borderId="30" xfId="0" applyFont="1" applyBorder="1"/>
    <xf numFmtId="165" fontId="3" fillId="0" borderId="21" xfId="0" applyNumberFormat="1" applyFont="1" applyBorder="1" applyAlignment="1">
      <alignment horizontal="center"/>
    </xf>
    <xf numFmtId="0" fontId="7" fillId="0" borderId="22" xfId="0" applyFont="1" applyBorder="1"/>
    <xf numFmtId="0" fontId="11" fillId="0" borderId="31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3" fillId="0" borderId="12" xfId="0" applyFont="1" applyBorder="1" applyAlignment="1">
      <alignment horizontal="center" wrapText="1"/>
    </xf>
    <xf numFmtId="0" fontId="7" fillId="0" borderId="28" xfId="0" applyFont="1" applyBorder="1"/>
    <xf numFmtId="0" fontId="3" fillId="0" borderId="2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16" fillId="0" borderId="13" xfId="0" applyFont="1" applyBorder="1"/>
    <xf numFmtId="0" fontId="16" fillId="0" borderId="14" xfId="0" applyFont="1" applyBorder="1"/>
    <xf numFmtId="0" fontId="3" fillId="0" borderId="2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4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2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WTI Crude Oil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200" b="1" i="0" u="none" strike="noStrike" kern="1200" baseline="0">
              <a:solidFill>
                <a:srgbClr val="757575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Data!$D$7</c:f>
              <c:strCache>
                <c:ptCount val="1"/>
                <c:pt idx="0">
                  <c:v>Crude Oil YoY %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solidFill>
                <a:schemeClr val="accent4">
                  <a:shade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40-6C4B-8825-01E244CAA073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4">
                  <a:shade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40-6C4B-8825-01E244CAA073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4">
                  <a:shade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40-6C4B-8825-01E244CAA07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4">
                  <a:shade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40-6C4B-8825-01E244CAA073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4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40-6C4B-8825-01E244CAA073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4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40-6C4B-8825-01E244CAA073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4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40-6C4B-8825-01E244CAA073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4">
                  <a:shade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40-6C4B-8825-01E244CAA073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4">
                  <a:shade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40-6C4B-8825-01E244CAA073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4">
                  <a:shade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40-6C4B-8825-01E244CAA073}"/>
              </c:ext>
            </c:extLst>
          </c:dPt>
          <c:dPt>
            <c:idx val="10"/>
            <c:invertIfNegative val="1"/>
            <c:bubble3D val="0"/>
            <c:spPr>
              <a:solidFill>
                <a:schemeClr val="accent4">
                  <a:shade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240-6C4B-8825-01E244CAA073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4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240-6C4B-8825-01E244CAA073}"/>
              </c:ext>
            </c:extLst>
          </c:dPt>
          <c:dPt>
            <c:idx val="12"/>
            <c:invertIfNegative val="1"/>
            <c:bubble3D val="0"/>
            <c:spPr>
              <a:solidFill>
                <a:schemeClr val="accent4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240-6C4B-8825-01E244CAA073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4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240-6C4B-8825-01E244CAA073}"/>
              </c:ext>
            </c:extLst>
          </c:dPt>
          <c:dPt>
            <c:idx val="14"/>
            <c:invertIfNegative val="1"/>
            <c:bubble3D val="0"/>
            <c:spPr>
              <a:solidFill>
                <a:schemeClr val="accent4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240-6C4B-8825-01E244CAA073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4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240-6C4B-8825-01E244CAA073}"/>
              </c:ext>
            </c:extLst>
          </c:dPt>
          <c:dPt>
            <c:idx val="16"/>
            <c:invertIfNegative val="1"/>
            <c:bubble3D val="0"/>
            <c:spPr>
              <a:solidFill>
                <a:schemeClr val="accent4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240-6C4B-8825-01E244CAA073}"/>
              </c:ext>
            </c:extLst>
          </c:dPt>
          <c:dPt>
            <c:idx val="17"/>
            <c:invertIfNegative val="1"/>
            <c:bubble3D val="0"/>
            <c:spPr>
              <a:solidFill>
                <a:schemeClr val="accent4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240-6C4B-8825-01E244CAA073}"/>
              </c:ext>
            </c:extLst>
          </c:dPt>
          <c:dPt>
            <c:idx val="18"/>
            <c:invertIfNegative val="1"/>
            <c:bubble3D val="0"/>
            <c:spPr>
              <a:solidFill>
                <a:schemeClr val="accent4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240-6C4B-8825-01E244CAA073}"/>
              </c:ext>
            </c:extLst>
          </c:dPt>
          <c:dPt>
            <c:idx val="19"/>
            <c:invertIfNegative val="1"/>
            <c:bubble3D val="0"/>
            <c:spPr>
              <a:solidFill>
                <a:schemeClr val="accent4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240-6C4B-8825-01E244CAA073}"/>
              </c:ext>
            </c:extLst>
          </c:dPt>
          <c:dPt>
            <c:idx val="20"/>
            <c:invertIfNegative val="1"/>
            <c:bubble3D val="0"/>
            <c:spPr>
              <a:solidFill>
                <a:schemeClr val="accent4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240-6C4B-8825-01E244CAA073}"/>
              </c:ext>
            </c:extLst>
          </c:dPt>
          <c:dPt>
            <c:idx val="21"/>
            <c:invertIfNegative val="1"/>
            <c:bubble3D val="0"/>
            <c:spPr>
              <a:solidFill>
                <a:schemeClr val="accent4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240-6C4B-8825-01E244CAA073}"/>
              </c:ext>
            </c:extLst>
          </c:dPt>
          <c:dPt>
            <c:idx val="22"/>
            <c:invertIfNegative val="1"/>
            <c:bubble3D val="0"/>
            <c:spPr>
              <a:solidFill>
                <a:schemeClr val="accent4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240-6C4B-8825-01E244CAA073}"/>
              </c:ext>
            </c:extLst>
          </c:dPt>
          <c:dPt>
            <c:idx val="23"/>
            <c:invertIfNegative val="1"/>
            <c:bubble3D val="0"/>
            <c:spPr>
              <a:solidFill>
                <a:schemeClr val="accent4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240-6C4B-8825-01E244CAA073}"/>
              </c:ext>
            </c:extLst>
          </c:dPt>
          <c:dPt>
            <c:idx val="24"/>
            <c:invertIfNegative val="1"/>
            <c:bubble3D val="0"/>
            <c:spPr>
              <a:solidFill>
                <a:schemeClr val="accent4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0240-6C4B-8825-01E244CAA073}"/>
              </c:ext>
            </c:extLst>
          </c:dPt>
          <c:dPt>
            <c:idx val="25"/>
            <c:invertIfNegative val="1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240-6C4B-8825-01E244CAA073}"/>
              </c:ext>
            </c:extLst>
          </c:dPt>
          <c:dPt>
            <c:idx val="26"/>
            <c:invertIfNegative val="1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240-6C4B-8825-01E244CAA073}"/>
              </c:ext>
            </c:extLst>
          </c:dPt>
          <c:dPt>
            <c:idx val="27"/>
            <c:invertIfNegative val="1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240-6C4B-8825-01E244CAA073}"/>
              </c:ext>
            </c:extLst>
          </c:dPt>
          <c:dPt>
            <c:idx val="28"/>
            <c:invertIfNegative val="1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240-6C4B-8825-01E244CAA073}"/>
              </c:ext>
            </c:extLst>
          </c:dPt>
          <c:dPt>
            <c:idx val="29"/>
            <c:invertIfNegative val="1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240-6C4B-8825-01E244CAA073}"/>
              </c:ext>
            </c:extLst>
          </c:dPt>
          <c:dPt>
            <c:idx val="30"/>
            <c:invertIfNegative val="1"/>
            <c:bubble3D val="0"/>
            <c:spPr>
              <a:solidFill>
                <a:schemeClr val="accent4">
                  <a:shade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240-6C4B-8825-01E244CAA073}"/>
              </c:ext>
            </c:extLst>
          </c:dPt>
          <c:dPt>
            <c:idx val="31"/>
            <c:invertIfNegative val="1"/>
            <c:bubble3D val="0"/>
            <c:spPr>
              <a:solidFill>
                <a:schemeClr val="accent4">
                  <a:shade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240-6C4B-8825-01E244CAA073}"/>
              </c:ext>
            </c:extLst>
          </c:dPt>
          <c:dPt>
            <c:idx val="32"/>
            <c:invertIfNegative val="1"/>
            <c:bubble3D val="0"/>
            <c:spPr>
              <a:solidFill>
                <a:schemeClr val="accent4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0240-6C4B-8825-01E244CAA073}"/>
              </c:ext>
            </c:extLst>
          </c:dPt>
          <c:dPt>
            <c:idx val="33"/>
            <c:invertIfNegative val="1"/>
            <c:bubble3D val="0"/>
            <c:spPr>
              <a:solidFill>
                <a:schemeClr val="accent4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0240-6C4B-8825-01E244CAA073}"/>
              </c:ext>
            </c:extLst>
          </c:dPt>
          <c:dPt>
            <c:idx val="34"/>
            <c:invertIfNegative val="1"/>
            <c:bubble3D val="0"/>
            <c:spPr>
              <a:solidFill>
                <a:schemeClr val="accent4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0240-6C4B-8825-01E244CAA073}"/>
              </c:ext>
            </c:extLst>
          </c:dPt>
          <c:dPt>
            <c:idx val="35"/>
            <c:invertIfNegative val="1"/>
            <c:bubble3D val="0"/>
            <c:spPr>
              <a:solidFill>
                <a:schemeClr val="accent4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0240-6C4B-8825-01E244CAA073}"/>
              </c:ext>
            </c:extLst>
          </c:dPt>
          <c:dPt>
            <c:idx val="36"/>
            <c:invertIfNegative val="1"/>
            <c:bubble3D val="0"/>
            <c:spPr>
              <a:solidFill>
                <a:schemeClr val="accent4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0240-6C4B-8825-01E244CAA073}"/>
              </c:ext>
            </c:extLst>
          </c:dPt>
          <c:dPt>
            <c:idx val="37"/>
            <c:invertIfNegative val="1"/>
            <c:bubble3D val="0"/>
            <c:spPr>
              <a:solidFill>
                <a:schemeClr val="accent4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0240-6C4B-8825-01E244CAA073}"/>
              </c:ext>
            </c:extLst>
          </c:dPt>
          <c:dPt>
            <c:idx val="38"/>
            <c:invertIfNegative val="1"/>
            <c:bubble3D val="0"/>
            <c:spPr>
              <a:solidFill>
                <a:schemeClr val="accent4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0240-6C4B-8825-01E244CAA073}"/>
              </c:ext>
            </c:extLst>
          </c:dPt>
          <c:dPt>
            <c:idx val="39"/>
            <c:invertIfNegative val="1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0240-6C4B-8825-01E244CAA073}"/>
              </c:ext>
            </c:extLst>
          </c:dPt>
          <c:dPt>
            <c:idx val="40"/>
            <c:invertIfNegative val="1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0240-6C4B-8825-01E244CAA073}"/>
              </c:ext>
            </c:extLst>
          </c:dPt>
          <c:dPt>
            <c:idx val="41"/>
            <c:invertIfNegative val="1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0240-6C4B-8825-01E244CAA073}"/>
              </c:ext>
            </c:extLst>
          </c:dPt>
          <c:dPt>
            <c:idx val="42"/>
            <c:invertIfNegative val="1"/>
            <c:bubble3D val="0"/>
            <c:spPr>
              <a:solidFill>
                <a:schemeClr val="accent4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0240-6C4B-8825-01E244CAA073}"/>
              </c:ext>
            </c:extLst>
          </c:dPt>
          <c:dPt>
            <c:idx val="43"/>
            <c:invertIfNegative val="1"/>
            <c:bubble3D val="0"/>
            <c:spPr>
              <a:solidFill>
                <a:schemeClr val="accent4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0240-6C4B-8825-01E244CAA073}"/>
              </c:ext>
            </c:extLst>
          </c:dPt>
          <c:dPt>
            <c:idx val="44"/>
            <c:invertIfNegative val="1"/>
            <c:bubble3D val="0"/>
            <c:spPr>
              <a:solidFill>
                <a:schemeClr val="accent4">
                  <a:shade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0240-6C4B-8825-01E244CAA073}"/>
              </c:ext>
            </c:extLst>
          </c:dPt>
          <c:dPt>
            <c:idx val="45"/>
            <c:invertIfNegative val="1"/>
            <c:bubble3D val="0"/>
            <c:spPr>
              <a:solidFill>
                <a:schemeClr val="accent4">
                  <a:shade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0240-6C4B-8825-01E244CAA073}"/>
              </c:ext>
            </c:extLst>
          </c:dPt>
          <c:dPt>
            <c:idx val="46"/>
            <c:invertIfNegative val="1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0240-6C4B-8825-01E244CAA073}"/>
              </c:ext>
            </c:extLst>
          </c:dPt>
          <c:dPt>
            <c:idx val="47"/>
            <c:invertIfNegative val="1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0240-6C4B-8825-01E244CAA073}"/>
              </c:ext>
            </c:extLst>
          </c:dPt>
          <c:dPt>
            <c:idx val="48"/>
            <c:invertIfNegative val="1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0240-6C4B-8825-01E244CAA073}"/>
              </c:ext>
            </c:extLst>
          </c:dPt>
          <c:dPt>
            <c:idx val="49"/>
            <c:invertIfNegative val="1"/>
            <c:bubble3D val="0"/>
            <c:spPr>
              <a:solidFill>
                <a:schemeClr val="accent4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0240-6C4B-8825-01E244CAA073}"/>
              </c:ext>
            </c:extLst>
          </c:dPt>
          <c:dPt>
            <c:idx val="50"/>
            <c:invertIfNegative val="1"/>
            <c:bubble3D val="0"/>
            <c:spPr>
              <a:solidFill>
                <a:schemeClr val="accent4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0240-6C4B-8825-01E244CAA073}"/>
              </c:ext>
            </c:extLst>
          </c:dPt>
          <c:dPt>
            <c:idx val="51"/>
            <c:invertIfNegative val="1"/>
            <c:bubble3D val="0"/>
            <c:spPr>
              <a:solidFill>
                <a:schemeClr val="accent4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0240-6C4B-8825-01E244CAA073}"/>
              </c:ext>
            </c:extLst>
          </c:dPt>
          <c:dPt>
            <c:idx val="52"/>
            <c:invertIfNegative val="1"/>
            <c:bubble3D val="0"/>
            <c:spPr>
              <a:solidFill>
                <a:schemeClr val="accent4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0240-6C4B-8825-01E244CAA073}"/>
              </c:ext>
            </c:extLst>
          </c:dPt>
          <c:dPt>
            <c:idx val="53"/>
            <c:invertIfNegative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0240-6C4B-8825-01E244CAA073}"/>
              </c:ext>
            </c:extLst>
          </c:dPt>
          <c:dPt>
            <c:idx val="54"/>
            <c:invertIfNegative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0240-6C4B-8825-01E244CAA073}"/>
              </c:ext>
            </c:extLst>
          </c:dPt>
          <c:dPt>
            <c:idx val="55"/>
            <c:invertIfNegative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0240-6C4B-8825-01E244CAA073}"/>
              </c:ext>
            </c:extLst>
          </c:dPt>
          <c:dPt>
            <c:idx val="56"/>
            <c:invertIfNegative val="1"/>
            <c:bubble3D val="0"/>
            <c:spPr>
              <a:solidFill>
                <a:schemeClr val="accent4">
                  <a:shade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0240-6C4B-8825-01E244CAA073}"/>
              </c:ext>
            </c:extLst>
          </c:dPt>
          <c:dPt>
            <c:idx val="57"/>
            <c:invertIfNegative val="1"/>
            <c:bubble3D val="0"/>
            <c:spPr>
              <a:solidFill>
                <a:schemeClr val="accent4">
                  <a:shade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0240-6C4B-8825-01E244CAA073}"/>
              </c:ext>
            </c:extLst>
          </c:dPt>
          <c:dPt>
            <c:idx val="58"/>
            <c:invertIfNegative val="1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0240-6C4B-8825-01E244CAA073}"/>
              </c:ext>
            </c:extLst>
          </c:dPt>
          <c:dPt>
            <c:idx val="59"/>
            <c:invertIfNegative val="1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0240-6C4B-8825-01E244CAA073}"/>
              </c:ext>
            </c:extLst>
          </c:dPt>
          <c:dPt>
            <c:idx val="60"/>
            <c:invertIfNegative val="1"/>
            <c:bubble3D val="0"/>
            <c:spPr>
              <a:solidFill>
                <a:schemeClr val="accent4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0240-6C4B-8825-01E244CAA073}"/>
              </c:ext>
            </c:extLst>
          </c:dPt>
          <c:dPt>
            <c:idx val="61"/>
            <c:invertIfNegative val="1"/>
            <c:bubble3D val="0"/>
            <c:spPr>
              <a:solidFill>
                <a:schemeClr val="accent4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0240-6C4B-8825-01E244CAA073}"/>
              </c:ext>
            </c:extLst>
          </c:dPt>
          <c:dPt>
            <c:idx val="62"/>
            <c:invertIfNegative val="1"/>
            <c:bubble3D val="0"/>
            <c:spPr>
              <a:solidFill>
                <a:schemeClr val="accent4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0240-6C4B-8825-01E244CAA073}"/>
              </c:ext>
            </c:extLst>
          </c:dPt>
          <c:dPt>
            <c:idx val="63"/>
            <c:invertIfNegative val="1"/>
            <c:bubble3D val="0"/>
            <c:spPr>
              <a:solidFill>
                <a:schemeClr val="accent4">
                  <a:shade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0240-6C4B-8825-01E244CAA073}"/>
              </c:ext>
            </c:extLst>
          </c:dPt>
          <c:dPt>
            <c:idx val="64"/>
            <c:invertIfNegative val="1"/>
            <c:bubble3D val="0"/>
            <c:spPr>
              <a:solidFill>
                <a:schemeClr val="accent4">
                  <a:shade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0240-6C4B-8825-01E244CAA073}"/>
              </c:ext>
            </c:extLst>
          </c:dPt>
          <c:dPt>
            <c:idx val="65"/>
            <c:invertIfNegative val="1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0240-6C4B-8825-01E244CAA073}"/>
              </c:ext>
            </c:extLst>
          </c:dPt>
          <c:dPt>
            <c:idx val="66"/>
            <c:invertIfNegative val="1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0240-6C4B-8825-01E244CAA073}"/>
              </c:ext>
            </c:extLst>
          </c:dPt>
          <c:dPt>
            <c:idx val="67"/>
            <c:invertIfNegative val="1"/>
            <c:bubble3D val="0"/>
            <c:spPr>
              <a:solidFill>
                <a:schemeClr val="accent4">
                  <a:shade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0240-6C4B-8825-01E244CAA073}"/>
              </c:ext>
            </c:extLst>
          </c:dPt>
          <c:dPt>
            <c:idx val="68"/>
            <c:invertIfNegative val="1"/>
            <c:bubble3D val="0"/>
            <c:spPr>
              <a:solidFill>
                <a:schemeClr val="accent4">
                  <a:shade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0240-6C4B-8825-01E244CAA073}"/>
              </c:ext>
            </c:extLst>
          </c:dPt>
          <c:dPt>
            <c:idx val="69"/>
            <c:invertIfNegative val="1"/>
            <c:bubble3D val="0"/>
            <c:spPr>
              <a:solidFill>
                <a:schemeClr val="accent4">
                  <a:shade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0240-6C4B-8825-01E244CAA073}"/>
              </c:ext>
            </c:extLst>
          </c:dPt>
          <c:dPt>
            <c:idx val="70"/>
            <c:invertIfNegative val="1"/>
            <c:bubble3D val="0"/>
            <c:spPr>
              <a:solidFill>
                <a:schemeClr val="accent4">
                  <a:shade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0240-6C4B-8825-01E244CAA073}"/>
              </c:ext>
            </c:extLst>
          </c:dPt>
          <c:dPt>
            <c:idx val="71"/>
            <c:invertIfNegative val="1"/>
            <c:bubble3D val="0"/>
            <c:spPr>
              <a:solidFill>
                <a:schemeClr val="accent4">
                  <a:shade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0240-6C4B-8825-01E244CAA073}"/>
              </c:ext>
            </c:extLst>
          </c:dPt>
          <c:dPt>
            <c:idx val="72"/>
            <c:invertIfNegative val="1"/>
            <c:bubble3D val="0"/>
            <c:spPr>
              <a:solidFill>
                <a:schemeClr val="accent4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0240-6C4B-8825-01E244CAA073}"/>
              </c:ext>
            </c:extLst>
          </c:dPt>
          <c:dPt>
            <c:idx val="73"/>
            <c:invertIfNegative val="1"/>
            <c:bubble3D val="0"/>
            <c:spPr>
              <a:solidFill>
                <a:schemeClr val="accent4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0240-6C4B-8825-01E244CAA073}"/>
              </c:ext>
            </c:extLst>
          </c:dPt>
          <c:dPt>
            <c:idx val="74"/>
            <c:invertIfNegative val="1"/>
            <c:bubble3D val="0"/>
            <c:spPr>
              <a:solidFill>
                <a:schemeClr val="accent4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0240-6C4B-8825-01E244CAA073}"/>
              </c:ext>
            </c:extLst>
          </c:dPt>
          <c:dPt>
            <c:idx val="75"/>
            <c:invertIfNegative val="1"/>
            <c:bubble3D val="0"/>
            <c:spPr>
              <a:solidFill>
                <a:schemeClr val="accent4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0240-6C4B-8825-01E244CAA073}"/>
              </c:ext>
            </c:extLst>
          </c:dPt>
          <c:dPt>
            <c:idx val="76"/>
            <c:invertIfNegative val="1"/>
            <c:bubble3D val="0"/>
            <c:spPr>
              <a:solidFill>
                <a:schemeClr val="accent4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0240-6C4B-8825-01E244CAA073}"/>
              </c:ext>
            </c:extLst>
          </c:dPt>
          <c:dPt>
            <c:idx val="77"/>
            <c:invertIfNegative val="1"/>
            <c:bubble3D val="0"/>
            <c:spPr>
              <a:solidFill>
                <a:schemeClr val="accent4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0240-6C4B-8825-01E244CAA073}"/>
              </c:ext>
            </c:extLst>
          </c:dPt>
          <c:dPt>
            <c:idx val="78"/>
            <c:invertIfNegative val="1"/>
            <c:bubble3D val="0"/>
            <c:spPr>
              <a:solidFill>
                <a:schemeClr val="accent4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0240-6C4B-8825-01E244CAA073}"/>
              </c:ext>
            </c:extLst>
          </c:dPt>
          <c:dPt>
            <c:idx val="79"/>
            <c:invertIfNegative val="1"/>
            <c:bubble3D val="0"/>
            <c:spPr>
              <a:solidFill>
                <a:schemeClr val="accent4">
                  <a:shade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0240-6C4B-8825-01E244CAA073}"/>
              </c:ext>
            </c:extLst>
          </c:dPt>
          <c:dPt>
            <c:idx val="80"/>
            <c:invertIfNegative val="1"/>
            <c:bubble3D val="0"/>
            <c:spPr>
              <a:solidFill>
                <a:schemeClr val="accent4">
                  <a:shade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0240-6C4B-8825-01E244CAA073}"/>
              </c:ext>
            </c:extLst>
          </c:dPt>
          <c:dPt>
            <c:idx val="81"/>
            <c:invertIfNegative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0240-6C4B-8825-01E244CAA073}"/>
              </c:ext>
            </c:extLst>
          </c:dPt>
          <c:dPt>
            <c:idx val="82"/>
            <c:invertIfNegative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0240-6C4B-8825-01E244CAA073}"/>
              </c:ext>
            </c:extLst>
          </c:dPt>
          <c:dPt>
            <c:idx val="83"/>
            <c:invertIfNegative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0240-6C4B-8825-01E244CAA073}"/>
              </c:ext>
            </c:extLst>
          </c:dPt>
          <c:dPt>
            <c:idx val="84"/>
            <c:invertIfNegative val="1"/>
            <c:bubble3D val="0"/>
            <c:spPr>
              <a:solidFill>
                <a:schemeClr val="accent4">
                  <a:shade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0240-6C4B-8825-01E244CAA073}"/>
              </c:ext>
            </c:extLst>
          </c:dPt>
          <c:dPt>
            <c:idx val="85"/>
            <c:invertIfNegative val="1"/>
            <c:bubble3D val="0"/>
            <c:spPr>
              <a:solidFill>
                <a:schemeClr val="accent4">
                  <a:shade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0240-6C4B-8825-01E244CAA073}"/>
              </c:ext>
            </c:extLst>
          </c:dPt>
          <c:dPt>
            <c:idx val="86"/>
            <c:invertIfNegative val="1"/>
            <c:bubble3D val="0"/>
            <c:spPr>
              <a:solidFill>
                <a:schemeClr val="accent4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0240-6C4B-8825-01E244CAA073}"/>
              </c:ext>
            </c:extLst>
          </c:dPt>
          <c:dPt>
            <c:idx val="87"/>
            <c:invertIfNegative val="1"/>
            <c:bubble3D val="0"/>
            <c:spPr>
              <a:solidFill>
                <a:schemeClr val="accent4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0240-6C4B-8825-01E244CAA073}"/>
              </c:ext>
            </c:extLst>
          </c:dPt>
          <c:dPt>
            <c:idx val="88"/>
            <c:invertIfNegative val="1"/>
            <c:bubble3D val="0"/>
            <c:spPr>
              <a:solidFill>
                <a:schemeClr val="accent4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0240-6C4B-8825-01E244CAA073}"/>
              </c:ext>
            </c:extLst>
          </c:dPt>
          <c:dPt>
            <c:idx val="89"/>
            <c:invertIfNegative val="1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0240-6C4B-8825-01E244CAA073}"/>
              </c:ext>
            </c:extLst>
          </c:dPt>
          <c:dPt>
            <c:idx val="90"/>
            <c:invertIfNegative val="1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0240-6C4B-8825-01E244CAA073}"/>
              </c:ext>
            </c:extLst>
          </c:dPt>
          <c:dPt>
            <c:idx val="91"/>
            <c:invertIfNegative val="1"/>
            <c:bubble3D val="0"/>
            <c:spPr>
              <a:solidFill>
                <a:schemeClr val="accent4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0240-6C4B-8825-01E244CAA073}"/>
              </c:ext>
            </c:extLst>
          </c:dPt>
          <c:dPt>
            <c:idx val="92"/>
            <c:invertIfNegative val="1"/>
            <c:bubble3D val="0"/>
            <c:spPr>
              <a:solidFill>
                <a:schemeClr val="accent4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0240-6C4B-8825-01E244CAA073}"/>
              </c:ext>
            </c:extLst>
          </c:dPt>
          <c:dPt>
            <c:idx val="93"/>
            <c:invertIfNegative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0240-6C4B-8825-01E244CAA073}"/>
              </c:ext>
            </c:extLst>
          </c:dPt>
          <c:dPt>
            <c:idx val="94"/>
            <c:invertIfNegative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0240-6C4B-8825-01E244CAA073}"/>
              </c:ext>
            </c:extLst>
          </c:dPt>
          <c:dPt>
            <c:idx val="95"/>
            <c:invertIfNegative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0240-6C4B-8825-01E244CAA073}"/>
              </c:ext>
            </c:extLst>
          </c:dPt>
          <c:dPt>
            <c:idx val="96"/>
            <c:invertIfNegative val="1"/>
            <c:bubble3D val="0"/>
            <c:spPr>
              <a:solidFill>
                <a:schemeClr val="accent4">
                  <a:shade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0240-6C4B-8825-01E244CAA073}"/>
              </c:ext>
            </c:extLst>
          </c:dPt>
          <c:dPt>
            <c:idx val="97"/>
            <c:invertIfNegative val="1"/>
            <c:bubble3D val="0"/>
            <c:spPr>
              <a:solidFill>
                <a:schemeClr val="accent4">
                  <a:shade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0240-6C4B-8825-01E244CAA073}"/>
              </c:ext>
            </c:extLst>
          </c:dPt>
          <c:dPt>
            <c:idx val="98"/>
            <c:invertIfNegative val="1"/>
            <c:bubble3D val="0"/>
            <c:spPr>
              <a:solidFill>
                <a:schemeClr val="accent4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0240-6C4B-8825-01E244CAA073}"/>
              </c:ext>
            </c:extLst>
          </c:dPt>
          <c:dPt>
            <c:idx val="99"/>
            <c:invertIfNegative val="1"/>
            <c:bubble3D val="0"/>
            <c:spPr>
              <a:solidFill>
                <a:schemeClr val="accent4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0240-6C4B-8825-01E244CAA073}"/>
              </c:ext>
            </c:extLst>
          </c:dPt>
          <c:dPt>
            <c:idx val="100"/>
            <c:invertIfNegative val="1"/>
            <c:bubble3D val="0"/>
            <c:spPr>
              <a:solidFill>
                <a:schemeClr val="accent4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0240-6C4B-8825-01E244CAA073}"/>
              </c:ext>
            </c:extLst>
          </c:dPt>
          <c:dPt>
            <c:idx val="101"/>
            <c:invertIfNegative val="1"/>
            <c:bubble3D val="0"/>
            <c:spPr>
              <a:solidFill>
                <a:schemeClr val="accent4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0240-6C4B-8825-01E244CAA073}"/>
              </c:ext>
            </c:extLst>
          </c:dPt>
          <c:dPt>
            <c:idx val="102"/>
            <c:invertIfNegative val="1"/>
            <c:bubble3D val="0"/>
            <c:spPr>
              <a:solidFill>
                <a:schemeClr val="accent4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0240-6C4B-8825-01E244CAA073}"/>
              </c:ext>
            </c:extLst>
          </c:dPt>
          <c:dPt>
            <c:idx val="103"/>
            <c:invertIfNegative val="1"/>
            <c:bubble3D val="0"/>
            <c:spPr>
              <a:solidFill>
                <a:schemeClr val="accent4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0240-6C4B-8825-01E244CAA073}"/>
              </c:ext>
            </c:extLst>
          </c:dPt>
          <c:dPt>
            <c:idx val="104"/>
            <c:invertIfNegative val="1"/>
            <c:bubble3D val="0"/>
            <c:spPr>
              <a:solidFill>
                <a:schemeClr val="accent4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0240-6C4B-8825-01E244CAA073}"/>
              </c:ext>
            </c:extLst>
          </c:dPt>
          <c:dPt>
            <c:idx val="105"/>
            <c:invertIfNegative val="1"/>
            <c:bubble3D val="0"/>
            <c:spPr>
              <a:solidFill>
                <a:schemeClr val="accent4">
                  <a:shade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0240-6C4B-8825-01E244CAA073}"/>
              </c:ext>
            </c:extLst>
          </c:dPt>
          <c:dPt>
            <c:idx val="106"/>
            <c:invertIfNegative val="1"/>
            <c:bubble3D val="0"/>
            <c:spPr>
              <a:solidFill>
                <a:schemeClr val="accent4">
                  <a:shade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0240-6C4B-8825-01E244CAA073}"/>
              </c:ext>
            </c:extLst>
          </c:dPt>
          <c:dPt>
            <c:idx val="107"/>
            <c:invertIfNegative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0240-6C4B-8825-01E244CAA073}"/>
              </c:ext>
            </c:extLst>
          </c:dPt>
          <c:dPt>
            <c:idx val="108"/>
            <c:invertIfNegative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0240-6C4B-8825-01E244CAA073}"/>
              </c:ext>
            </c:extLst>
          </c:dPt>
          <c:dPt>
            <c:idx val="109"/>
            <c:invertIfNegative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0240-6C4B-8825-01E244CAA073}"/>
              </c:ext>
            </c:extLst>
          </c:dPt>
          <c:dPt>
            <c:idx val="110"/>
            <c:invertIfNegative val="1"/>
            <c:bubble3D val="0"/>
            <c:spPr>
              <a:solidFill>
                <a:schemeClr val="accent4">
                  <a:shade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0240-6C4B-8825-01E244CAA073}"/>
              </c:ext>
            </c:extLst>
          </c:dPt>
          <c:dPt>
            <c:idx val="111"/>
            <c:invertIfNegative val="1"/>
            <c:bubble3D val="0"/>
            <c:spPr>
              <a:solidFill>
                <a:schemeClr val="accent4">
                  <a:shade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0240-6C4B-8825-01E244CAA073}"/>
              </c:ext>
            </c:extLst>
          </c:dPt>
          <c:dPt>
            <c:idx val="112"/>
            <c:invertIfNegative val="1"/>
            <c:bubble3D val="0"/>
            <c:spPr>
              <a:solidFill>
                <a:schemeClr val="accent4">
                  <a:shade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0240-6C4B-8825-01E244CAA073}"/>
              </c:ext>
            </c:extLst>
          </c:dPt>
          <c:dPt>
            <c:idx val="113"/>
            <c:invertIfNegative val="1"/>
            <c:bubble3D val="0"/>
            <c:spPr>
              <a:solidFill>
                <a:schemeClr val="accent4">
                  <a:shade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0240-6C4B-8825-01E244CAA073}"/>
              </c:ext>
            </c:extLst>
          </c:dPt>
          <c:dPt>
            <c:idx val="114"/>
            <c:invertIfNegative val="1"/>
            <c:bubble3D val="0"/>
            <c:spPr>
              <a:solidFill>
                <a:schemeClr val="accent4">
                  <a:shade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0240-6C4B-8825-01E244CAA073}"/>
              </c:ext>
            </c:extLst>
          </c:dPt>
          <c:dPt>
            <c:idx val="115"/>
            <c:invertIfNegative val="1"/>
            <c:bubble3D val="0"/>
            <c:spPr>
              <a:solidFill>
                <a:schemeClr val="accent4">
                  <a:shade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0240-6C4B-8825-01E244CAA073}"/>
              </c:ext>
            </c:extLst>
          </c:dPt>
          <c:dPt>
            <c:idx val="116"/>
            <c:invertIfNegative val="1"/>
            <c:bubble3D val="0"/>
            <c:spPr>
              <a:solidFill>
                <a:schemeClr val="accent4">
                  <a:shade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0240-6C4B-8825-01E244CAA073}"/>
              </c:ext>
            </c:extLst>
          </c:dPt>
          <c:dPt>
            <c:idx val="117"/>
            <c:invertIfNegative val="1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0240-6C4B-8825-01E244CAA073}"/>
              </c:ext>
            </c:extLst>
          </c:dPt>
          <c:dPt>
            <c:idx val="118"/>
            <c:invertIfNegative val="1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D-0240-6C4B-8825-01E244CAA073}"/>
              </c:ext>
            </c:extLst>
          </c:dPt>
          <c:dPt>
            <c:idx val="119"/>
            <c:invertIfNegative val="1"/>
            <c:bubble3D val="0"/>
            <c:spPr>
              <a:solidFill>
                <a:schemeClr val="accent4">
                  <a:shade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F-0240-6C4B-8825-01E244CAA073}"/>
              </c:ext>
            </c:extLst>
          </c:dPt>
          <c:dPt>
            <c:idx val="120"/>
            <c:invertIfNegative val="1"/>
            <c:bubble3D val="0"/>
            <c:spPr>
              <a:solidFill>
                <a:schemeClr val="accent4">
                  <a:shade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1-0240-6C4B-8825-01E244CAA073}"/>
              </c:ext>
            </c:extLst>
          </c:dPt>
          <c:dPt>
            <c:idx val="121"/>
            <c:invertIfNegative val="1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3-0240-6C4B-8825-01E244CAA073}"/>
              </c:ext>
            </c:extLst>
          </c:dPt>
          <c:dPt>
            <c:idx val="122"/>
            <c:invertIfNegative val="1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5-0240-6C4B-8825-01E244CAA073}"/>
              </c:ext>
            </c:extLst>
          </c:dPt>
          <c:dPt>
            <c:idx val="123"/>
            <c:invertIfNegative val="1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7-0240-6C4B-8825-01E244CAA073}"/>
              </c:ext>
            </c:extLst>
          </c:dPt>
          <c:dPt>
            <c:idx val="124"/>
            <c:invertIfNegative val="1"/>
            <c:bubble3D val="0"/>
            <c:spPr>
              <a:solidFill>
                <a:schemeClr val="accent4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9-0240-6C4B-8825-01E244CAA073}"/>
              </c:ext>
            </c:extLst>
          </c:dPt>
          <c:dPt>
            <c:idx val="125"/>
            <c:invertIfNegative val="1"/>
            <c:bubble3D val="0"/>
            <c:spPr>
              <a:solidFill>
                <a:schemeClr val="accent4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B-0240-6C4B-8825-01E244CAA073}"/>
              </c:ext>
            </c:extLst>
          </c:dPt>
          <c:dPt>
            <c:idx val="126"/>
            <c:invertIfNegative val="1"/>
            <c:bubble3D val="0"/>
            <c:spPr>
              <a:solidFill>
                <a:schemeClr val="accent4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D-0240-6C4B-8825-01E244CAA073}"/>
              </c:ext>
            </c:extLst>
          </c:dPt>
          <c:dPt>
            <c:idx val="127"/>
            <c:invertIfNegative val="1"/>
            <c:bubble3D val="0"/>
            <c:spPr>
              <a:solidFill>
                <a:schemeClr val="accent4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F-0240-6C4B-8825-01E244CAA073}"/>
              </c:ext>
            </c:extLst>
          </c:dPt>
          <c:dPt>
            <c:idx val="128"/>
            <c:invertIfNegative val="1"/>
            <c:bubble3D val="0"/>
            <c:spPr>
              <a:solidFill>
                <a:schemeClr val="accent4">
                  <a:shade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1-0240-6C4B-8825-01E244CAA073}"/>
              </c:ext>
            </c:extLst>
          </c:dPt>
          <c:dPt>
            <c:idx val="129"/>
            <c:invertIfNegative val="1"/>
            <c:bubble3D val="0"/>
            <c:spPr>
              <a:solidFill>
                <a:schemeClr val="accent4">
                  <a:shade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3-0240-6C4B-8825-01E244CAA073}"/>
              </c:ext>
            </c:extLst>
          </c:dPt>
          <c:dPt>
            <c:idx val="130"/>
            <c:invertIfNegative val="1"/>
            <c:bubble3D val="0"/>
            <c:spPr>
              <a:solidFill>
                <a:schemeClr val="accent4">
                  <a:shade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5-0240-6C4B-8825-01E244CAA073}"/>
              </c:ext>
            </c:extLst>
          </c:dPt>
          <c:dPt>
            <c:idx val="131"/>
            <c:invertIfNegative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7-0240-6C4B-8825-01E244CAA073}"/>
              </c:ext>
            </c:extLst>
          </c:dPt>
          <c:dPt>
            <c:idx val="132"/>
            <c:invertIfNegative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9-0240-6C4B-8825-01E244CAA073}"/>
              </c:ext>
            </c:extLst>
          </c:dPt>
          <c:dPt>
            <c:idx val="133"/>
            <c:invertIfNegative val="1"/>
            <c:bubble3D val="0"/>
            <c:spPr>
              <a:solidFill>
                <a:schemeClr val="accent4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B-0240-6C4B-8825-01E244CAA073}"/>
              </c:ext>
            </c:extLst>
          </c:dPt>
          <c:dPt>
            <c:idx val="134"/>
            <c:invertIfNegative val="1"/>
            <c:bubble3D val="0"/>
            <c:spPr>
              <a:solidFill>
                <a:schemeClr val="accent4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D-0240-6C4B-8825-01E244CAA073}"/>
              </c:ext>
            </c:extLst>
          </c:dPt>
          <c:dPt>
            <c:idx val="135"/>
            <c:invertIfNegative val="1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F-0240-6C4B-8825-01E244CAA073}"/>
              </c:ext>
            </c:extLst>
          </c:dPt>
          <c:dPt>
            <c:idx val="136"/>
            <c:invertIfNegative val="1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1-0240-6C4B-8825-01E244CAA073}"/>
              </c:ext>
            </c:extLst>
          </c:dPt>
          <c:dPt>
            <c:idx val="137"/>
            <c:invertIfNegative val="1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3-0240-6C4B-8825-01E244CAA073}"/>
              </c:ext>
            </c:extLst>
          </c:dPt>
          <c:dPt>
            <c:idx val="138"/>
            <c:invertIfNegative val="1"/>
            <c:bubble3D val="0"/>
            <c:spPr>
              <a:solidFill>
                <a:schemeClr val="accent4">
                  <a:shade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5-0240-6C4B-8825-01E244CAA073}"/>
              </c:ext>
            </c:extLst>
          </c:dPt>
          <c:dPt>
            <c:idx val="139"/>
            <c:invertIfNegative val="1"/>
            <c:bubble3D val="0"/>
            <c:spPr>
              <a:solidFill>
                <a:schemeClr val="accent4">
                  <a:shade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7-0240-6C4B-8825-01E244CAA073}"/>
              </c:ext>
            </c:extLst>
          </c:dPt>
          <c:dPt>
            <c:idx val="140"/>
            <c:invertIfNegative val="1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9-0240-6C4B-8825-01E244CAA073}"/>
              </c:ext>
            </c:extLst>
          </c:dPt>
          <c:dPt>
            <c:idx val="141"/>
            <c:invertIfNegative val="1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B-0240-6C4B-8825-01E244CAA073}"/>
              </c:ext>
            </c:extLst>
          </c:dPt>
          <c:dPt>
            <c:idx val="142"/>
            <c:invertIfNegative val="1"/>
            <c:bubble3D val="0"/>
            <c:spPr>
              <a:solidFill>
                <a:schemeClr val="accent4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D-0240-6C4B-8825-01E244CAA073}"/>
              </c:ext>
            </c:extLst>
          </c:dPt>
          <c:dPt>
            <c:idx val="143"/>
            <c:invertIfNegative val="1"/>
            <c:bubble3D val="0"/>
            <c:spPr>
              <a:solidFill>
                <a:schemeClr val="accent4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F-0240-6C4B-8825-01E244CAA073}"/>
              </c:ext>
            </c:extLst>
          </c:dPt>
          <c:dPt>
            <c:idx val="144"/>
            <c:invertIfNegative val="1"/>
            <c:bubble3D val="0"/>
            <c:spPr>
              <a:solidFill>
                <a:schemeClr val="accent4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1-0240-6C4B-8825-01E244CAA073}"/>
              </c:ext>
            </c:extLst>
          </c:dPt>
          <c:dPt>
            <c:idx val="145"/>
            <c:invertIfNegative val="1"/>
            <c:bubble3D val="0"/>
            <c:spPr>
              <a:solidFill>
                <a:schemeClr val="accent4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3-0240-6C4B-8825-01E244CAA073}"/>
              </c:ext>
            </c:extLst>
          </c:dPt>
          <c:dPt>
            <c:idx val="146"/>
            <c:invertIfNegative val="1"/>
            <c:bubble3D val="0"/>
            <c:spPr>
              <a:solidFill>
                <a:schemeClr val="accent4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5-0240-6C4B-8825-01E244CAA073}"/>
              </c:ext>
            </c:extLst>
          </c:dPt>
          <c:dPt>
            <c:idx val="147"/>
            <c:invertIfNegative val="1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7-0240-6C4B-8825-01E244CAA073}"/>
              </c:ext>
            </c:extLst>
          </c:dPt>
          <c:dPt>
            <c:idx val="148"/>
            <c:invertIfNegative val="1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9-0240-6C4B-8825-01E244CAA073}"/>
              </c:ext>
            </c:extLst>
          </c:dPt>
          <c:dPt>
            <c:idx val="149"/>
            <c:invertIfNegative val="1"/>
            <c:bubble3D val="0"/>
            <c:spPr>
              <a:solidFill>
                <a:schemeClr val="accent4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B-0240-6C4B-8825-01E244CAA073}"/>
              </c:ext>
            </c:extLst>
          </c:dPt>
          <c:dPt>
            <c:idx val="150"/>
            <c:invertIfNegative val="1"/>
            <c:bubble3D val="0"/>
            <c:spPr>
              <a:solidFill>
                <a:schemeClr val="accent4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D-0240-6C4B-8825-01E244CAA073}"/>
              </c:ext>
            </c:extLst>
          </c:dPt>
          <c:dPt>
            <c:idx val="151"/>
            <c:invertIfNegative val="1"/>
            <c:bubble3D val="0"/>
            <c:spPr>
              <a:solidFill>
                <a:schemeClr val="accent4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F-0240-6C4B-8825-01E244CAA073}"/>
              </c:ext>
            </c:extLst>
          </c:dPt>
          <c:dPt>
            <c:idx val="152"/>
            <c:invertIfNegative val="1"/>
            <c:bubble3D val="0"/>
            <c:spPr>
              <a:solidFill>
                <a:schemeClr val="accent4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1-0240-6C4B-8825-01E244CAA073}"/>
              </c:ext>
            </c:extLst>
          </c:dPt>
          <c:dPt>
            <c:idx val="153"/>
            <c:invertIfNegative val="1"/>
            <c:bubble3D val="0"/>
            <c:spPr>
              <a:solidFill>
                <a:schemeClr val="accent4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3-0240-6C4B-8825-01E244CAA073}"/>
              </c:ext>
            </c:extLst>
          </c:dPt>
          <c:dPt>
            <c:idx val="154"/>
            <c:invertIfNegative val="1"/>
            <c:bubble3D val="0"/>
            <c:spPr>
              <a:solidFill>
                <a:schemeClr val="accent4">
                  <a:shade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5-0240-6C4B-8825-01E244CAA073}"/>
              </c:ext>
            </c:extLst>
          </c:dPt>
          <c:dPt>
            <c:idx val="155"/>
            <c:invertIfNegative val="1"/>
            <c:bubble3D val="0"/>
            <c:spPr>
              <a:solidFill>
                <a:schemeClr val="accent4">
                  <a:shade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7-0240-6C4B-8825-01E244CAA073}"/>
              </c:ext>
            </c:extLst>
          </c:dPt>
          <c:dPt>
            <c:idx val="156"/>
            <c:invertIfNegative val="1"/>
            <c:bubble3D val="0"/>
            <c:spPr>
              <a:solidFill>
                <a:schemeClr val="accent4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9-0240-6C4B-8825-01E244CAA073}"/>
              </c:ext>
            </c:extLst>
          </c:dPt>
          <c:dPt>
            <c:idx val="157"/>
            <c:invertIfNegative val="1"/>
            <c:bubble3D val="0"/>
            <c:spPr>
              <a:solidFill>
                <a:schemeClr val="accent4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B-0240-6C4B-8825-01E244CAA073}"/>
              </c:ext>
            </c:extLst>
          </c:dPt>
          <c:dPt>
            <c:idx val="158"/>
            <c:invertIfNegative val="1"/>
            <c:bubble3D val="0"/>
            <c:spPr>
              <a:solidFill>
                <a:schemeClr val="accent4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D-0240-6C4B-8825-01E244CAA073}"/>
              </c:ext>
            </c:extLst>
          </c:dPt>
          <c:dPt>
            <c:idx val="159"/>
            <c:invertIfNegative val="1"/>
            <c:bubble3D val="0"/>
            <c:spPr>
              <a:solidFill>
                <a:schemeClr val="accent4">
                  <a:shade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F-0240-6C4B-8825-01E244CAA073}"/>
              </c:ext>
            </c:extLst>
          </c:dPt>
          <c:dPt>
            <c:idx val="160"/>
            <c:invertIfNegative val="1"/>
            <c:bubble3D val="0"/>
            <c:spPr>
              <a:solidFill>
                <a:schemeClr val="accent4">
                  <a:shade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1-0240-6C4B-8825-01E244CAA073}"/>
              </c:ext>
            </c:extLst>
          </c:dPt>
          <c:dPt>
            <c:idx val="161"/>
            <c:invertIfNegative val="1"/>
            <c:bubble3D val="0"/>
            <c:spPr>
              <a:solidFill>
                <a:schemeClr val="accent4">
                  <a:shade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3-0240-6C4B-8825-01E244CAA073}"/>
              </c:ext>
            </c:extLst>
          </c:dPt>
          <c:dPt>
            <c:idx val="162"/>
            <c:invertIfNegative val="1"/>
            <c:bubble3D val="0"/>
            <c:spPr>
              <a:solidFill>
                <a:schemeClr val="accent4">
                  <a:shade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5-0240-6C4B-8825-01E244CAA073}"/>
              </c:ext>
            </c:extLst>
          </c:dPt>
          <c:dPt>
            <c:idx val="163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7-0240-6C4B-8825-01E244CAA073}"/>
              </c:ext>
            </c:extLst>
          </c:dPt>
          <c:dPt>
            <c:idx val="164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9-0240-6C4B-8825-01E244CAA073}"/>
              </c:ext>
            </c:extLst>
          </c:dPt>
          <c:dPt>
            <c:idx val="165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B-0240-6C4B-8825-01E244CAA073}"/>
              </c:ext>
            </c:extLst>
          </c:dPt>
          <c:dPt>
            <c:idx val="166"/>
            <c:invertIfNegative val="1"/>
            <c:bubble3D val="0"/>
            <c:spPr>
              <a:solidFill>
                <a:schemeClr val="accent4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D-0240-6C4B-8825-01E244CAA073}"/>
              </c:ext>
            </c:extLst>
          </c:dPt>
          <c:dPt>
            <c:idx val="167"/>
            <c:invertIfNegative val="1"/>
            <c:bubble3D val="0"/>
            <c:spPr>
              <a:solidFill>
                <a:schemeClr val="accent4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F-0240-6C4B-8825-01E244CAA073}"/>
              </c:ext>
            </c:extLst>
          </c:dPt>
          <c:dPt>
            <c:idx val="168"/>
            <c:invertIfNegative val="1"/>
            <c:bubble3D val="0"/>
            <c:spPr>
              <a:solidFill>
                <a:schemeClr val="accent4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1-0240-6C4B-8825-01E244CAA073}"/>
              </c:ext>
            </c:extLst>
          </c:dPt>
          <c:dPt>
            <c:idx val="169"/>
            <c:invertIfNegative val="1"/>
            <c:bubble3D val="0"/>
            <c:spPr>
              <a:solidFill>
                <a:schemeClr val="accent4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3-0240-6C4B-8825-01E244CAA073}"/>
              </c:ext>
            </c:extLst>
          </c:dPt>
          <c:dPt>
            <c:idx val="170"/>
            <c:invertIfNegative val="1"/>
            <c:bubble3D val="0"/>
            <c:spPr>
              <a:solidFill>
                <a:schemeClr val="accent4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5-0240-6C4B-8825-01E244CAA073}"/>
              </c:ext>
            </c:extLst>
          </c:dPt>
          <c:dPt>
            <c:idx val="171"/>
            <c:invertIfNegative val="1"/>
            <c:bubble3D val="0"/>
            <c:spPr>
              <a:solidFill>
                <a:schemeClr val="accent4">
                  <a:tint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7-0240-6C4B-8825-01E244CAA073}"/>
              </c:ext>
            </c:extLst>
          </c:dPt>
          <c:dPt>
            <c:idx val="172"/>
            <c:invertIfNegative val="1"/>
            <c:bubble3D val="0"/>
            <c:spPr>
              <a:solidFill>
                <a:schemeClr val="accent4">
                  <a:tint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9-0240-6C4B-8825-01E244CAA073}"/>
              </c:ext>
            </c:extLst>
          </c:dPt>
          <c:dPt>
            <c:idx val="173"/>
            <c:invertIfNegative val="1"/>
            <c:bubble3D val="0"/>
            <c:spPr>
              <a:solidFill>
                <a:schemeClr val="accent4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B-0240-6C4B-8825-01E244CAA073}"/>
              </c:ext>
            </c:extLst>
          </c:dPt>
          <c:dPt>
            <c:idx val="174"/>
            <c:invertIfNegative val="1"/>
            <c:bubble3D val="0"/>
            <c:spPr>
              <a:solidFill>
                <a:schemeClr val="accent4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D-0240-6C4B-8825-01E244CAA073}"/>
              </c:ext>
            </c:extLst>
          </c:dPt>
          <c:dPt>
            <c:idx val="175"/>
            <c:invertIfNegative val="1"/>
            <c:bubble3D val="0"/>
            <c:spPr>
              <a:solidFill>
                <a:schemeClr val="accent4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F-0240-6C4B-8825-01E244CAA073}"/>
              </c:ext>
            </c:extLst>
          </c:dPt>
          <c:dPt>
            <c:idx val="176"/>
            <c:invertIfNegative val="1"/>
            <c:bubble3D val="0"/>
            <c:spPr>
              <a:solidFill>
                <a:schemeClr val="accent4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1-0240-6C4B-8825-01E244CAA073}"/>
              </c:ext>
            </c:extLst>
          </c:dPt>
          <c:dPt>
            <c:idx val="177"/>
            <c:invertIfNegative val="1"/>
            <c:bubble3D val="0"/>
            <c:spPr>
              <a:solidFill>
                <a:schemeClr val="accent4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3-0240-6C4B-8825-01E244CAA073}"/>
              </c:ext>
            </c:extLst>
          </c:dPt>
          <c:dPt>
            <c:idx val="178"/>
            <c:invertIfNegative val="1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5-0240-6C4B-8825-01E244CAA073}"/>
              </c:ext>
            </c:extLst>
          </c:dPt>
          <c:dPt>
            <c:idx val="179"/>
            <c:invertIfNegative val="1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7-0240-6C4B-8825-01E244CAA073}"/>
              </c:ext>
            </c:extLst>
          </c:dPt>
          <c:dPt>
            <c:idx val="180"/>
            <c:invertIfNegative val="1"/>
            <c:bubble3D val="0"/>
            <c:spPr>
              <a:solidFill>
                <a:schemeClr val="accent4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9-0240-6C4B-8825-01E244CAA073}"/>
              </c:ext>
            </c:extLst>
          </c:dPt>
          <c:dPt>
            <c:idx val="181"/>
            <c:invertIfNegative val="1"/>
            <c:bubble3D val="0"/>
            <c:spPr>
              <a:solidFill>
                <a:schemeClr val="accent4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B-0240-6C4B-8825-01E244CAA073}"/>
              </c:ext>
            </c:extLst>
          </c:dPt>
          <c:dPt>
            <c:idx val="182"/>
            <c:invertIfNegative val="1"/>
            <c:bubble3D val="0"/>
            <c:spPr>
              <a:solidFill>
                <a:schemeClr val="accent4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D-0240-6C4B-8825-01E244CAA073}"/>
              </c:ext>
            </c:extLst>
          </c:dPt>
          <c:dPt>
            <c:idx val="183"/>
            <c:invertIfNegative val="1"/>
            <c:bubble3D val="0"/>
            <c:spPr>
              <a:solidFill>
                <a:schemeClr val="accent4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F-0240-6C4B-8825-01E244CAA073}"/>
              </c:ext>
            </c:extLst>
          </c:dPt>
          <c:dPt>
            <c:idx val="184"/>
            <c:invertIfNegative val="1"/>
            <c:bubble3D val="0"/>
            <c:spPr>
              <a:solidFill>
                <a:schemeClr val="accent4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1-0240-6C4B-8825-01E244CAA073}"/>
              </c:ext>
            </c:extLst>
          </c:dPt>
          <c:dPt>
            <c:idx val="185"/>
            <c:invertIfNegative val="1"/>
            <c:bubble3D val="0"/>
            <c:spPr>
              <a:solidFill>
                <a:schemeClr val="accent4">
                  <a:tint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3-0240-6C4B-8825-01E244CAA073}"/>
              </c:ext>
            </c:extLst>
          </c:dPt>
          <c:dPt>
            <c:idx val="186"/>
            <c:invertIfNegative val="1"/>
            <c:bubble3D val="0"/>
            <c:spPr>
              <a:solidFill>
                <a:schemeClr val="accent4">
                  <a:tint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5-0240-6C4B-8825-01E244CAA073}"/>
              </c:ext>
            </c:extLst>
          </c:dPt>
          <c:dPt>
            <c:idx val="187"/>
            <c:invertIfNegative val="1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7-0240-6C4B-8825-01E244CAA073}"/>
              </c:ext>
            </c:extLst>
          </c:dPt>
          <c:dPt>
            <c:idx val="188"/>
            <c:invertIfNegative val="1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9-0240-6C4B-8825-01E244CAA073}"/>
              </c:ext>
            </c:extLst>
          </c:dPt>
          <c:dPt>
            <c:idx val="189"/>
            <c:invertIfNegative val="1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B-0240-6C4B-8825-01E244CAA073}"/>
              </c:ext>
            </c:extLst>
          </c:dPt>
          <c:dPt>
            <c:idx val="190"/>
            <c:invertIfNegative val="1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D-0240-6C4B-8825-01E244CAA073}"/>
              </c:ext>
            </c:extLst>
          </c:dPt>
          <c:dPt>
            <c:idx val="191"/>
            <c:invertIfNegative val="1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F-0240-6C4B-8825-01E244CAA073}"/>
              </c:ext>
            </c:extLst>
          </c:dPt>
          <c:dPt>
            <c:idx val="192"/>
            <c:invertIfNegative val="1"/>
            <c:bubble3D val="0"/>
            <c:spPr>
              <a:solidFill>
                <a:schemeClr val="accent4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1-0240-6C4B-8825-01E244CAA073}"/>
              </c:ext>
            </c:extLst>
          </c:dPt>
          <c:dPt>
            <c:idx val="193"/>
            <c:invertIfNegative val="1"/>
            <c:bubble3D val="0"/>
            <c:spPr>
              <a:solidFill>
                <a:schemeClr val="accent4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3-0240-6C4B-8825-01E244CAA073}"/>
              </c:ext>
            </c:extLst>
          </c:dPt>
          <c:dPt>
            <c:idx val="194"/>
            <c:invertIfNegative val="1"/>
            <c:bubble3D val="0"/>
            <c:spPr>
              <a:solidFill>
                <a:schemeClr val="accent4">
                  <a:tint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5-0240-6C4B-8825-01E244CAA073}"/>
              </c:ext>
            </c:extLst>
          </c:dPt>
          <c:dPt>
            <c:idx val="195"/>
            <c:invertIfNegative val="1"/>
            <c:bubble3D val="0"/>
            <c:spPr>
              <a:solidFill>
                <a:schemeClr val="accent4">
                  <a:tint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7-0240-6C4B-8825-01E244CAA073}"/>
              </c:ext>
            </c:extLst>
          </c:dPt>
          <c:dPt>
            <c:idx val="196"/>
            <c:invertIfNegative val="1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9-0240-6C4B-8825-01E244CAA073}"/>
              </c:ext>
            </c:extLst>
          </c:dPt>
          <c:dPt>
            <c:idx val="197"/>
            <c:invertIfNegative val="1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B-0240-6C4B-8825-01E244CAA073}"/>
              </c:ext>
            </c:extLst>
          </c:dPt>
          <c:dPt>
            <c:idx val="198"/>
            <c:invertIfNegative val="1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D-0240-6C4B-8825-01E244CAA073}"/>
              </c:ext>
            </c:extLst>
          </c:dPt>
          <c:dPt>
            <c:idx val="199"/>
            <c:invertIfNegative val="1"/>
            <c:bubble3D val="0"/>
            <c:spPr>
              <a:solidFill>
                <a:schemeClr val="accent4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F-0240-6C4B-8825-01E244CAA073}"/>
              </c:ext>
            </c:extLst>
          </c:dPt>
          <c:dPt>
            <c:idx val="200"/>
            <c:invertIfNegative val="1"/>
            <c:bubble3D val="0"/>
            <c:spPr>
              <a:solidFill>
                <a:schemeClr val="accent4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1-0240-6C4B-8825-01E244CAA073}"/>
              </c:ext>
            </c:extLst>
          </c:dPt>
          <c:dPt>
            <c:idx val="201"/>
            <c:invertIfNegative val="1"/>
            <c:bubble3D val="0"/>
            <c:spPr>
              <a:solidFill>
                <a:schemeClr val="accent4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3-0240-6C4B-8825-01E244CAA073}"/>
              </c:ext>
            </c:extLst>
          </c:dPt>
          <c:dPt>
            <c:idx val="202"/>
            <c:invertIfNegative val="1"/>
            <c:bubble3D val="0"/>
            <c:spPr>
              <a:solidFill>
                <a:schemeClr val="accent4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5-0240-6C4B-8825-01E244CAA073}"/>
              </c:ext>
            </c:extLst>
          </c:dPt>
          <c:dPt>
            <c:idx val="203"/>
            <c:invertIfNegative val="1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7-0240-6C4B-8825-01E244CAA073}"/>
              </c:ext>
            </c:extLst>
          </c:dPt>
          <c:dPt>
            <c:idx val="204"/>
            <c:invertIfNegative val="1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9-0240-6C4B-8825-01E244CAA073}"/>
              </c:ext>
            </c:extLst>
          </c:dPt>
          <c:dPt>
            <c:idx val="205"/>
            <c:invertIfNegative val="1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B-0240-6C4B-8825-01E244CAA073}"/>
              </c:ext>
            </c:extLst>
          </c:dPt>
          <c:dPt>
            <c:idx val="206"/>
            <c:invertIfNegative val="1"/>
            <c:bubble3D val="0"/>
            <c:spPr>
              <a:solidFill>
                <a:schemeClr val="accent4">
                  <a:tint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D-0240-6C4B-8825-01E244CAA073}"/>
              </c:ext>
            </c:extLst>
          </c:dPt>
          <c:dPt>
            <c:idx val="207"/>
            <c:invertIfNegative val="1"/>
            <c:bubble3D val="0"/>
            <c:spPr>
              <a:solidFill>
                <a:schemeClr val="accent4">
                  <a:tint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F-0240-6C4B-8825-01E244CAA073}"/>
              </c:ext>
            </c:extLst>
          </c:dPt>
          <c:dPt>
            <c:idx val="208"/>
            <c:invertIfNegative val="1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1-0240-6C4B-8825-01E244CAA073}"/>
              </c:ext>
            </c:extLst>
          </c:dPt>
          <c:dPt>
            <c:idx val="209"/>
            <c:invertIfNegative val="1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3-0240-6C4B-8825-01E244CAA073}"/>
              </c:ext>
            </c:extLst>
          </c:dPt>
          <c:dPt>
            <c:idx val="210"/>
            <c:invertIfNegative val="1"/>
            <c:bubble3D val="0"/>
            <c:spPr>
              <a:solidFill>
                <a:schemeClr val="accent4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5-0240-6C4B-8825-01E244CAA073}"/>
              </c:ext>
            </c:extLst>
          </c:dPt>
          <c:dPt>
            <c:idx val="211"/>
            <c:invertIfNegative val="1"/>
            <c:bubble3D val="0"/>
            <c:spPr>
              <a:solidFill>
                <a:schemeClr val="accent4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7-0240-6C4B-8825-01E244CAA073}"/>
              </c:ext>
            </c:extLst>
          </c:dPt>
          <c:dPt>
            <c:idx val="212"/>
            <c:invertIfNegative val="1"/>
            <c:bubble3D val="0"/>
            <c:spPr>
              <a:solidFill>
                <a:schemeClr val="accent4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9-0240-6C4B-8825-01E244CAA073}"/>
              </c:ext>
            </c:extLst>
          </c:dPt>
          <c:dPt>
            <c:idx val="213"/>
            <c:invertIfNegative val="1"/>
            <c:bubble3D val="0"/>
            <c:spPr>
              <a:solidFill>
                <a:schemeClr val="accent4">
                  <a:tint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B-0240-6C4B-8825-01E244CAA073}"/>
              </c:ext>
            </c:extLst>
          </c:dPt>
          <c:dPt>
            <c:idx val="214"/>
            <c:invertIfNegative val="1"/>
            <c:bubble3D val="0"/>
            <c:spPr>
              <a:solidFill>
                <a:schemeClr val="accent4">
                  <a:tint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D-0240-6C4B-8825-01E244CAA073}"/>
              </c:ext>
            </c:extLst>
          </c:dPt>
          <c:dPt>
            <c:idx val="215"/>
            <c:invertIfNegative val="1"/>
            <c:bubble3D val="0"/>
            <c:spPr>
              <a:solidFill>
                <a:schemeClr val="accent4">
                  <a:tint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F-0240-6C4B-8825-01E244CAA073}"/>
              </c:ext>
            </c:extLst>
          </c:dPt>
          <c:dPt>
            <c:idx val="216"/>
            <c:invertIfNegative val="1"/>
            <c:bubble3D val="0"/>
            <c:spPr>
              <a:solidFill>
                <a:schemeClr val="accent4">
                  <a:tint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1-0240-6C4B-8825-01E244CAA073}"/>
              </c:ext>
            </c:extLst>
          </c:dPt>
          <c:dPt>
            <c:idx val="217"/>
            <c:invertIfNegative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3-0240-6C4B-8825-01E244CAA073}"/>
              </c:ext>
            </c:extLst>
          </c:dPt>
          <c:dPt>
            <c:idx val="218"/>
            <c:invertIfNegative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5-0240-6C4B-8825-01E244CAA073}"/>
              </c:ext>
            </c:extLst>
          </c:dPt>
          <c:dPt>
            <c:idx val="219"/>
            <c:invertIfNegative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7-0240-6C4B-8825-01E244CAA073}"/>
              </c:ext>
            </c:extLst>
          </c:dPt>
          <c:dPt>
            <c:idx val="220"/>
            <c:invertIfNegative val="1"/>
            <c:bubble3D val="0"/>
            <c:spPr>
              <a:solidFill>
                <a:schemeClr val="accent4">
                  <a:tint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9-0240-6C4B-8825-01E244CAA073}"/>
              </c:ext>
            </c:extLst>
          </c:dPt>
          <c:dPt>
            <c:idx val="221"/>
            <c:invertIfNegative val="1"/>
            <c:bubble3D val="0"/>
            <c:spPr>
              <a:solidFill>
                <a:schemeClr val="accent4">
                  <a:tint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B-0240-6C4B-8825-01E244CAA073}"/>
              </c:ext>
            </c:extLst>
          </c:dPt>
          <c:dPt>
            <c:idx val="222"/>
            <c:invertIfNegative val="1"/>
            <c:bubble3D val="0"/>
            <c:spPr>
              <a:solidFill>
                <a:schemeClr val="accent4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D-0240-6C4B-8825-01E244CAA073}"/>
              </c:ext>
            </c:extLst>
          </c:dPt>
          <c:dPt>
            <c:idx val="223"/>
            <c:invertIfNegative val="1"/>
            <c:bubble3D val="0"/>
            <c:spPr>
              <a:solidFill>
                <a:schemeClr val="accent4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F-0240-6C4B-8825-01E244CAA073}"/>
              </c:ext>
            </c:extLst>
          </c:dPt>
          <c:dPt>
            <c:idx val="224"/>
            <c:invertIfNegative val="1"/>
            <c:bubble3D val="0"/>
            <c:spPr>
              <a:solidFill>
                <a:schemeClr val="accent4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1-0240-6C4B-8825-01E244CAA073}"/>
              </c:ext>
            </c:extLst>
          </c:dPt>
          <c:dPt>
            <c:idx val="225"/>
            <c:invertIfNegative val="1"/>
            <c:bubble3D val="0"/>
            <c:spPr>
              <a:solidFill>
                <a:schemeClr val="accent4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3-0240-6C4B-8825-01E244CAA073}"/>
              </c:ext>
            </c:extLst>
          </c:dPt>
          <c:dPt>
            <c:idx val="226"/>
            <c:invertIfNegative val="1"/>
            <c:bubble3D val="0"/>
            <c:spPr>
              <a:solidFill>
                <a:schemeClr val="accent4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5-0240-6C4B-8825-01E244CAA073}"/>
              </c:ext>
            </c:extLst>
          </c:dPt>
          <c:dPt>
            <c:idx val="227"/>
            <c:invertIfNegative val="1"/>
            <c:bubble3D val="0"/>
            <c:spPr>
              <a:solidFill>
                <a:schemeClr val="accent4">
                  <a:tint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7-0240-6C4B-8825-01E244CAA073}"/>
              </c:ext>
            </c:extLst>
          </c:dPt>
          <c:dPt>
            <c:idx val="228"/>
            <c:invertIfNegative val="1"/>
            <c:bubble3D val="0"/>
            <c:spPr>
              <a:solidFill>
                <a:schemeClr val="accent4">
                  <a:tint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9-0240-6C4B-8825-01E244CAA073}"/>
              </c:ext>
            </c:extLst>
          </c:dPt>
          <c:dPt>
            <c:idx val="229"/>
            <c:invertIfNegative val="1"/>
            <c:bubble3D val="0"/>
            <c:spPr>
              <a:solidFill>
                <a:schemeClr val="accent4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B-0240-6C4B-8825-01E244CAA073}"/>
              </c:ext>
            </c:extLst>
          </c:dPt>
          <c:dPt>
            <c:idx val="230"/>
            <c:invertIfNegative val="1"/>
            <c:bubble3D val="0"/>
            <c:spPr>
              <a:solidFill>
                <a:schemeClr val="accent4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D-0240-6C4B-8825-01E244CAA073}"/>
              </c:ext>
            </c:extLst>
          </c:dPt>
          <c:dPt>
            <c:idx val="231"/>
            <c:invertIfNegative val="1"/>
            <c:bubble3D val="0"/>
            <c:spPr>
              <a:solidFill>
                <a:schemeClr val="accent4">
                  <a:tint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F-0240-6C4B-8825-01E244CAA073}"/>
              </c:ext>
            </c:extLst>
          </c:dPt>
          <c:dPt>
            <c:idx val="232"/>
            <c:invertIfNegative val="1"/>
            <c:bubble3D val="0"/>
            <c:spPr>
              <a:solidFill>
                <a:schemeClr val="accent4">
                  <a:tint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1-0240-6C4B-8825-01E244CAA073}"/>
              </c:ext>
            </c:extLst>
          </c:dPt>
          <c:dPt>
            <c:idx val="233"/>
            <c:invertIfNegative val="1"/>
            <c:bubble3D val="0"/>
            <c:spPr>
              <a:solidFill>
                <a:schemeClr val="accent4">
                  <a:tint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3-0240-6C4B-8825-01E244CAA073}"/>
              </c:ext>
            </c:extLst>
          </c:dPt>
          <c:dPt>
            <c:idx val="234"/>
            <c:invertIfNegative val="1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5-0240-6C4B-8825-01E244CAA073}"/>
              </c:ext>
            </c:extLst>
          </c:dPt>
          <c:dPt>
            <c:idx val="235"/>
            <c:invertIfNegative val="1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7-0240-6C4B-8825-01E244CAA073}"/>
              </c:ext>
            </c:extLst>
          </c:dPt>
          <c:dPt>
            <c:idx val="236"/>
            <c:invertIfNegative val="1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9-0240-6C4B-8825-01E244CAA073}"/>
              </c:ext>
            </c:extLst>
          </c:dPt>
          <c:dPt>
            <c:idx val="237"/>
            <c:invertIfNegative val="1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B-0240-6C4B-8825-01E244CAA073}"/>
              </c:ext>
            </c:extLst>
          </c:dPt>
          <c:dPt>
            <c:idx val="238"/>
            <c:invertIfNegative val="1"/>
            <c:bubble3D val="0"/>
            <c:spPr>
              <a:solidFill>
                <a:schemeClr val="accent4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D-0240-6C4B-8825-01E244CAA073}"/>
              </c:ext>
            </c:extLst>
          </c:dPt>
          <c:dPt>
            <c:idx val="239"/>
            <c:invertIfNegative val="1"/>
            <c:bubble3D val="0"/>
            <c:spPr>
              <a:solidFill>
                <a:schemeClr val="accent4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F-0240-6C4B-8825-01E244CAA073}"/>
              </c:ext>
            </c:extLst>
          </c:dPt>
          <c:dPt>
            <c:idx val="240"/>
            <c:invertIfNegative val="1"/>
            <c:bubble3D val="0"/>
            <c:spPr>
              <a:solidFill>
                <a:schemeClr val="accent4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1-0240-6C4B-8825-01E244CAA073}"/>
              </c:ext>
            </c:extLst>
          </c:dPt>
          <c:dPt>
            <c:idx val="241"/>
            <c:invertIfNegative val="1"/>
            <c:bubble3D val="0"/>
            <c:spPr>
              <a:solidFill>
                <a:schemeClr val="accent4">
                  <a:tint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3-0240-6C4B-8825-01E244CAA073}"/>
              </c:ext>
            </c:extLst>
          </c:dPt>
          <c:dPt>
            <c:idx val="242"/>
            <c:invertIfNegative val="1"/>
            <c:bubble3D val="0"/>
            <c:spPr>
              <a:solidFill>
                <a:schemeClr val="accent4">
                  <a:tint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5-0240-6C4B-8825-01E244CAA073}"/>
              </c:ext>
            </c:extLst>
          </c:dPt>
          <c:dPt>
            <c:idx val="243"/>
            <c:invertIfNegative val="1"/>
            <c:bubble3D val="0"/>
            <c:spPr>
              <a:solidFill>
                <a:schemeClr val="accent4">
                  <a:tint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7-0240-6C4B-8825-01E244CAA073}"/>
              </c:ext>
            </c:extLst>
          </c:dPt>
          <c:dPt>
            <c:idx val="244"/>
            <c:invertIfNegative val="1"/>
            <c:bubble3D val="0"/>
            <c:spPr>
              <a:solidFill>
                <a:schemeClr val="accent4">
                  <a:tint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9-0240-6C4B-8825-01E244CAA073}"/>
              </c:ext>
            </c:extLst>
          </c:dPt>
          <c:dPt>
            <c:idx val="245"/>
            <c:invertIfNegative val="1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B-0240-6C4B-8825-01E244CAA073}"/>
              </c:ext>
            </c:extLst>
          </c:dPt>
          <c:dPt>
            <c:idx val="246"/>
            <c:invertIfNegative val="1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D-0240-6C4B-8825-01E244CAA073}"/>
              </c:ext>
            </c:extLst>
          </c:dPt>
          <c:dPt>
            <c:idx val="247"/>
            <c:invertIfNegative val="1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F-0240-6C4B-8825-01E244CAA073}"/>
              </c:ext>
            </c:extLst>
          </c:dPt>
          <c:dPt>
            <c:idx val="248"/>
            <c:invertIfNegative val="1"/>
            <c:bubble3D val="0"/>
            <c:spPr>
              <a:solidFill>
                <a:schemeClr val="accent4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1-0240-6C4B-8825-01E244CAA073}"/>
              </c:ext>
            </c:extLst>
          </c:dPt>
          <c:dPt>
            <c:idx val="249"/>
            <c:invertIfNegative val="1"/>
            <c:bubble3D val="0"/>
            <c:spPr>
              <a:solidFill>
                <a:schemeClr val="accent4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3-0240-6C4B-8825-01E244CAA073}"/>
              </c:ext>
            </c:extLst>
          </c:dPt>
          <c:dPt>
            <c:idx val="250"/>
            <c:invertIfNegative val="1"/>
            <c:bubble3D val="0"/>
            <c:spPr>
              <a:solidFill>
                <a:schemeClr val="accent4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5-0240-6C4B-8825-01E244CAA073}"/>
              </c:ext>
            </c:extLst>
          </c:dPt>
          <c:dPt>
            <c:idx val="251"/>
            <c:invertIfNegative val="1"/>
            <c:bubble3D val="0"/>
            <c:spPr>
              <a:solidFill>
                <a:schemeClr val="accent4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7-0240-6C4B-8825-01E244CAA073}"/>
              </c:ext>
            </c:extLst>
          </c:dPt>
          <c:dPt>
            <c:idx val="252"/>
            <c:invertIfNegative val="1"/>
            <c:bubble3D val="0"/>
            <c:spPr>
              <a:solidFill>
                <a:schemeClr val="accent4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9-0240-6C4B-8825-01E244CAA073}"/>
              </c:ext>
            </c:extLst>
          </c:dPt>
          <c:dPt>
            <c:idx val="253"/>
            <c:invertIfNegative val="1"/>
            <c:bubble3D val="0"/>
            <c:spPr>
              <a:solidFill>
                <a:schemeClr val="accent4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B-0240-6C4B-8825-01E244CAA073}"/>
              </c:ext>
            </c:extLst>
          </c:dPt>
          <c:dPt>
            <c:idx val="254"/>
            <c:invertIfNegative val="1"/>
            <c:bubble3D val="0"/>
            <c:spPr>
              <a:solidFill>
                <a:schemeClr val="accent4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D-0240-6C4B-8825-01E244CAA073}"/>
              </c:ext>
            </c:extLst>
          </c:dPt>
          <c:dPt>
            <c:idx val="255"/>
            <c:invertIfNegative val="1"/>
            <c:bubble3D val="0"/>
            <c:spPr>
              <a:solidFill>
                <a:schemeClr val="accent4">
                  <a:tint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F-0240-6C4B-8825-01E244CAA073}"/>
              </c:ext>
            </c:extLst>
          </c:dPt>
          <c:dPt>
            <c:idx val="256"/>
            <c:invertIfNegative val="1"/>
            <c:bubble3D val="0"/>
            <c:spPr>
              <a:solidFill>
                <a:schemeClr val="accent4">
                  <a:tint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1-0240-6C4B-8825-01E244CAA073}"/>
              </c:ext>
            </c:extLst>
          </c:dPt>
          <c:dPt>
            <c:idx val="257"/>
            <c:invertIfNegative val="1"/>
            <c:bubble3D val="0"/>
            <c:spPr>
              <a:solidFill>
                <a:schemeClr val="accent4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3-0240-6C4B-8825-01E244CAA073}"/>
              </c:ext>
            </c:extLst>
          </c:dPt>
          <c:dPt>
            <c:idx val="258"/>
            <c:invertIfNegative val="1"/>
            <c:bubble3D val="0"/>
            <c:spPr>
              <a:solidFill>
                <a:schemeClr val="accent4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5-0240-6C4B-8825-01E244CAA073}"/>
              </c:ext>
            </c:extLst>
          </c:dPt>
          <c:dPt>
            <c:idx val="259"/>
            <c:invertIfNegative val="1"/>
            <c:bubble3D val="0"/>
            <c:spPr>
              <a:solidFill>
                <a:schemeClr val="accent4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7-0240-6C4B-8825-01E244CAA073}"/>
              </c:ext>
            </c:extLst>
          </c:dPt>
          <c:dPt>
            <c:idx val="260"/>
            <c:invertIfNegative val="1"/>
            <c:bubble3D val="0"/>
            <c:spPr>
              <a:solidFill>
                <a:schemeClr val="accent4">
                  <a:tint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9-0240-6C4B-8825-01E244CAA073}"/>
              </c:ext>
            </c:extLst>
          </c:dPt>
          <c:dPt>
            <c:idx val="261"/>
            <c:invertIfNegative val="1"/>
            <c:bubble3D val="0"/>
            <c:spPr>
              <a:solidFill>
                <a:schemeClr val="accent4">
                  <a:tint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B-0240-6C4B-8825-01E244CAA073}"/>
              </c:ext>
            </c:extLst>
          </c:dPt>
          <c:dPt>
            <c:idx val="262"/>
            <c:invertIfNegative val="1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D-0240-6C4B-8825-01E244CAA073}"/>
              </c:ext>
            </c:extLst>
          </c:dPt>
          <c:dPt>
            <c:idx val="263"/>
            <c:invertIfNegative val="1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F-0240-6C4B-8825-01E244CAA073}"/>
              </c:ext>
            </c:extLst>
          </c:dPt>
          <c:dPt>
            <c:idx val="264"/>
            <c:invertIfNegative val="1"/>
            <c:bubble3D val="0"/>
            <c:spPr>
              <a:solidFill>
                <a:schemeClr val="accent4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1-0240-6C4B-8825-01E244CAA073}"/>
              </c:ext>
            </c:extLst>
          </c:dPt>
          <c:dPt>
            <c:idx val="265"/>
            <c:invertIfNegative val="1"/>
            <c:bubble3D val="0"/>
            <c:spPr>
              <a:solidFill>
                <a:schemeClr val="accent4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3-0240-6C4B-8825-01E244CAA073}"/>
              </c:ext>
            </c:extLst>
          </c:dPt>
          <c:dPt>
            <c:idx val="266"/>
            <c:invertIfNegative val="1"/>
            <c:bubble3D val="0"/>
            <c:spPr>
              <a:solidFill>
                <a:schemeClr val="accent4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5-0240-6C4B-8825-01E244CAA073}"/>
              </c:ext>
            </c:extLst>
          </c:dPt>
          <c:dPt>
            <c:idx val="267"/>
            <c:invertIfNegative val="1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7-0240-6C4B-8825-01E244CAA073}"/>
              </c:ext>
            </c:extLst>
          </c:dPt>
          <c:dPt>
            <c:idx val="268"/>
            <c:invertIfNegative val="1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9-0240-6C4B-8825-01E244CAA073}"/>
              </c:ext>
            </c:extLst>
          </c:dPt>
          <c:dPt>
            <c:idx val="269"/>
            <c:invertIfNegative val="1"/>
            <c:bubble3D val="0"/>
            <c:spPr>
              <a:solidFill>
                <a:schemeClr val="accent4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B-0240-6C4B-8825-01E244CAA073}"/>
              </c:ext>
            </c:extLst>
          </c:dPt>
          <c:dPt>
            <c:idx val="270"/>
            <c:invertIfNegative val="1"/>
            <c:bubble3D val="0"/>
            <c:spPr>
              <a:solidFill>
                <a:schemeClr val="accent4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D-0240-6C4B-8825-01E244CAA073}"/>
              </c:ext>
            </c:extLst>
          </c:dPt>
          <c:dPt>
            <c:idx val="271"/>
            <c:invertIfNegative val="1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F-0240-6C4B-8825-01E244CAA073}"/>
              </c:ext>
            </c:extLst>
          </c:dPt>
          <c:dPt>
            <c:idx val="272"/>
            <c:invertIfNegative val="1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1-0240-6C4B-8825-01E244CAA073}"/>
              </c:ext>
            </c:extLst>
          </c:dPt>
          <c:dPt>
            <c:idx val="273"/>
            <c:invertIfNegative val="1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3-0240-6C4B-8825-01E244CAA073}"/>
              </c:ext>
            </c:extLst>
          </c:dPt>
          <c:dPt>
            <c:idx val="274"/>
            <c:invertIfNegative val="1"/>
            <c:bubble3D val="0"/>
            <c:spPr>
              <a:solidFill>
                <a:schemeClr val="accent4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5-0240-6C4B-8825-01E244CAA073}"/>
              </c:ext>
            </c:extLst>
          </c:dPt>
          <c:dPt>
            <c:idx val="275"/>
            <c:invertIfNegative val="1"/>
            <c:bubble3D val="0"/>
            <c:spPr>
              <a:solidFill>
                <a:schemeClr val="accent4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7-0240-6C4B-8825-01E244CAA073}"/>
              </c:ext>
            </c:extLst>
          </c:dPt>
          <c:dPt>
            <c:idx val="276"/>
            <c:invertIfNegative val="1"/>
            <c:bubble3D val="0"/>
            <c:spPr>
              <a:solidFill>
                <a:schemeClr val="accent4">
                  <a:tint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9-0240-6C4B-8825-01E244CAA073}"/>
              </c:ext>
            </c:extLst>
          </c:dPt>
          <c:dPt>
            <c:idx val="277"/>
            <c:invertIfNegative val="1"/>
            <c:bubble3D val="0"/>
            <c:spPr>
              <a:solidFill>
                <a:schemeClr val="accent4">
                  <a:tint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B-0240-6C4B-8825-01E244CAA073}"/>
              </c:ext>
            </c:extLst>
          </c:dPt>
          <c:dPt>
            <c:idx val="278"/>
            <c:invertIfNegative val="1"/>
            <c:bubble3D val="0"/>
            <c:spPr>
              <a:solidFill>
                <a:schemeClr val="accent4">
                  <a:tint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D-0240-6C4B-8825-01E244CAA073}"/>
              </c:ext>
            </c:extLst>
          </c:dPt>
          <c:dPt>
            <c:idx val="279"/>
            <c:invertIfNegative val="1"/>
            <c:bubble3D val="0"/>
            <c:spPr>
              <a:solidFill>
                <a:schemeClr val="accent4">
                  <a:tint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F-0240-6C4B-8825-01E244CAA073}"/>
              </c:ext>
            </c:extLst>
          </c:dPt>
          <c:dPt>
            <c:idx val="280"/>
            <c:invertIfNegative val="1"/>
            <c:bubble3D val="0"/>
            <c:spPr>
              <a:solidFill>
                <a:schemeClr val="accent4">
                  <a:tint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1-0240-6C4B-8825-01E244CAA073}"/>
              </c:ext>
            </c:extLst>
          </c:dPt>
          <c:dPt>
            <c:idx val="281"/>
            <c:invertIfNegative val="1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3-0240-6C4B-8825-01E244CAA073}"/>
              </c:ext>
            </c:extLst>
          </c:dPt>
          <c:dPt>
            <c:idx val="282"/>
            <c:invertIfNegative val="1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5-0240-6C4B-8825-01E244CAA073}"/>
              </c:ext>
            </c:extLst>
          </c:dPt>
          <c:dPt>
            <c:idx val="283"/>
            <c:invertIfNegative val="1"/>
            <c:bubble3D val="0"/>
            <c:spPr>
              <a:solidFill>
                <a:schemeClr val="accent4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7-0240-6C4B-8825-01E244CAA073}"/>
              </c:ext>
            </c:extLst>
          </c:dPt>
          <c:dPt>
            <c:idx val="284"/>
            <c:invertIfNegative val="1"/>
            <c:bubble3D val="0"/>
            <c:spPr>
              <a:solidFill>
                <a:schemeClr val="accent4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9-0240-6C4B-8825-01E244CAA073}"/>
              </c:ext>
            </c:extLst>
          </c:dPt>
          <c:dPt>
            <c:idx val="285"/>
            <c:invertIfNegative val="1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B-0240-6C4B-8825-01E244CAA073}"/>
              </c:ext>
            </c:extLst>
          </c:dPt>
          <c:dPt>
            <c:idx val="286"/>
            <c:invertIfNegative val="1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D-0240-6C4B-8825-01E244CAA073}"/>
              </c:ext>
            </c:extLst>
          </c:dPt>
          <c:dPt>
            <c:idx val="287"/>
            <c:invertIfNegative val="1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F-0240-6C4B-8825-01E244CAA073}"/>
              </c:ext>
            </c:extLst>
          </c:dPt>
          <c:dPt>
            <c:idx val="288"/>
            <c:invertIfNegative val="1"/>
            <c:bubble3D val="0"/>
            <c:spPr>
              <a:solidFill>
                <a:schemeClr val="accent4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1-0240-6C4B-8825-01E244CAA073}"/>
              </c:ext>
            </c:extLst>
          </c:dPt>
          <c:dPt>
            <c:idx val="289"/>
            <c:invertIfNegative val="1"/>
            <c:bubble3D val="0"/>
            <c:spPr>
              <a:solidFill>
                <a:schemeClr val="accent4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3-0240-6C4B-8825-01E244CAA073}"/>
              </c:ext>
            </c:extLst>
          </c:dPt>
          <c:dPt>
            <c:idx val="290"/>
            <c:invertIfNegative val="1"/>
            <c:bubble3D val="0"/>
            <c:spPr>
              <a:solidFill>
                <a:schemeClr val="accent4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5-0240-6C4B-8825-01E244CAA073}"/>
              </c:ext>
            </c:extLst>
          </c:dPt>
          <c:dPt>
            <c:idx val="291"/>
            <c:invertIfNegative val="1"/>
            <c:bubble3D val="0"/>
            <c:spPr>
              <a:solidFill>
                <a:schemeClr val="accent4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7-0240-6C4B-8825-01E244CAA073}"/>
              </c:ext>
            </c:extLst>
          </c:dPt>
          <c:dPt>
            <c:idx val="292"/>
            <c:invertIfNegative val="1"/>
            <c:bubble3D val="0"/>
            <c:spPr>
              <a:solidFill>
                <a:schemeClr val="accent4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9-0240-6C4B-8825-01E244CAA073}"/>
              </c:ext>
            </c:extLst>
          </c:dPt>
          <c:dPt>
            <c:idx val="293"/>
            <c:invertIfNegative val="1"/>
            <c:bubble3D val="0"/>
            <c:spPr>
              <a:solidFill>
                <a:schemeClr val="accent4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B-0240-6C4B-8825-01E244CAA073}"/>
              </c:ext>
            </c:extLst>
          </c:dPt>
          <c:dPt>
            <c:idx val="294"/>
            <c:invertIfNegative val="1"/>
            <c:bubble3D val="0"/>
            <c:spPr>
              <a:solidFill>
                <a:schemeClr val="accent4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D-0240-6C4B-8825-01E244CAA073}"/>
              </c:ext>
            </c:extLst>
          </c:dPt>
          <c:dPt>
            <c:idx val="295"/>
            <c:invertIfNegative val="1"/>
            <c:bubble3D val="0"/>
            <c:spPr>
              <a:solidFill>
                <a:schemeClr val="accent4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F-0240-6C4B-8825-01E244CAA073}"/>
              </c:ext>
            </c:extLst>
          </c:dPt>
          <c:dPt>
            <c:idx val="296"/>
            <c:invertIfNegative val="1"/>
            <c:bubble3D val="0"/>
            <c:spPr>
              <a:solidFill>
                <a:schemeClr val="accent4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1-0240-6C4B-8825-01E244CAA073}"/>
              </c:ext>
            </c:extLst>
          </c:dPt>
          <c:dPt>
            <c:idx val="297"/>
            <c:invertIfNegative val="1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3-0240-6C4B-8825-01E244CAA073}"/>
              </c:ext>
            </c:extLst>
          </c:dPt>
          <c:dPt>
            <c:idx val="298"/>
            <c:invertIfNegative val="1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5-0240-6C4B-8825-01E244CAA073}"/>
              </c:ext>
            </c:extLst>
          </c:dPt>
          <c:dPt>
            <c:idx val="299"/>
            <c:invertIfNegative val="1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7-0240-6C4B-8825-01E244CAA073}"/>
              </c:ext>
            </c:extLst>
          </c:dPt>
          <c:dPt>
            <c:idx val="300"/>
            <c:invertIfNegative val="1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9-0240-6C4B-8825-01E244CAA073}"/>
              </c:ext>
            </c:extLst>
          </c:dPt>
          <c:dPt>
            <c:idx val="301"/>
            <c:invertIfNegative val="1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B-0240-6C4B-8825-01E244CAA073}"/>
              </c:ext>
            </c:extLst>
          </c:dPt>
          <c:dPt>
            <c:idx val="302"/>
            <c:invertIfNegative val="1"/>
            <c:bubble3D val="0"/>
            <c:spPr>
              <a:solidFill>
                <a:schemeClr val="accent4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D-0240-6C4B-8825-01E244CAA073}"/>
              </c:ext>
            </c:extLst>
          </c:dPt>
          <c:dPt>
            <c:idx val="303"/>
            <c:invertIfNegative val="1"/>
            <c:bubble3D val="0"/>
            <c:spPr>
              <a:solidFill>
                <a:schemeClr val="accent4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F-0240-6C4B-8825-01E244CAA073}"/>
              </c:ext>
            </c:extLst>
          </c:dPt>
          <c:dPt>
            <c:idx val="304"/>
            <c:invertIfNegative val="1"/>
            <c:bubble3D val="0"/>
            <c:spPr>
              <a:solidFill>
                <a:schemeClr val="accent4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1-0240-6C4B-8825-01E244CAA073}"/>
              </c:ext>
            </c:extLst>
          </c:dPt>
          <c:dPt>
            <c:idx val="305"/>
            <c:invertIfNegative val="1"/>
            <c:bubble3D val="0"/>
            <c:spPr>
              <a:solidFill>
                <a:schemeClr val="accent4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3-0240-6C4B-8825-01E244CAA073}"/>
              </c:ext>
            </c:extLst>
          </c:dPt>
          <c:dPt>
            <c:idx val="306"/>
            <c:invertIfNegative val="1"/>
            <c:bubble3D val="0"/>
            <c:spPr>
              <a:solidFill>
                <a:schemeClr val="accent4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5-0240-6C4B-8825-01E244CAA073}"/>
              </c:ext>
            </c:extLst>
          </c:dPt>
          <c:dPt>
            <c:idx val="307"/>
            <c:invertIfNegative val="1"/>
            <c:bubble3D val="0"/>
            <c:spPr>
              <a:solidFill>
                <a:schemeClr val="accent4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7-0240-6C4B-8825-01E244CAA073}"/>
              </c:ext>
            </c:extLst>
          </c:dPt>
          <c:dPt>
            <c:idx val="308"/>
            <c:invertIfNegative val="1"/>
            <c:bubble3D val="0"/>
            <c:spPr>
              <a:solidFill>
                <a:schemeClr val="accent4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9-0240-6C4B-8825-01E244CAA073}"/>
              </c:ext>
            </c:extLst>
          </c:dPt>
          <c:dPt>
            <c:idx val="309"/>
            <c:invertIfNegative val="1"/>
            <c:bubble3D val="0"/>
            <c:spPr>
              <a:solidFill>
                <a:schemeClr val="accent4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B-0240-6C4B-8825-01E244CAA073}"/>
              </c:ext>
            </c:extLst>
          </c:dPt>
          <c:dPt>
            <c:idx val="310"/>
            <c:invertIfNegative val="1"/>
            <c:bubble3D val="0"/>
            <c:spPr>
              <a:solidFill>
                <a:schemeClr val="accent4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D-0240-6C4B-8825-01E244CAA073}"/>
              </c:ext>
            </c:extLst>
          </c:dPt>
          <c:dPt>
            <c:idx val="311"/>
            <c:invertIfNegative val="1"/>
            <c:bubble3D val="0"/>
            <c:spPr>
              <a:solidFill>
                <a:schemeClr val="accent4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F-0240-6C4B-8825-01E244CAA073}"/>
              </c:ext>
            </c:extLst>
          </c:dPt>
          <c:dPt>
            <c:idx val="312"/>
            <c:invertIfNegative val="1"/>
            <c:bubble3D val="0"/>
            <c:spPr>
              <a:solidFill>
                <a:schemeClr val="accent4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1-0240-6C4B-8825-01E244CAA073}"/>
              </c:ext>
            </c:extLst>
          </c:dPt>
          <c:dPt>
            <c:idx val="313"/>
            <c:invertIfNegative val="1"/>
            <c:bubble3D val="0"/>
            <c:spPr>
              <a:solidFill>
                <a:schemeClr val="accent4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3-0240-6C4B-8825-01E244CAA073}"/>
              </c:ext>
            </c:extLst>
          </c:dPt>
          <c:dPt>
            <c:idx val="314"/>
            <c:invertIfNegative val="1"/>
            <c:bubble3D val="0"/>
            <c:spPr>
              <a:solidFill>
                <a:schemeClr val="accent4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5-0240-6C4B-8825-01E244CAA073}"/>
              </c:ext>
            </c:extLst>
          </c:dPt>
          <c:dPt>
            <c:idx val="315"/>
            <c:invertIfNegative val="1"/>
            <c:bubble3D val="0"/>
            <c:spPr>
              <a:solidFill>
                <a:schemeClr val="accent4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7-0240-6C4B-8825-01E244CAA073}"/>
              </c:ext>
            </c:extLst>
          </c:dPt>
          <c:dPt>
            <c:idx val="316"/>
            <c:invertIfNegative val="1"/>
            <c:bubble3D val="0"/>
            <c:spPr>
              <a:solidFill>
                <a:schemeClr val="accent4">
                  <a:tint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9-0240-6C4B-8825-01E244CAA073}"/>
              </c:ext>
            </c:extLst>
          </c:dPt>
          <c:dPt>
            <c:idx val="317"/>
            <c:invertIfNegative val="1"/>
            <c:bubble3D val="0"/>
            <c:spPr>
              <a:solidFill>
                <a:schemeClr val="accent4">
                  <a:tint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B-0240-6C4B-8825-01E244CAA073}"/>
              </c:ext>
            </c:extLst>
          </c:dPt>
          <c:dPt>
            <c:idx val="318"/>
            <c:invertIfNegative val="1"/>
            <c:bubble3D val="0"/>
            <c:spPr>
              <a:solidFill>
                <a:schemeClr val="accent4">
                  <a:tint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D-0240-6C4B-8825-01E244CAA073}"/>
              </c:ext>
            </c:extLst>
          </c:dPt>
          <c:dPt>
            <c:idx val="319"/>
            <c:invertIfNegative val="1"/>
            <c:bubble3D val="0"/>
            <c:spPr>
              <a:solidFill>
                <a:schemeClr val="accent4">
                  <a:tint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F-0240-6C4B-8825-01E244CAA073}"/>
              </c:ext>
            </c:extLst>
          </c:dPt>
          <c:dPt>
            <c:idx val="320"/>
            <c:invertIfNegative val="1"/>
            <c:bubble3D val="0"/>
            <c:spPr>
              <a:solidFill>
                <a:schemeClr val="accent4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1-0240-6C4B-8825-01E244CAA073}"/>
              </c:ext>
            </c:extLst>
          </c:dPt>
          <c:dPt>
            <c:idx val="321"/>
            <c:invertIfNegative val="1"/>
            <c:bubble3D val="0"/>
            <c:spPr>
              <a:solidFill>
                <a:schemeClr val="accent4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3-0240-6C4B-8825-01E244CAA073}"/>
              </c:ext>
            </c:extLst>
          </c:dPt>
          <c:dPt>
            <c:idx val="322"/>
            <c:invertIfNegative val="1"/>
            <c:bubble3D val="0"/>
            <c:spPr>
              <a:solidFill>
                <a:schemeClr val="accent4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5-0240-6C4B-8825-01E244CAA073}"/>
              </c:ext>
            </c:extLst>
          </c:dPt>
          <c:dPt>
            <c:idx val="323"/>
            <c:invertIfNegative val="1"/>
            <c:bubble3D val="0"/>
            <c:spPr>
              <a:solidFill>
                <a:schemeClr val="accent4">
                  <a:tint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7-0240-6C4B-8825-01E244CAA073}"/>
              </c:ext>
            </c:extLst>
          </c:dPt>
          <c:dPt>
            <c:idx val="324"/>
            <c:invertIfNegative val="1"/>
            <c:bubble3D val="0"/>
            <c:spPr>
              <a:solidFill>
                <a:schemeClr val="accent4">
                  <a:tint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9-0240-6C4B-8825-01E244CAA073}"/>
              </c:ext>
            </c:extLst>
          </c:dPt>
          <c:dPt>
            <c:idx val="325"/>
            <c:invertIfNegative val="1"/>
            <c:bubble3D val="0"/>
            <c:spPr>
              <a:solidFill>
                <a:schemeClr val="accent4">
                  <a:tint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B-0240-6C4B-8825-01E244CAA073}"/>
              </c:ext>
            </c:extLst>
          </c:dPt>
          <c:dPt>
            <c:idx val="326"/>
            <c:invertIfNegative val="1"/>
            <c:bubble3D val="0"/>
            <c:spPr>
              <a:solidFill>
                <a:schemeClr val="accent4">
                  <a:tint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D-0240-6C4B-8825-01E244CAA073}"/>
              </c:ext>
            </c:extLst>
          </c:dPt>
          <c:cat>
            <c:numRef>
              <c:f>Data!$A$8:$A$334</c:f>
              <c:numCache>
                <c:formatCode>yyyy\-mm\-dd</c:formatCode>
                <c:ptCount val="327"/>
                <c:pt idx="0">
                  <c:v>43951</c:v>
                </c:pt>
                <c:pt idx="1">
                  <c:v>43921</c:v>
                </c:pt>
                <c:pt idx="2">
                  <c:v>43889</c:v>
                </c:pt>
                <c:pt idx="3">
                  <c:v>43861</c:v>
                </c:pt>
                <c:pt idx="4">
                  <c:v>43830</c:v>
                </c:pt>
                <c:pt idx="5">
                  <c:v>43798</c:v>
                </c:pt>
                <c:pt idx="6">
                  <c:v>43769</c:v>
                </c:pt>
                <c:pt idx="7">
                  <c:v>43738</c:v>
                </c:pt>
                <c:pt idx="8">
                  <c:v>43707</c:v>
                </c:pt>
                <c:pt idx="9">
                  <c:v>43677</c:v>
                </c:pt>
                <c:pt idx="10">
                  <c:v>43644</c:v>
                </c:pt>
                <c:pt idx="11">
                  <c:v>43616</c:v>
                </c:pt>
                <c:pt idx="12">
                  <c:v>43585</c:v>
                </c:pt>
                <c:pt idx="13">
                  <c:v>43553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43371</c:v>
                </c:pt>
                <c:pt idx="20">
                  <c:v>43343</c:v>
                </c:pt>
                <c:pt idx="21">
                  <c:v>43312</c:v>
                </c:pt>
                <c:pt idx="22">
                  <c:v>43280</c:v>
                </c:pt>
                <c:pt idx="23">
                  <c:v>43251</c:v>
                </c:pt>
                <c:pt idx="24">
                  <c:v>43220</c:v>
                </c:pt>
                <c:pt idx="25">
                  <c:v>43189</c:v>
                </c:pt>
                <c:pt idx="26">
                  <c:v>43159</c:v>
                </c:pt>
                <c:pt idx="27">
                  <c:v>43131</c:v>
                </c:pt>
                <c:pt idx="28">
                  <c:v>43098</c:v>
                </c:pt>
                <c:pt idx="29">
                  <c:v>43069</c:v>
                </c:pt>
                <c:pt idx="30">
                  <c:v>43039</c:v>
                </c:pt>
                <c:pt idx="31">
                  <c:v>43007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42853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42734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42580</c:v>
                </c:pt>
                <c:pt idx="46">
                  <c:v>42551</c:v>
                </c:pt>
                <c:pt idx="47">
                  <c:v>42521</c:v>
                </c:pt>
                <c:pt idx="48">
                  <c:v>42489</c:v>
                </c:pt>
                <c:pt idx="49">
                  <c:v>42460</c:v>
                </c:pt>
                <c:pt idx="50">
                  <c:v>42429</c:v>
                </c:pt>
                <c:pt idx="51">
                  <c:v>42398</c:v>
                </c:pt>
                <c:pt idx="52">
                  <c:v>42369</c:v>
                </c:pt>
                <c:pt idx="53">
                  <c:v>42338</c:v>
                </c:pt>
                <c:pt idx="54">
                  <c:v>42307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42153</c:v>
                </c:pt>
                <c:pt idx="60">
                  <c:v>42124</c:v>
                </c:pt>
                <c:pt idx="61">
                  <c:v>42094</c:v>
                </c:pt>
                <c:pt idx="62">
                  <c:v>42062</c:v>
                </c:pt>
                <c:pt idx="63">
                  <c:v>42034</c:v>
                </c:pt>
                <c:pt idx="64">
                  <c:v>42004</c:v>
                </c:pt>
                <c:pt idx="65">
                  <c:v>41971</c:v>
                </c:pt>
                <c:pt idx="66">
                  <c:v>41943</c:v>
                </c:pt>
                <c:pt idx="67">
                  <c:v>41912</c:v>
                </c:pt>
                <c:pt idx="68">
                  <c:v>41880</c:v>
                </c:pt>
                <c:pt idx="69">
                  <c:v>41851</c:v>
                </c:pt>
                <c:pt idx="70">
                  <c:v>41820</c:v>
                </c:pt>
                <c:pt idx="71">
                  <c:v>41789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41607</c:v>
                </c:pt>
                <c:pt idx="78">
                  <c:v>41578</c:v>
                </c:pt>
                <c:pt idx="79">
                  <c:v>41547</c:v>
                </c:pt>
                <c:pt idx="80">
                  <c:v>41516</c:v>
                </c:pt>
                <c:pt idx="81">
                  <c:v>41486</c:v>
                </c:pt>
                <c:pt idx="82">
                  <c:v>41453</c:v>
                </c:pt>
                <c:pt idx="83">
                  <c:v>41425</c:v>
                </c:pt>
                <c:pt idx="84">
                  <c:v>41394</c:v>
                </c:pt>
                <c:pt idx="85">
                  <c:v>41362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41180</c:v>
                </c:pt>
                <c:pt idx="92">
                  <c:v>41152</c:v>
                </c:pt>
                <c:pt idx="93">
                  <c:v>41121</c:v>
                </c:pt>
                <c:pt idx="94">
                  <c:v>41089</c:v>
                </c:pt>
                <c:pt idx="95">
                  <c:v>41060</c:v>
                </c:pt>
                <c:pt idx="96">
                  <c:v>41029</c:v>
                </c:pt>
                <c:pt idx="97">
                  <c:v>40998</c:v>
                </c:pt>
                <c:pt idx="98">
                  <c:v>40968</c:v>
                </c:pt>
                <c:pt idx="99">
                  <c:v>40939</c:v>
                </c:pt>
                <c:pt idx="100">
                  <c:v>40907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40753</c:v>
                </c:pt>
                <c:pt idx="106">
                  <c:v>40724</c:v>
                </c:pt>
                <c:pt idx="107">
                  <c:v>40694</c:v>
                </c:pt>
                <c:pt idx="108">
                  <c:v>40662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40480</c:v>
                </c:pt>
                <c:pt idx="115">
                  <c:v>40451</c:v>
                </c:pt>
                <c:pt idx="116">
                  <c:v>40421</c:v>
                </c:pt>
                <c:pt idx="117">
                  <c:v>40389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40235</c:v>
                </c:pt>
                <c:pt idx="123">
                  <c:v>40207</c:v>
                </c:pt>
                <c:pt idx="124">
                  <c:v>40178</c:v>
                </c:pt>
                <c:pt idx="125">
                  <c:v>40147</c:v>
                </c:pt>
                <c:pt idx="126">
                  <c:v>40116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39962</c:v>
                </c:pt>
                <c:pt idx="132">
                  <c:v>39933</c:v>
                </c:pt>
                <c:pt idx="133">
                  <c:v>39903</c:v>
                </c:pt>
                <c:pt idx="134">
                  <c:v>39871</c:v>
                </c:pt>
                <c:pt idx="135">
                  <c:v>39843</c:v>
                </c:pt>
                <c:pt idx="136">
                  <c:v>39813</c:v>
                </c:pt>
                <c:pt idx="137">
                  <c:v>39780</c:v>
                </c:pt>
                <c:pt idx="138">
                  <c:v>39752</c:v>
                </c:pt>
                <c:pt idx="139">
                  <c:v>39721</c:v>
                </c:pt>
                <c:pt idx="140">
                  <c:v>39689</c:v>
                </c:pt>
                <c:pt idx="141">
                  <c:v>39660</c:v>
                </c:pt>
                <c:pt idx="142">
                  <c:v>39629</c:v>
                </c:pt>
                <c:pt idx="143">
                  <c:v>39598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39353</c:v>
                </c:pt>
                <c:pt idx="152">
                  <c:v>39325</c:v>
                </c:pt>
                <c:pt idx="153">
                  <c:v>39294</c:v>
                </c:pt>
                <c:pt idx="154">
                  <c:v>39262</c:v>
                </c:pt>
                <c:pt idx="155">
                  <c:v>39233</c:v>
                </c:pt>
                <c:pt idx="156">
                  <c:v>39202</c:v>
                </c:pt>
                <c:pt idx="157">
                  <c:v>39171</c:v>
                </c:pt>
                <c:pt idx="158">
                  <c:v>39141</c:v>
                </c:pt>
                <c:pt idx="159">
                  <c:v>39113</c:v>
                </c:pt>
                <c:pt idx="160">
                  <c:v>39080</c:v>
                </c:pt>
                <c:pt idx="161">
                  <c:v>39051</c:v>
                </c:pt>
                <c:pt idx="162">
                  <c:v>39021</c:v>
                </c:pt>
                <c:pt idx="163">
                  <c:v>38989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38835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38716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38562</c:v>
                </c:pt>
                <c:pt idx="178">
                  <c:v>38533</c:v>
                </c:pt>
                <c:pt idx="179">
                  <c:v>38503</c:v>
                </c:pt>
                <c:pt idx="180">
                  <c:v>38471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38289</c:v>
                </c:pt>
                <c:pt idx="187">
                  <c:v>38260</c:v>
                </c:pt>
                <c:pt idx="188">
                  <c:v>38230</c:v>
                </c:pt>
                <c:pt idx="189">
                  <c:v>38198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38044</c:v>
                </c:pt>
                <c:pt idx="195">
                  <c:v>38016</c:v>
                </c:pt>
                <c:pt idx="196">
                  <c:v>37986</c:v>
                </c:pt>
                <c:pt idx="197">
                  <c:v>37953</c:v>
                </c:pt>
                <c:pt idx="198">
                  <c:v>37925</c:v>
                </c:pt>
                <c:pt idx="199">
                  <c:v>37894</c:v>
                </c:pt>
                <c:pt idx="200">
                  <c:v>37862</c:v>
                </c:pt>
                <c:pt idx="201">
                  <c:v>37833</c:v>
                </c:pt>
                <c:pt idx="202">
                  <c:v>37802</c:v>
                </c:pt>
                <c:pt idx="203">
                  <c:v>37771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37589</c:v>
                </c:pt>
                <c:pt idx="210">
                  <c:v>37560</c:v>
                </c:pt>
                <c:pt idx="211">
                  <c:v>37529</c:v>
                </c:pt>
                <c:pt idx="212">
                  <c:v>37498</c:v>
                </c:pt>
                <c:pt idx="213">
                  <c:v>37468</c:v>
                </c:pt>
                <c:pt idx="214">
                  <c:v>37435</c:v>
                </c:pt>
                <c:pt idx="215">
                  <c:v>37407</c:v>
                </c:pt>
                <c:pt idx="216">
                  <c:v>37376</c:v>
                </c:pt>
                <c:pt idx="217">
                  <c:v>37344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37162</c:v>
                </c:pt>
                <c:pt idx="224">
                  <c:v>37134</c:v>
                </c:pt>
                <c:pt idx="225">
                  <c:v>37103</c:v>
                </c:pt>
                <c:pt idx="226">
                  <c:v>37071</c:v>
                </c:pt>
                <c:pt idx="227">
                  <c:v>37042</c:v>
                </c:pt>
                <c:pt idx="228">
                  <c:v>37011</c:v>
                </c:pt>
                <c:pt idx="229">
                  <c:v>36980</c:v>
                </c:pt>
                <c:pt idx="230">
                  <c:v>36950</c:v>
                </c:pt>
                <c:pt idx="231">
                  <c:v>36922</c:v>
                </c:pt>
                <c:pt idx="232">
                  <c:v>36889</c:v>
                </c:pt>
                <c:pt idx="233">
                  <c:v>36860</c:v>
                </c:pt>
                <c:pt idx="234">
                  <c:v>36830</c:v>
                </c:pt>
                <c:pt idx="235">
                  <c:v>36798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36644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36462</c:v>
                </c:pt>
                <c:pt idx="247">
                  <c:v>36433</c:v>
                </c:pt>
                <c:pt idx="248">
                  <c:v>36403</c:v>
                </c:pt>
                <c:pt idx="249">
                  <c:v>36371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36217</c:v>
                </c:pt>
                <c:pt idx="255">
                  <c:v>36189</c:v>
                </c:pt>
                <c:pt idx="256">
                  <c:v>36160</c:v>
                </c:pt>
                <c:pt idx="257">
                  <c:v>36129</c:v>
                </c:pt>
                <c:pt idx="258">
                  <c:v>36098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35944</c:v>
                </c:pt>
                <c:pt idx="264">
                  <c:v>35915</c:v>
                </c:pt>
                <c:pt idx="265">
                  <c:v>35885</c:v>
                </c:pt>
                <c:pt idx="266">
                  <c:v>35853</c:v>
                </c:pt>
                <c:pt idx="267">
                  <c:v>35825</c:v>
                </c:pt>
                <c:pt idx="268">
                  <c:v>35795</c:v>
                </c:pt>
                <c:pt idx="269">
                  <c:v>35762</c:v>
                </c:pt>
                <c:pt idx="270">
                  <c:v>35734</c:v>
                </c:pt>
                <c:pt idx="271">
                  <c:v>35703</c:v>
                </c:pt>
                <c:pt idx="272">
                  <c:v>35671</c:v>
                </c:pt>
                <c:pt idx="273">
                  <c:v>35642</c:v>
                </c:pt>
                <c:pt idx="274">
                  <c:v>35611</c:v>
                </c:pt>
                <c:pt idx="275">
                  <c:v>35580</c:v>
                </c:pt>
                <c:pt idx="276">
                  <c:v>35550</c:v>
                </c:pt>
                <c:pt idx="277">
                  <c:v>35520</c:v>
                </c:pt>
                <c:pt idx="278">
                  <c:v>35489</c:v>
                </c:pt>
                <c:pt idx="279">
                  <c:v>35461</c:v>
                </c:pt>
                <c:pt idx="280">
                  <c:v>35430</c:v>
                </c:pt>
                <c:pt idx="281">
                  <c:v>35398</c:v>
                </c:pt>
                <c:pt idx="282">
                  <c:v>35369</c:v>
                </c:pt>
                <c:pt idx="283">
                  <c:v>35338</c:v>
                </c:pt>
                <c:pt idx="284">
                  <c:v>35307</c:v>
                </c:pt>
                <c:pt idx="285">
                  <c:v>35277</c:v>
                </c:pt>
                <c:pt idx="286">
                  <c:v>35244</c:v>
                </c:pt>
                <c:pt idx="287">
                  <c:v>35216</c:v>
                </c:pt>
                <c:pt idx="288">
                  <c:v>35185</c:v>
                </c:pt>
                <c:pt idx="289">
                  <c:v>35153</c:v>
                </c:pt>
                <c:pt idx="290">
                  <c:v>35124</c:v>
                </c:pt>
                <c:pt idx="291">
                  <c:v>35095</c:v>
                </c:pt>
                <c:pt idx="292">
                  <c:v>35062</c:v>
                </c:pt>
                <c:pt idx="293">
                  <c:v>35033</c:v>
                </c:pt>
                <c:pt idx="294">
                  <c:v>35003</c:v>
                </c:pt>
                <c:pt idx="295">
                  <c:v>34971</c:v>
                </c:pt>
                <c:pt idx="296">
                  <c:v>34942</c:v>
                </c:pt>
                <c:pt idx="297">
                  <c:v>34911</c:v>
                </c:pt>
                <c:pt idx="298">
                  <c:v>34880</c:v>
                </c:pt>
                <c:pt idx="299">
                  <c:v>34850</c:v>
                </c:pt>
                <c:pt idx="300">
                  <c:v>34817</c:v>
                </c:pt>
                <c:pt idx="301">
                  <c:v>34789</c:v>
                </c:pt>
                <c:pt idx="302">
                  <c:v>34758</c:v>
                </c:pt>
                <c:pt idx="303">
                  <c:v>34730</c:v>
                </c:pt>
                <c:pt idx="304">
                  <c:v>34698</c:v>
                </c:pt>
                <c:pt idx="305">
                  <c:v>34668</c:v>
                </c:pt>
                <c:pt idx="306">
                  <c:v>34638</c:v>
                </c:pt>
                <c:pt idx="307">
                  <c:v>34607</c:v>
                </c:pt>
                <c:pt idx="308">
                  <c:v>34577</c:v>
                </c:pt>
                <c:pt idx="309">
                  <c:v>34544</c:v>
                </c:pt>
                <c:pt idx="310">
                  <c:v>34515</c:v>
                </c:pt>
                <c:pt idx="311">
                  <c:v>34485</c:v>
                </c:pt>
                <c:pt idx="312">
                  <c:v>34453</c:v>
                </c:pt>
                <c:pt idx="313">
                  <c:v>34424</c:v>
                </c:pt>
                <c:pt idx="314">
                  <c:v>34393</c:v>
                </c:pt>
                <c:pt idx="315">
                  <c:v>34365</c:v>
                </c:pt>
                <c:pt idx="316">
                  <c:v>34334</c:v>
                </c:pt>
                <c:pt idx="317">
                  <c:v>34303</c:v>
                </c:pt>
                <c:pt idx="318">
                  <c:v>34271</c:v>
                </c:pt>
                <c:pt idx="319">
                  <c:v>34242</c:v>
                </c:pt>
                <c:pt idx="320">
                  <c:v>34212</c:v>
                </c:pt>
                <c:pt idx="321">
                  <c:v>34180</c:v>
                </c:pt>
                <c:pt idx="322">
                  <c:v>34150</c:v>
                </c:pt>
                <c:pt idx="323">
                  <c:v>34120</c:v>
                </c:pt>
                <c:pt idx="324">
                  <c:v>34089</c:v>
                </c:pt>
                <c:pt idx="325">
                  <c:v>34059</c:v>
                </c:pt>
                <c:pt idx="326">
                  <c:v>34026</c:v>
                </c:pt>
              </c:numCache>
            </c:numRef>
          </c:cat>
          <c:val>
            <c:numRef>
              <c:f>Data!$D$8:$D$334</c:f>
              <c:numCache>
                <c:formatCode>0.0</c:formatCode>
                <c:ptCount val="327"/>
                <c:pt idx="0">
                  <c:v>-71.60084413626771</c:v>
                </c:pt>
                <c:pt idx="1">
                  <c:v>-64.690804229413644</c:v>
                </c:pt>
                <c:pt idx="2">
                  <c:v>-22.337228714524205</c:v>
                </c:pt>
                <c:pt idx="3">
                  <c:v>-5.801445953094686</c:v>
                </c:pt>
                <c:pt idx="4">
                  <c:v>29.095755587451301</c:v>
                </c:pt>
                <c:pt idx="5">
                  <c:v>3.2030401737242142</c:v>
                </c:pt>
                <c:pt idx="6">
                  <c:v>-20.176940639269404</c:v>
                </c:pt>
                <c:pt idx="7">
                  <c:v>-28.206111750415541</c:v>
                </c:pt>
                <c:pt idx="8">
                  <c:v>-23.021001615508887</c:v>
                </c:pt>
                <c:pt idx="9">
                  <c:v>-15.725637808448345</c:v>
                </c:pt>
                <c:pt idx="10">
                  <c:v>-19.460758142018154</c:v>
                </c:pt>
                <c:pt idx="11">
                  <c:v>-17.102526002971764</c:v>
                </c:pt>
                <c:pt idx="12">
                  <c:v>-3.7155297532656006</c:v>
                </c:pt>
                <c:pt idx="13">
                  <c:v>-4.3957727063868912</c:v>
                </c:pt>
                <c:pt idx="14">
                  <c:v>-3.5892483502333872</c:v>
                </c:pt>
                <c:pt idx="15">
                  <c:v>-12.901244048533245</c:v>
                </c:pt>
                <c:pt idx="16">
                  <c:v>-19.891590013140604</c:v>
                </c:pt>
                <c:pt idx="17">
                  <c:v>-4.6583850931677055</c:v>
                </c:pt>
                <c:pt idx="18">
                  <c:v>26.79573005246969</c:v>
                </c:pt>
                <c:pt idx="19">
                  <c:v>47.761194029850728</c:v>
                </c:pt>
                <c:pt idx="20">
                  <c:v>52.306745950379316</c:v>
                </c:pt>
                <c:pt idx="21">
                  <c:v>38.208092485549152</c:v>
                </c:pt>
                <c:pt idx="22">
                  <c:v>56.409185803757843</c:v>
                </c:pt>
                <c:pt idx="23">
                  <c:v>33.372968688069761</c:v>
                </c:pt>
                <c:pt idx="24">
                  <c:v>32.832080200501281</c:v>
                </c:pt>
                <c:pt idx="25">
                  <c:v>21.855169839492362</c:v>
                </c:pt>
                <c:pt idx="26">
                  <c:v>7.3242356192779523</c:v>
                </c:pt>
                <c:pt idx="27">
                  <c:v>14.30828651685394</c:v>
                </c:pt>
                <c:pt idx="28">
                  <c:v>3.7668314300323802</c:v>
                </c:pt>
                <c:pt idx="29">
                  <c:v>4.5077533357374744</c:v>
                </c:pt>
                <c:pt idx="30">
                  <c:v>3.0579899310087644</c:v>
                </c:pt>
                <c:pt idx="31">
                  <c:v>-4.1296866509690329</c:v>
                </c:pt>
                <c:pt idx="32">
                  <c:v>-6.7138485080336601</c:v>
                </c:pt>
                <c:pt idx="33">
                  <c:v>4.7638272103350809</c:v>
                </c:pt>
                <c:pt idx="34">
                  <c:v>-16.082690960056055</c:v>
                </c:pt>
                <c:pt idx="35">
                  <c:v>-14.256584536958371</c:v>
                </c:pt>
                <c:pt idx="36">
                  <c:v>-7.9176282620273426</c:v>
                </c:pt>
                <c:pt idx="37">
                  <c:v>6.520874751491057</c:v>
                </c:pt>
                <c:pt idx="38">
                  <c:v>22.337278106508872</c:v>
                </c:pt>
                <c:pt idx="39">
                  <c:v>16.0081466395112</c:v>
                </c:pt>
                <c:pt idx="40">
                  <c:v>8.0081001472753996</c:v>
                </c:pt>
                <c:pt idx="41">
                  <c:v>-7.5666666666666664</c:v>
                </c:pt>
                <c:pt idx="42">
                  <c:v>-19.292701279157264</c:v>
                </c:pt>
                <c:pt idx="43">
                  <c:v>-15.953722027705886</c:v>
                </c:pt>
                <c:pt idx="44">
                  <c:v>-25.664723446608839</c:v>
                </c:pt>
                <c:pt idx="45">
                  <c:v>-27.604851673242734</c:v>
                </c:pt>
                <c:pt idx="46">
                  <c:v>-29.773622047244096</c:v>
                </c:pt>
                <c:pt idx="47">
                  <c:v>-28.933703658978381</c:v>
                </c:pt>
                <c:pt idx="48">
                  <c:v>-32.02606492096055</c:v>
                </c:pt>
                <c:pt idx="49">
                  <c:v>-30.322759384956367</c:v>
                </c:pt>
                <c:pt idx="50">
                  <c:v>-37.074468085106382</c:v>
                </c:pt>
                <c:pt idx="51">
                  <c:v>-33.782872555630483</c:v>
                </c:pt>
                <c:pt idx="52">
                  <c:v>-31.466061064849871</c:v>
                </c:pt>
                <c:pt idx="53">
                  <c:v>-35.309973045822105</c:v>
                </c:pt>
                <c:pt idx="54">
                  <c:v>-38.134251931849917</c:v>
                </c:pt>
                <c:pt idx="55">
                  <c:v>-44.193356554243479</c:v>
                </c:pt>
                <c:pt idx="56">
                  <c:v>-42.286230100114885</c:v>
                </c:pt>
                <c:pt idx="57">
                  <c:v>-43.655825442568954</c:v>
                </c:pt>
                <c:pt idx="58">
                  <c:v>-35.807929237087357</c:v>
                </c:pt>
                <c:pt idx="59">
                  <c:v>-32.963652554035463</c:v>
                </c:pt>
                <c:pt idx="60">
                  <c:v>-31.199667911996677</c:v>
                </c:pt>
                <c:pt idx="61">
                  <c:v>-40.784185054548438</c:v>
                </c:pt>
                <c:pt idx="62">
                  <c:v>-38.557071656181066</c:v>
                </c:pt>
                <c:pt idx="63">
                  <c:v>-36.688866120218577</c:v>
                </c:pt>
                <c:pt idx="64">
                  <c:v>-32.847581123443192</c:v>
                </c:pt>
                <c:pt idx="65">
                  <c:v>-17.62877442273534</c:v>
                </c:pt>
                <c:pt idx="66">
                  <c:v>-8.0236341839356129</c:v>
                </c:pt>
                <c:pt idx="67">
                  <c:v>-4.4794287105412778</c:v>
                </c:pt>
                <c:pt idx="68">
                  <c:v>-5.2631578947368363</c:v>
                </c:pt>
                <c:pt idx="69">
                  <c:v>-3.7333544705136279</c:v>
                </c:pt>
                <c:pt idx="70">
                  <c:v>7.5603126061841719</c:v>
                </c:pt>
                <c:pt idx="71">
                  <c:v>9.4444936652786424</c:v>
                </c:pt>
                <c:pt idx="72">
                  <c:v>5.3068718307396567</c:v>
                </c:pt>
                <c:pt idx="73">
                  <c:v>2.8082307303086473</c:v>
                </c:pt>
                <c:pt idx="74">
                  <c:v>7.4161839564683252</c:v>
                </c:pt>
                <c:pt idx="75">
                  <c:v>-2.5137339770267997</c:v>
                </c:pt>
                <c:pt idx="76">
                  <c:v>2.7151683926551318</c:v>
                </c:pt>
                <c:pt idx="77">
                  <c:v>0.11558637858983811</c:v>
                </c:pt>
                <c:pt idx="78">
                  <c:v>6.1154020899591099</c:v>
                </c:pt>
                <c:pt idx="79">
                  <c:v>6.3060731538992387</c:v>
                </c:pt>
                <c:pt idx="80">
                  <c:v>6.5258799171842519</c:v>
                </c:pt>
                <c:pt idx="81">
                  <c:v>12.142222222222209</c:v>
                </c:pt>
                <c:pt idx="82">
                  <c:v>7.2228800437198259</c:v>
                </c:pt>
                <c:pt idx="83">
                  <c:v>1.6755247275020313</c:v>
                </c:pt>
                <c:pt idx="84">
                  <c:v>-11.702948896093869</c:v>
                </c:pt>
                <c:pt idx="85">
                  <c:v>-7.734204793028332</c:v>
                </c:pt>
                <c:pt idx="86">
                  <c:v>-14.350146583477418</c:v>
                </c:pt>
                <c:pt idx="87">
                  <c:v>-3.7725270324389215</c:v>
                </c:pt>
                <c:pt idx="88">
                  <c:v>-8.1234508675141921</c:v>
                </c:pt>
                <c:pt idx="89">
                  <c:v>-11.175169799399786</c:v>
                </c:pt>
                <c:pt idx="90">
                  <c:v>-8.0695012947957565</c:v>
                </c:pt>
                <c:pt idx="91">
                  <c:v>8.8552915766738636</c:v>
                </c:pt>
                <c:pt idx="92">
                  <c:v>3.9783001808318286</c:v>
                </c:pt>
                <c:pt idx="93">
                  <c:v>-8.7739215050275714</c:v>
                </c:pt>
                <c:pt idx="94">
                  <c:v>-10.957015409570147</c:v>
                </c:pt>
                <c:pt idx="95">
                  <c:v>-15.485344499428999</c:v>
                </c:pt>
                <c:pt idx="96">
                  <c:v>-9.5327886025560531</c:v>
                </c:pt>
                <c:pt idx="97">
                  <c:v>-5.5763720520167537</c:v>
                </c:pt>
                <c:pt idx="98">
                  <c:v>4.4765569779313674</c:v>
                </c:pt>
                <c:pt idx="99">
                  <c:v>0.3617363344051272</c:v>
                </c:pt>
                <c:pt idx="100">
                  <c:v>0.60328185328184514</c:v>
                </c:pt>
                <c:pt idx="101">
                  <c:v>7.660913187654117</c:v>
                </c:pt>
                <c:pt idx="102">
                  <c:v>3.7348353552859592</c:v>
                </c:pt>
                <c:pt idx="103">
                  <c:v>-7.1658966088396836</c:v>
                </c:pt>
                <c:pt idx="104">
                  <c:v>7.4183701785218714</c:v>
                </c:pt>
                <c:pt idx="105">
                  <c:v>6.7705627705627602</c:v>
                </c:pt>
                <c:pt idx="106">
                  <c:v>9.7756410256410362</c:v>
                </c:pt>
                <c:pt idx="107">
                  <c:v>18.014375561545371</c:v>
                </c:pt>
                <c:pt idx="108">
                  <c:v>13.399857448325015</c:v>
                </c:pt>
                <c:pt idx="109">
                  <c:v>9.5188284518828539</c:v>
                </c:pt>
                <c:pt idx="110">
                  <c:v>5.6417489421720646</c:v>
                </c:pt>
                <c:pt idx="111">
                  <c:v>9.2090246685980315</c:v>
                </c:pt>
                <c:pt idx="112">
                  <c:v>3.1701244813277851</c:v>
                </c:pt>
                <c:pt idx="113">
                  <c:v>-1.7214005180914205</c:v>
                </c:pt>
                <c:pt idx="114">
                  <c:v>-3.9453970367904101</c:v>
                </c:pt>
                <c:pt idx="115">
                  <c:v>0.81736684830373552</c:v>
                </c:pt>
                <c:pt idx="116">
                  <c:v>-4.6144344450326447</c:v>
                </c:pt>
                <c:pt idx="117">
                  <c:v>2.031802120141335</c:v>
                </c:pt>
                <c:pt idx="118">
                  <c:v>-1.9296254256526701</c:v>
                </c:pt>
                <c:pt idx="119">
                  <c:v>-0.19727403156384327</c:v>
                </c:pt>
                <c:pt idx="120">
                  <c:v>30.471171729696223</c:v>
                </c:pt>
                <c:pt idx="121">
                  <c:v>27.649958915365659</c:v>
                </c:pt>
                <c:pt idx="122">
                  <c:v>28.950465389964709</c:v>
                </c:pt>
                <c:pt idx="123">
                  <c:v>24.519020550940084</c:v>
                </c:pt>
                <c:pt idx="124">
                  <c:v>24.870466321243523</c:v>
                </c:pt>
                <c:pt idx="125">
                  <c:v>4.2240027869709262</c:v>
                </c:pt>
                <c:pt idx="126">
                  <c:v>-6.140625</c:v>
                </c:pt>
                <c:pt idx="127">
                  <c:v>-29.817419195657536</c:v>
                </c:pt>
                <c:pt idx="128">
                  <c:v>-31.471068383820054</c:v>
                </c:pt>
                <c:pt idx="129">
                  <c:v>-35.162380434160035</c:v>
                </c:pt>
                <c:pt idx="130">
                  <c:v>-40.030369672216978</c:v>
                </c:pt>
                <c:pt idx="131">
                  <c:v>-37.722678282235997</c:v>
                </c:pt>
                <c:pt idx="132">
                  <c:v>-41.377430492458657</c:v>
                </c:pt>
                <c:pt idx="133">
                  <c:v>-35.909420051346189</c:v>
                </c:pt>
                <c:pt idx="134">
                  <c:v>-37.782067496505356</c:v>
                </c:pt>
                <c:pt idx="135">
                  <c:v>-34.234363767074036</c:v>
                </c:pt>
                <c:pt idx="136">
                  <c:v>-32.370873922489309</c:v>
                </c:pt>
                <c:pt idx="137">
                  <c:v>-14.954447818680094</c:v>
                </c:pt>
                <c:pt idx="138">
                  <c:v>-8.2897470803181115</c:v>
                </c:pt>
                <c:pt idx="139">
                  <c:v>29.530201342281881</c:v>
                </c:pt>
                <c:pt idx="140">
                  <c:v>42.577586206896534</c:v>
                </c:pt>
                <c:pt idx="141">
                  <c:v>45.165045314708571</c:v>
                </c:pt>
                <c:pt idx="142">
                  <c:v>69.068696883852681</c:v>
                </c:pt>
                <c:pt idx="143">
                  <c:v>67.417726252804798</c:v>
                </c:pt>
                <c:pt idx="144">
                  <c:v>51.181318681318679</c:v>
                </c:pt>
                <c:pt idx="145">
                  <c:v>37.987101462439824</c:v>
                </c:pt>
                <c:pt idx="146">
                  <c:v>38.422555975306352</c:v>
                </c:pt>
                <c:pt idx="147">
                  <c:v>31.648684459587351</c:v>
                </c:pt>
                <c:pt idx="148">
                  <c:v>29.694600981639695</c:v>
                </c:pt>
                <c:pt idx="149">
                  <c:v>20.104972867182624</c:v>
                </c:pt>
                <c:pt idx="150">
                  <c:v>25.546460376000702</c:v>
                </c:pt>
                <c:pt idx="151">
                  <c:v>6.1937892414729356</c:v>
                </c:pt>
                <c:pt idx="152">
                  <c:v>-7.5623555661805675</c:v>
                </c:pt>
                <c:pt idx="153">
                  <c:v>-7.5557263643351247</c:v>
                </c:pt>
                <c:pt idx="154">
                  <c:v>-13.652346735973097</c:v>
                </c:pt>
                <c:pt idx="155">
                  <c:v>-16.814434593249349</c:v>
                </c:pt>
                <c:pt idx="156">
                  <c:v>-15.935334872979212</c:v>
                </c:pt>
                <c:pt idx="157">
                  <c:v>-12.896589920088608</c:v>
                </c:pt>
                <c:pt idx="158">
                  <c:v>-11.72116479583536</c:v>
                </c:pt>
                <c:pt idx="159">
                  <c:v>-19.398886261347169</c:v>
                </c:pt>
                <c:pt idx="160">
                  <c:v>-11.516808750201069</c:v>
                </c:pt>
                <c:pt idx="161">
                  <c:v>-6.8914105856042518</c:v>
                </c:pt>
                <c:pt idx="162">
                  <c:v>-10.519961365099807</c:v>
                </c:pt>
                <c:pt idx="163">
                  <c:v>-9.1357643975021219</c:v>
                </c:pt>
                <c:pt idx="164">
                  <c:v>-5.2047137029762824</c:v>
                </c:pt>
                <c:pt idx="165">
                  <c:v>4.7419692456323936</c:v>
                </c:pt>
                <c:pt idx="166">
                  <c:v>7.7239789196310804</c:v>
                </c:pt>
                <c:pt idx="167">
                  <c:v>9.8504912430585456</c:v>
                </c:pt>
                <c:pt idx="168">
                  <c:v>11.35876553793398</c:v>
                </c:pt>
                <c:pt idx="169">
                  <c:v>1.9932214331827014</c:v>
                </c:pt>
                <c:pt idx="170">
                  <c:v>1.5110230369085986</c:v>
                </c:pt>
                <c:pt idx="171">
                  <c:v>11.253500806246297</c:v>
                </c:pt>
                <c:pt idx="172">
                  <c:v>9.5699682763482627</c:v>
                </c:pt>
                <c:pt idx="173">
                  <c:v>1.1986588432523204</c:v>
                </c:pt>
                <c:pt idx="174">
                  <c:v>1.5198561856512471</c:v>
                </c:pt>
                <c:pt idx="175">
                  <c:v>8.3173277661795488</c:v>
                </c:pt>
                <c:pt idx="176">
                  <c:v>18.312628474394501</c:v>
                </c:pt>
                <c:pt idx="177">
                  <c:v>10.477630525660398</c:v>
                </c:pt>
                <c:pt idx="178">
                  <c:v>15.371461143834297</c:v>
                </c:pt>
                <c:pt idx="179">
                  <c:v>8.1493116511133668</c:v>
                </c:pt>
                <c:pt idx="180">
                  <c:v>10.453555534513793</c:v>
                </c:pt>
                <c:pt idx="181">
                  <c:v>20.439304111186708</c:v>
                </c:pt>
                <c:pt idx="182">
                  <c:v>17.320546352804421</c:v>
                </c:pt>
                <c:pt idx="183">
                  <c:v>19.285280421137884</c:v>
                </c:pt>
                <c:pt idx="184">
                  <c:v>17.086256706562118</c:v>
                </c:pt>
                <c:pt idx="185">
                  <c:v>25.83060858559223</c:v>
                </c:pt>
                <c:pt idx="186">
                  <c:v>32.288401253918472</c:v>
                </c:pt>
                <c:pt idx="187">
                  <c:v>29.124433901229253</c:v>
                </c:pt>
                <c:pt idx="188">
                  <c:v>17.358925949234315</c:v>
                </c:pt>
                <c:pt idx="189">
                  <c:v>19.099576271186436</c:v>
                </c:pt>
                <c:pt idx="190">
                  <c:v>12.758435993572581</c:v>
                </c:pt>
                <c:pt idx="191">
                  <c:v>18.439483475596429</c:v>
                </c:pt>
                <c:pt idx="192">
                  <c:v>21.740634005763692</c:v>
                </c:pt>
                <c:pt idx="193">
                  <c:v>14.233374042411473</c:v>
                </c:pt>
                <c:pt idx="194">
                  <c:v>8.5032583561067909</c:v>
                </c:pt>
                <c:pt idx="195">
                  <c:v>9.7555555555555618</c:v>
                </c:pt>
                <c:pt idx="196">
                  <c:v>12.34496348672771</c:v>
                </c:pt>
                <c:pt idx="197">
                  <c:v>16.202966049760992</c:v>
                </c:pt>
                <c:pt idx="198">
                  <c:v>14.167592249784033</c:v>
                </c:pt>
                <c:pt idx="199">
                  <c:v>9.8684989930102986</c:v>
                </c:pt>
                <c:pt idx="200">
                  <c:v>14.632680052903702</c:v>
                </c:pt>
                <c:pt idx="201">
                  <c:v>18.192062100913976</c:v>
                </c:pt>
                <c:pt idx="202">
                  <c:v>16.965292569853396</c:v>
                </c:pt>
                <c:pt idx="203">
                  <c:v>16.141331977630902</c:v>
                </c:pt>
                <c:pt idx="204">
                  <c:v>8.7637913741223539</c:v>
                </c:pt>
                <c:pt idx="205">
                  <c:v>14.142694208592065</c:v>
                </c:pt>
                <c:pt idx="206">
                  <c:v>27.893534077160908</c:v>
                </c:pt>
                <c:pt idx="207">
                  <c:v>24.53300124533002</c:v>
                </c:pt>
                <c:pt idx="208">
                  <c:v>17.742595878258506</c:v>
                </c:pt>
                <c:pt idx="209">
                  <c:v>11.598960470523867</c:v>
                </c:pt>
                <c:pt idx="210">
                  <c:v>7.2392800423504378</c:v>
                </c:pt>
                <c:pt idx="211">
                  <c:v>7.7895543353339258</c:v>
                </c:pt>
                <c:pt idx="212">
                  <c:v>1.1554366334225241</c:v>
                </c:pt>
                <c:pt idx="213">
                  <c:v>-0.38663008231479834</c:v>
                </c:pt>
                <c:pt idx="214">
                  <c:v>-0.77085664553028233</c:v>
                </c:pt>
                <c:pt idx="215">
                  <c:v>-4.6649703138252674</c:v>
                </c:pt>
                <c:pt idx="216">
                  <c:v>-3.7644787644787514</c:v>
                </c:pt>
                <c:pt idx="217">
                  <c:v>-2.5922725589433537</c:v>
                </c:pt>
                <c:pt idx="218">
                  <c:v>-9.5782180624772053</c:v>
                </c:pt>
                <c:pt idx="219">
                  <c:v>-13.728064939715889</c:v>
                </c:pt>
                <c:pt idx="220">
                  <c:v>-7.8596579476861166</c:v>
                </c:pt>
                <c:pt idx="221">
                  <c:v>-14.159915463191265</c:v>
                </c:pt>
                <c:pt idx="222">
                  <c:v>-9.6496472557694553</c:v>
                </c:pt>
                <c:pt idx="223">
                  <c:v>-3.2851673459305841</c:v>
                </c:pt>
                <c:pt idx="224">
                  <c:v>1.1440521589371366</c:v>
                </c:pt>
                <c:pt idx="225">
                  <c:v>6.0582010582010737</c:v>
                </c:pt>
                <c:pt idx="226">
                  <c:v>1.157087158847947</c:v>
                </c:pt>
                <c:pt idx="227">
                  <c:v>12.102689486552553</c:v>
                </c:pt>
                <c:pt idx="228">
                  <c:v>17.610330637150561</c:v>
                </c:pt>
                <c:pt idx="229">
                  <c:v>15.596461187214627</c:v>
                </c:pt>
                <c:pt idx="230">
                  <c:v>12.053936257150632</c:v>
                </c:pt>
                <c:pt idx="231">
                  <c:v>19.791219791219781</c:v>
                </c:pt>
                <c:pt idx="232">
                  <c:v>20.120845921450137</c:v>
                </c:pt>
                <c:pt idx="233">
                  <c:v>31.050930912448081</c:v>
                </c:pt>
                <c:pt idx="234">
                  <c:v>35.477077595982507</c:v>
                </c:pt>
                <c:pt idx="235">
                  <c:v>25.011579434923583</c:v>
                </c:pt>
                <c:pt idx="236">
                  <c:v>31.430881164106729</c:v>
                </c:pt>
                <c:pt idx="237">
                  <c:v>24.958677685950413</c:v>
                </c:pt>
                <c:pt idx="238">
                  <c:v>33.316566063044938</c:v>
                </c:pt>
                <c:pt idx="239">
                  <c:v>28.414442700157004</c:v>
                </c:pt>
                <c:pt idx="240">
                  <c:v>19.057273188038515</c:v>
                </c:pt>
                <c:pt idx="241">
                  <c:v>22.968941919635011</c:v>
                </c:pt>
                <c:pt idx="242">
                  <c:v>39.820986478765953</c:v>
                </c:pt>
                <c:pt idx="243">
                  <c:v>30.685853111567951</c:v>
                </c:pt>
                <c:pt idx="244">
                  <c:v>25.212786079061857</c:v>
                </c:pt>
                <c:pt idx="245">
                  <c:v>24.145176695319947</c:v>
                </c:pt>
                <c:pt idx="246">
                  <c:v>10.508413891872536</c:v>
                </c:pt>
                <c:pt idx="247">
                  <c:v>11.231324059763015</c:v>
                </c:pt>
                <c:pt idx="248">
                  <c:v>11.301061723951777</c:v>
                </c:pt>
                <c:pt idx="249">
                  <c:v>7.5173271725608615</c:v>
                </c:pt>
                <c:pt idx="250">
                  <c:v>5.3524112347641761</c:v>
                </c:pt>
                <c:pt idx="251">
                  <c:v>-2.3671662125340664</c:v>
                </c:pt>
                <c:pt idx="252">
                  <c:v>-2.5358142598386313</c:v>
                </c:pt>
                <c:pt idx="253">
                  <c:v>-6.6349934469200456</c:v>
                </c:pt>
                <c:pt idx="254">
                  <c:v>-16.730098319061216</c:v>
                </c:pt>
                <c:pt idx="255">
                  <c:v>-17.575477510782513</c:v>
                </c:pt>
                <c:pt idx="256">
                  <c:v>-18.623980298599353</c:v>
                </c:pt>
                <c:pt idx="257">
                  <c:v>-21.171510314711639</c:v>
                </c:pt>
                <c:pt idx="258">
                  <c:v>-18.772720663079824</c:v>
                </c:pt>
                <c:pt idx="259">
                  <c:v>-15.682015638575164</c:v>
                </c:pt>
                <c:pt idx="260">
                  <c:v>-17.832322933609333</c:v>
                </c:pt>
                <c:pt idx="261">
                  <c:v>-17.625530669008928</c:v>
                </c:pt>
                <c:pt idx="262">
                  <c:v>-17.200526546731034</c:v>
                </c:pt>
                <c:pt idx="263">
                  <c:v>-15.861871328270539</c:v>
                </c:pt>
                <c:pt idx="264">
                  <c:v>-12.643843498273878</c:v>
                </c:pt>
                <c:pt idx="265">
                  <c:v>-12.43723999426194</c:v>
                </c:pt>
                <c:pt idx="266">
                  <c:v>-8.7805583682916133</c:v>
                </c:pt>
                <c:pt idx="267">
                  <c:v>-10.689228229467595</c:v>
                </c:pt>
                <c:pt idx="268">
                  <c:v>-12.060097455332963</c:v>
                </c:pt>
                <c:pt idx="269">
                  <c:v>-5.9215186287009614</c:v>
                </c:pt>
                <c:pt idx="270">
                  <c:v>-1.4191513761467989</c:v>
                </c:pt>
                <c:pt idx="271">
                  <c:v>-2.1397194275187603</c:v>
                </c:pt>
                <c:pt idx="272">
                  <c:v>-0.58797589298839048</c:v>
                </c:pt>
                <c:pt idx="273">
                  <c:v>4.3697478991596705</c:v>
                </c:pt>
                <c:pt idx="274">
                  <c:v>4.6372819100091833</c:v>
                </c:pt>
                <c:pt idx="275">
                  <c:v>9.6982081106570472</c:v>
                </c:pt>
                <c:pt idx="276">
                  <c:v>10.279187817258872</c:v>
                </c:pt>
                <c:pt idx="277">
                  <c:v>14.711206187263425</c:v>
                </c:pt>
                <c:pt idx="278">
                  <c:v>22.073106127494245</c:v>
                </c:pt>
                <c:pt idx="279">
                  <c:v>37.021677662582462</c:v>
                </c:pt>
                <c:pt idx="280">
                  <c:v>35.833792976650102</c:v>
                </c:pt>
                <c:pt idx="281">
                  <c:v>33.465683494044242</c:v>
                </c:pt>
                <c:pt idx="282">
                  <c:v>34.567901234567898</c:v>
                </c:pt>
                <c:pt idx="283">
                  <c:v>36.9759316770186</c:v>
                </c:pt>
                <c:pt idx="284">
                  <c:v>32.871093749999993</c:v>
                </c:pt>
                <c:pt idx="285">
                  <c:v>30.222841225626752</c:v>
                </c:pt>
                <c:pt idx="286">
                  <c:v>31.046931407942257</c:v>
                </c:pt>
                <c:pt idx="287">
                  <c:v>23.991424673552906</c:v>
                </c:pt>
                <c:pt idx="288">
                  <c:v>19.326140450501605</c:v>
                </c:pt>
                <c:pt idx="289">
                  <c:v>18.483135114057326</c:v>
                </c:pt>
                <c:pt idx="290">
                  <c:v>11.939118402846404</c:v>
                </c:pt>
                <c:pt idx="291">
                  <c:v>5.5301372588024478</c:v>
                </c:pt>
                <c:pt idx="292">
                  <c:v>10.078931390406808</c:v>
                </c:pt>
                <c:pt idx="293">
                  <c:v>6.3329312424607931</c:v>
                </c:pt>
                <c:pt idx="294">
                  <c:v>3.7422453472083284</c:v>
                </c:pt>
                <c:pt idx="295">
                  <c:v>3.0193961207758635</c:v>
                </c:pt>
                <c:pt idx="296">
                  <c:v>3.9593908629441676</c:v>
                </c:pt>
                <c:pt idx="297">
                  <c:v>-3.7349166826278535</c:v>
                </c:pt>
                <c:pt idx="298">
                  <c:v>-3.1280357489799848</c:v>
                </c:pt>
                <c:pt idx="299">
                  <c:v>3.1564133494169644</c:v>
                </c:pt>
                <c:pt idx="300">
                  <c:v>11.291341900147467</c:v>
                </c:pt>
                <c:pt idx="301">
                  <c:v>13.548815585565643</c:v>
                </c:pt>
                <c:pt idx="302">
                  <c:v>13.532315978456012</c:v>
                </c:pt>
                <c:pt idx="303">
                  <c:v>10.629401408450722</c:v>
                </c:pt>
                <c:pt idx="304">
                  <c:v>11.635788522367818</c:v>
                </c:pt>
                <c:pt idx="305">
                  <c:v>8.7926509186351698</c:v>
                </c:pt>
                <c:pt idx="306">
                  <c:v>4.7369524208761282</c:v>
                </c:pt>
                <c:pt idx="307">
                  <c:v>0.64399275508151277</c:v>
                </c:pt>
                <c:pt idx="308">
                  <c:v>0.40774719673801751</c:v>
                </c:pt>
                <c:pt idx="309">
                  <c:v>6.9000819000818892</c:v>
                </c:pt>
                <c:pt idx="310">
                  <c:v>1.7998417721518889</c:v>
                </c:pt>
                <c:pt idx="311">
                  <c:v>-4.6578493387004034</c:v>
                </c:pt>
                <c:pt idx="312">
                  <c:v>-10.4001510003775</c:v>
                </c:pt>
                <c:pt idx="313">
                  <c:v>-15.364436949597149</c:v>
                </c:pt>
                <c:pt idx="314">
                  <c:v>-17.128510321740752</c:v>
                </c:pt>
                <c:pt idx="315">
                  <c:v>-15.302889095992544</c:v>
                </c:pt>
                <c:pt idx="316">
                  <c:v>-17.069514708637811</c:v>
                </c:pt>
                <c:pt idx="317">
                  <c:v>-15.065948355935355</c:v>
                </c:pt>
                <c:pt idx="318">
                  <c:v>-12.810672514619881</c:v>
                </c:pt>
                <c:pt idx="319">
                  <c:v>-11.267857142857151</c:v>
                </c:pt>
                <c:pt idx="320">
                  <c:v>-11.891503502784273</c:v>
                </c:pt>
                <c:pt idx="321">
                  <c:v>-12.582781456953629</c:v>
                </c:pt>
                <c:pt idx="322">
                  <c:v>-8.6870146288603891</c:v>
                </c:pt>
                <c:pt idx="323">
                  <c:v>-6.6392269148174643</c:v>
                </c:pt>
                <c:pt idx="324">
                  <c:v>-3.4092980856882504</c:v>
                </c:pt>
                <c:pt idx="325">
                  <c:v>-0.48480328174530518</c:v>
                </c:pt>
                <c:pt idx="326">
                  <c:v>1.3381078024877535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E-4F5C-99D6-489869004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274900"/>
        <c:axId val="1540342194"/>
      </c:barChart>
      <c:dateAx>
        <c:axId val="19282749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yyyy\-mm\-dd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540342194"/>
        <c:crosses val="autoZero"/>
        <c:auto val="1"/>
        <c:lblOffset val="100"/>
        <c:baseTimeUnit val="months"/>
      </c:dateAx>
      <c:valAx>
        <c:axId val="154034219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Gain/Annum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4C4C9A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9282749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2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Trade Weighted US Dollar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200" b="1" i="0" u="none" strike="noStrike" kern="1200" baseline="0">
              <a:solidFill>
                <a:srgbClr val="757575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Data!$E$7</c:f>
              <c:strCache>
                <c:ptCount val="1"/>
                <c:pt idx="0">
                  <c:v>US Dollar YoY %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solidFill>
                <a:schemeClr val="accent4">
                  <a:shade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7B-D548-AFEE-47353243E20F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4">
                  <a:shade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7B-D548-AFEE-47353243E20F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4">
                  <a:shade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7B-D548-AFEE-47353243E20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4">
                  <a:shade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7B-D548-AFEE-47353243E20F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4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7B-D548-AFEE-47353243E20F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4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7B-D548-AFEE-47353243E20F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4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67B-D548-AFEE-47353243E20F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4">
                  <a:shade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67B-D548-AFEE-47353243E20F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4">
                  <a:shade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67B-D548-AFEE-47353243E20F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4">
                  <a:shade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67B-D548-AFEE-47353243E20F}"/>
              </c:ext>
            </c:extLst>
          </c:dPt>
          <c:dPt>
            <c:idx val="10"/>
            <c:invertIfNegative val="1"/>
            <c:bubble3D val="0"/>
            <c:spPr>
              <a:solidFill>
                <a:schemeClr val="accent4">
                  <a:shade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67B-D548-AFEE-47353243E20F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4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67B-D548-AFEE-47353243E20F}"/>
              </c:ext>
            </c:extLst>
          </c:dPt>
          <c:dPt>
            <c:idx val="12"/>
            <c:invertIfNegative val="1"/>
            <c:bubble3D val="0"/>
            <c:spPr>
              <a:solidFill>
                <a:schemeClr val="accent4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67B-D548-AFEE-47353243E20F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4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67B-D548-AFEE-47353243E20F}"/>
              </c:ext>
            </c:extLst>
          </c:dPt>
          <c:dPt>
            <c:idx val="14"/>
            <c:invertIfNegative val="1"/>
            <c:bubble3D val="0"/>
            <c:spPr>
              <a:solidFill>
                <a:schemeClr val="accent4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67B-D548-AFEE-47353243E20F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4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67B-D548-AFEE-47353243E20F}"/>
              </c:ext>
            </c:extLst>
          </c:dPt>
          <c:dPt>
            <c:idx val="16"/>
            <c:invertIfNegative val="1"/>
            <c:bubble3D val="0"/>
            <c:spPr>
              <a:solidFill>
                <a:schemeClr val="accent4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67B-D548-AFEE-47353243E20F}"/>
              </c:ext>
            </c:extLst>
          </c:dPt>
          <c:dPt>
            <c:idx val="17"/>
            <c:invertIfNegative val="1"/>
            <c:bubble3D val="0"/>
            <c:spPr>
              <a:solidFill>
                <a:schemeClr val="accent4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67B-D548-AFEE-47353243E20F}"/>
              </c:ext>
            </c:extLst>
          </c:dPt>
          <c:dPt>
            <c:idx val="18"/>
            <c:invertIfNegative val="1"/>
            <c:bubble3D val="0"/>
            <c:spPr>
              <a:solidFill>
                <a:schemeClr val="accent4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67B-D548-AFEE-47353243E20F}"/>
              </c:ext>
            </c:extLst>
          </c:dPt>
          <c:dPt>
            <c:idx val="19"/>
            <c:invertIfNegative val="1"/>
            <c:bubble3D val="0"/>
            <c:spPr>
              <a:solidFill>
                <a:schemeClr val="accent4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67B-D548-AFEE-47353243E20F}"/>
              </c:ext>
            </c:extLst>
          </c:dPt>
          <c:dPt>
            <c:idx val="20"/>
            <c:invertIfNegative val="1"/>
            <c:bubble3D val="0"/>
            <c:spPr>
              <a:solidFill>
                <a:schemeClr val="accent4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67B-D548-AFEE-47353243E20F}"/>
              </c:ext>
            </c:extLst>
          </c:dPt>
          <c:dPt>
            <c:idx val="21"/>
            <c:invertIfNegative val="1"/>
            <c:bubble3D val="0"/>
            <c:spPr>
              <a:solidFill>
                <a:schemeClr val="accent4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67B-D548-AFEE-47353243E20F}"/>
              </c:ext>
            </c:extLst>
          </c:dPt>
          <c:dPt>
            <c:idx val="22"/>
            <c:invertIfNegative val="1"/>
            <c:bubble3D val="0"/>
            <c:spPr>
              <a:solidFill>
                <a:schemeClr val="accent4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67B-D548-AFEE-47353243E20F}"/>
              </c:ext>
            </c:extLst>
          </c:dPt>
          <c:dPt>
            <c:idx val="23"/>
            <c:invertIfNegative val="1"/>
            <c:bubble3D val="0"/>
            <c:spPr>
              <a:solidFill>
                <a:schemeClr val="accent4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67B-D548-AFEE-47353243E20F}"/>
              </c:ext>
            </c:extLst>
          </c:dPt>
          <c:dPt>
            <c:idx val="24"/>
            <c:invertIfNegative val="1"/>
            <c:bubble3D val="0"/>
            <c:spPr>
              <a:solidFill>
                <a:schemeClr val="accent4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67B-D548-AFEE-47353243E20F}"/>
              </c:ext>
            </c:extLst>
          </c:dPt>
          <c:dPt>
            <c:idx val="25"/>
            <c:invertIfNegative val="1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67B-D548-AFEE-47353243E20F}"/>
              </c:ext>
            </c:extLst>
          </c:dPt>
          <c:dPt>
            <c:idx val="26"/>
            <c:invertIfNegative val="1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67B-D548-AFEE-47353243E20F}"/>
              </c:ext>
            </c:extLst>
          </c:dPt>
          <c:dPt>
            <c:idx val="27"/>
            <c:invertIfNegative val="1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67B-D548-AFEE-47353243E20F}"/>
              </c:ext>
            </c:extLst>
          </c:dPt>
          <c:dPt>
            <c:idx val="28"/>
            <c:invertIfNegative val="1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67B-D548-AFEE-47353243E20F}"/>
              </c:ext>
            </c:extLst>
          </c:dPt>
          <c:dPt>
            <c:idx val="29"/>
            <c:invertIfNegative val="1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67B-D548-AFEE-47353243E20F}"/>
              </c:ext>
            </c:extLst>
          </c:dPt>
          <c:dPt>
            <c:idx val="30"/>
            <c:invertIfNegative val="1"/>
            <c:bubble3D val="0"/>
            <c:spPr>
              <a:solidFill>
                <a:schemeClr val="accent4">
                  <a:shade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967B-D548-AFEE-47353243E20F}"/>
              </c:ext>
            </c:extLst>
          </c:dPt>
          <c:dPt>
            <c:idx val="31"/>
            <c:invertIfNegative val="1"/>
            <c:bubble3D val="0"/>
            <c:spPr>
              <a:solidFill>
                <a:schemeClr val="accent4">
                  <a:shade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967B-D548-AFEE-47353243E20F}"/>
              </c:ext>
            </c:extLst>
          </c:dPt>
          <c:dPt>
            <c:idx val="32"/>
            <c:invertIfNegative val="1"/>
            <c:bubble3D val="0"/>
            <c:spPr>
              <a:solidFill>
                <a:schemeClr val="accent4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967B-D548-AFEE-47353243E20F}"/>
              </c:ext>
            </c:extLst>
          </c:dPt>
          <c:dPt>
            <c:idx val="33"/>
            <c:invertIfNegative val="1"/>
            <c:bubble3D val="0"/>
            <c:spPr>
              <a:solidFill>
                <a:schemeClr val="accent4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967B-D548-AFEE-47353243E20F}"/>
              </c:ext>
            </c:extLst>
          </c:dPt>
          <c:dPt>
            <c:idx val="34"/>
            <c:invertIfNegative val="1"/>
            <c:bubble3D val="0"/>
            <c:spPr>
              <a:solidFill>
                <a:schemeClr val="accent4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967B-D548-AFEE-47353243E20F}"/>
              </c:ext>
            </c:extLst>
          </c:dPt>
          <c:dPt>
            <c:idx val="35"/>
            <c:invertIfNegative val="1"/>
            <c:bubble3D val="0"/>
            <c:spPr>
              <a:solidFill>
                <a:schemeClr val="accent4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967B-D548-AFEE-47353243E20F}"/>
              </c:ext>
            </c:extLst>
          </c:dPt>
          <c:dPt>
            <c:idx val="36"/>
            <c:invertIfNegative val="1"/>
            <c:bubble3D val="0"/>
            <c:spPr>
              <a:solidFill>
                <a:schemeClr val="accent4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967B-D548-AFEE-47353243E20F}"/>
              </c:ext>
            </c:extLst>
          </c:dPt>
          <c:dPt>
            <c:idx val="37"/>
            <c:invertIfNegative val="1"/>
            <c:bubble3D val="0"/>
            <c:spPr>
              <a:solidFill>
                <a:schemeClr val="accent4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967B-D548-AFEE-47353243E20F}"/>
              </c:ext>
            </c:extLst>
          </c:dPt>
          <c:dPt>
            <c:idx val="38"/>
            <c:invertIfNegative val="1"/>
            <c:bubble3D val="0"/>
            <c:spPr>
              <a:solidFill>
                <a:schemeClr val="accent4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967B-D548-AFEE-47353243E20F}"/>
              </c:ext>
            </c:extLst>
          </c:dPt>
          <c:dPt>
            <c:idx val="39"/>
            <c:invertIfNegative val="1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967B-D548-AFEE-47353243E20F}"/>
              </c:ext>
            </c:extLst>
          </c:dPt>
          <c:dPt>
            <c:idx val="40"/>
            <c:invertIfNegative val="1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967B-D548-AFEE-47353243E20F}"/>
              </c:ext>
            </c:extLst>
          </c:dPt>
          <c:dPt>
            <c:idx val="41"/>
            <c:invertIfNegative val="1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967B-D548-AFEE-47353243E20F}"/>
              </c:ext>
            </c:extLst>
          </c:dPt>
          <c:dPt>
            <c:idx val="42"/>
            <c:invertIfNegative val="1"/>
            <c:bubble3D val="0"/>
            <c:spPr>
              <a:solidFill>
                <a:schemeClr val="accent4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967B-D548-AFEE-47353243E20F}"/>
              </c:ext>
            </c:extLst>
          </c:dPt>
          <c:dPt>
            <c:idx val="43"/>
            <c:invertIfNegative val="1"/>
            <c:bubble3D val="0"/>
            <c:spPr>
              <a:solidFill>
                <a:schemeClr val="accent4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967B-D548-AFEE-47353243E20F}"/>
              </c:ext>
            </c:extLst>
          </c:dPt>
          <c:dPt>
            <c:idx val="44"/>
            <c:invertIfNegative val="1"/>
            <c:bubble3D val="0"/>
            <c:spPr>
              <a:solidFill>
                <a:schemeClr val="accent4">
                  <a:shade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967B-D548-AFEE-47353243E20F}"/>
              </c:ext>
            </c:extLst>
          </c:dPt>
          <c:dPt>
            <c:idx val="45"/>
            <c:invertIfNegative val="1"/>
            <c:bubble3D val="0"/>
            <c:spPr>
              <a:solidFill>
                <a:schemeClr val="accent4">
                  <a:shade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967B-D548-AFEE-47353243E20F}"/>
              </c:ext>
            </c:extLst>
          </c:dPt>
          <c:dPt>
            <c:idx val="46"/>
            <c:invertIfNegative val="1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967B-D548-AFEE-47353243E20F}"/>
              </c:ext>
            </c:extLst>
          </c:dPt>
          <c:dPt>
            <c:idx val="47"/>
            <c:invertIfNegative val="1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967B-D548-AFEE-47353243E20F}"/>
              </c:ext>
            </c:extLst>
          </c:dPt>
          <c:dPt>
            <c:idx val="48"/>
            <c:invertIfNegative val="1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967B-D548-AFEE-47353243E20F}"/>
              </c:ext>
            </c:extLst>
          </c:dPt>
          <c:dPt>
            <c:idx val="49"/>
            <c:invertIfNegative val="1"/>
            <c:bubble3D val="0"/>
            <c:spPr>
              <a:solidFill>
                <a:schemeClr val="accent4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967B-D548-AFEE-47353243E20F}"/>
              </c:ext>
            </c:extLst>
          </c:dPt>
          <c:dPt>
            <c:idx val="50"/>
            <c:invertIfNegative val="1"/>
            <c:bubble3D val="0"/>
            <c:spPr>
              <a:solidFill>
                <a:schemeClr val="accent4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967B-D548-AFEE-47353243E20F}"/>
              </c:ext>
            </c:extLst>
          </c:dPt>
          <c:dPt>
            <c:idx val="51"/>
            <c:invertIfNegative val="1"/>
            <c:bubble3D val="0"/>
            <c:spPr>
              <a:solidFill>
                <a:schemeClr val="accent4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967B-D548-AFEE-47353243E20F}"/>
              </c:ext>
            </c:extLst>
          </c:dPt>
          <c:dPt>
            <c:idx val="52"/>
            <c:invertIfNegative val="1"/>
            <c:bubble3D val="0"/>
            <c:spPr>
              <a:solidFill>
                <a:schemeClr val="accent4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967B-D548-AFEE-47353243E20F}"/>
              </c:ext>
            </c:extLst>
          </c:dPt>
          <c:dPt>
            <c:idx val="53"/>
            <c:invertIfNegative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967B-D548-AFEE-47353243E20F}"/>
              </c:ext>
            </c:extLst>
          </c:dPt>
          <c:dPt>
            <c:idx val="54"/>
            <c:invertIfNegative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967B-D548-AFEE-47353243E20F}"/>
              </c:ext>
            </c:extLst>
          </c:dPt>
          <c:dPt>
            <c:idx val="55"/>
            <c:invertIfNegative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967B-D548-AFEE-47353243E20F}"/>
              </c:ext>
            </c:extLst>
          </c:dPt>
          <c:dPt>
            <c:idx val="56"/>
            <c:invertIfNegative val="1"/>
            <c:bubble3D val="0"/>
            <c:spPr>
              <a:solidFill>
                <a:schemeClr val="accent4">
                  <a:shade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967B-D548-AFEE-47353243E20F}"/>
              </c:ext>
            </c:extLst>
          </c:dPt>
          <c:dPt>
            <c:idx val="57"/>
            <c:invertIfNegative val="1"/>
            <c:bubble3D val="0"/>
            <c:spPr>
              <a:solidFill>
                <a:schemeClr val="accent4">
                  <a:shade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967B-D548-AFEE-47353243E20F}"/>
              </c:ext>
            </c:extLst>
          </c:dPt>
          <c:dPt>
            <c:idx val="58"/>
            <c:invertIfNegative val="1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967B-D548-AFEE-47353243E20F}"/>
              </c:ext>
            </c:extLst>
          </c:dPt>
          <c:dPt>
            <c:idx val="59"/>
            <c:invertIfNegative val="1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967B-D548-AFEE-47353243E20F}"/>
              </c:ext>
            </c:extLst>
          </c:dPt>
          <c:dPt>
            <c:idx val="60"/>
            <c:invertIfNegative val="1"/>
            <c:bubble3D val="0"/>
            <c:spPr>
              <a:solidFill>
                <a:schemeClr val="accent4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967B-D548-AFEE-47353243E20F}"/>
              </c:ext>
            </c:extLst>
          </c:dPt>
          <c:dPt>
            <c:idx val="61"/>
            <c:invertIfNegative val="1"/>
            <c:bubble3D val="0"/>
            <c:spPr>
              <a:solidFill>
                <a:schemeClr val="accent4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967B-D548-AFEE-47353243E20F}"/>
              </c:ext>
            </c:extLst>
          </c:dPt>
          <c:dPt>
            <c:idx val="62"/>
            <c:invertIfNegative val="1"/>
            <c:bubble3D val="0"/>
            <c:spPr>
              <a:solidFill>
                <a:schemeClr val="accent4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967B-D548-AFEE-47353243E20F}"/>
              </c:ext>
            </c:extLst>
          </c:dPt>
          <c:dPt>
            <c:idx val="63"/>
            <c:invertIfNegative val="1"/>
            <c:bubble3D val="0"/>
            <c:spPr>
              <a:solidFill>
                <a:schemeClr val="accent4">
                  <a:shade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967B-D548-AFEE-47353243E20F}"/>
              </c:ext>
            </c:extLst>
          </c:dPt>
          <c:dPt>
            <c:idx val="64"/>
            <c:invertIfNegative val="1"/>
            <c:bubble3D val="0"/>
            <c:spPr>
              <a:solidFill>
                <a:schemeClr val="accent4">
                  <a:shade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967B-D548-AFEE-47353243E20F}"/>
              </c:ext>
            </c:extLst>
          </c:dPt>
          <c:dPt>
            <c:idx val="65"/>
            <c:invertIfNegative val="1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967B-D548-AFEE-47353243E20F}"/>
              </c:ext>
            </c:extLst>
          </c:dPt>
          <c:dPt>
            <c:idx val="66"/>
            <c:invertIfNegative val="1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967B-D548-AFEE-47353243E20F}"/>
              </c:ext>
            </c:extLst>
          </c:dPt>
          <c:dPt>
            <c:idx val="67"/>
            <c:invertIfNegative val="1"/>
            <c:bubble3D val="0"/>
            <c:spPr>
              <a:solidFill>
                <a:schemeClr val="accent4">
                  <a:shade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967B-D548-AFEE-47353243E20F}"/>
              </c:ext>
            </c:extLst>
          </c:dPt>
          <c:dPt>
            <c:idx val="68"/>
            <c:invertIfNegative val="1"/>
            <c:bubble3D val="0"/>
            <c:spPr>
              <a:solidFill>
                <a:schemeClr val="accent4">
                  <a:shade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967B-D548-AFEE-47353243E20F}"/>
              </c:ext>
            </c:extLst>
          </c:dPt>
          <c:dPt>
            <c:idx val="69"/>
            <c:invertIfNegative val="1"/>
            <c:bubble3D val="0"/>
            <c:spPr>
              <a:solidFill>
                <a:schemeClr val="accent4">
                  <a:shade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967B-D548-AFEE-47353243E20F}"/>
              </c:ext>
            </c:extLst>
          </c:dPt>
          <c:dPt>
            <c:idx val="70"/>
            <c:invertIfNegative val="1"/>
            <c:bubble3D val="0"/>
            <c:spPr>
              <a:solidFill>
                <a:schemeClr val="accent4">
                  <a:shade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967B-D548-AFEE-47353243E20F}"/>
              </c:ext>
            </c:extLst>
          </c:dPt>
          <c:dPt>
            <c:idx val="71"/>
            <c:invertIfNegative val="1"/>
            <c:bubble3D val="0"/>
            <c:spPr>
              <a:solidFill>
                <a:schemeClr val="accent4">
                  <a:shade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967B-D548-AFEE-47353243E20F}"/>
              </c:ext>
            </c:extLst>
          </c:dPt>
          <c:dPt>
            <c:idx val="72"/>
            <c:invertIfNegative val="1"/>
            <c:bubble3D val="0"/>
            <c:spPr>
              <a:solidFill>
                <a:schemeClr val="accent4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967B-D548-AFEE-47353243E20F}"/>
              </c:ext>
            </c:extLst>
          </c:dPt>
          <c:dPt>
            <c:idx val="73"/>
            <c:invertIfNegative val="1"/>
            <c:bubble3D val="0"/>
            <c:spPr>
              <a:solidFill>
                <a:schemeClr val="accent4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967B-D548-AFEE-47353243E20F}"/>
              </c:ext>
            </c:extLst>
          </c:dPt>
          <c:dPt>
            <c:idx val="74"/>
            <c:invertIfNegative val="1"/>
            <c:bubble3D val="0"/>
            <c:spPr>
              <a:solidFill>
                <a:schemeClr val="accent4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967B-D548-AFEE-47353243E20F}"/>
              </c:ext>
            </c:extLst>
          </c:dPt>
          <c:dPt>
            <c:idx val="75"/>
            <c:invertIfNegative val="1"/>
            <c:bubble3D val="0"/>
            <c:spPr>
              <a:solidFill>
                <a:schemeClr val="accent4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967B-D548-AFEE-47353243E20F}"/>
              </c:ext>
            </c:extLst>
          </c:dPt>
          <c:dPt>
            <c:idx val="76"/>
            <c:invertIfNegative val="1"/>
            <c:bubble3D val="0"/>
            <c:spPr>
              <a:solidFill>
                <a:schemeClr val="accent4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967B-D548-AFEE-47353243E20F}"/>
              </c:ext>
            </c:extLst>
          </c:dPt>
          <c:dPt>
            <c:idx val="77"/>
            <c:invertIfNegative val="1"/>
            <c:bubble3D val="0"/>
            <c:spPr>
              <a:solidFill>
                <a:schemeClr val="accent4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967B-D548-AFEE-47353243E20F}"/>
              </c:ext>
            </c:extLst>
          </c:dPt>
          <c:dPt>
            <c:idx val="78"/>
            <c:invertIfNegative val="1"/>
            <c:bubble3D val="0"/>
            <c:spPr>
              <a:solidFill>
                <a:schemeClr val="accent4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967B-D548-AFEE-47353243E20F}"/>
              </c:ext>
            </c:extLst>
          </c:dPt>
          <c:dPt>
            <c:idx val="79"/>
            <c:invertIfNegative val="1"/>
            <c:bubble3D val="0"/>
            <c:spPr>
              <a:solidFill>
                <a:schemeClr val="accent4">
                  <a:shade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967B-D548-AFEE-47353243E20F}"/>
              </c:ext>
            </c:extLst>
          </c:dPt>
          <c:dPt>
            <c:idx val="80"/>
            <c:invertIfNegative val="1"/>
            <c:bubble3D val="0"/>
            <c:spPr>
              <a:solidFill>
                <a:schemeClr val="accent4">
                  <a:shade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967B-D548-AFEE-47353243E20F}"/>
              </c:ext>
            </c:extLst>
          </c:dPt>
          <c:dPt>
            <c:idx val="81"/>
            <c:invertIfNegative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967B-D548-AFEE-47353243E20F}"/>
              </c:ext>
            </c:extLst>
          </c:dPt>
          <c:dPt>
            <c:idx val="82"/>
            <c:invertIfNegative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967B-D548-AFEE-47353243E20F}"/>
              </c:ext>
            </c:extLst>
          </c:dPt>
          <c:dPt>
            <c:idx val="83"/>
            <c:invertIfNegative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967B-D548-AFEE-47353243E20F}"/>
              </c:ext>
            </c:extLst>
          </c:dPt>
          <c:dPt>
            <c:idx val="84"/>
            <c:invertIfNegative val="1"/>
            <c:bubble3D val="0"/>
            <c:spPr>
              <a:solidFill>
                <a:schemeClr val="accent4">
                  <a:shade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967B-D548-AFEE-47353243E20F}"/>
              </c:ext>
            </c:extLst>
          </c:dPt>
          <c:dPt>
            <c:idx val="85"/>
            <c:invertIfNegative val="1"/>
            <c:bubble3D val="0"/>
            <c:spPr>
              <a:solidFill>
                <a:schemeClr val="accent4">
                  <a:shade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967B-D548-AFEE-47353243E20F}"/>
              </c:ext>
            </c:extLst>
          </c:dPt>
          <c:dPt>
            <c:idx val="86"/>
            <c:invertIfNegative val="1"/>
            <c:bubble3D val="0"/>
            <c:spPr>
              <a:solidFill>
                <a:schemeClr val="accent4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967B-D548-AFEE-47353243E20F}"/>
              </c:ext>
            </c:extLst>
          </c:dPt>
          <c:dPt>
            <c:idx val="87"/>
            <c:invertIfNegative val="1"/>
            <c:bubble3D val="0"/>
            <c:spPr>
              <a:solidFill>
                <a:schemeClr val="accent4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967B-D548-AFEE-47353243E20F}"/>
              </c:ext>
            </c:extLst>
          </c:dPt>
          <c:dPt>
            <c:idx val="88"/>
            <c:invertIfNegative val="1"/>
            <c:bubble3D val="0"/>
            <c:spPr>
              <a:solidFill>
                <a:schemeClr val="accent4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967B-D548-AFEE-47353243E20F}"/>
              </c:ext>
            </c:extLst>
          </c:dPt>
          <c:dPt>
            <c:idx val="89"/>
            <c:invertIfNegative val="1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967B-D548-AFEE-47353243E20F}"/>
              </c:ext>
            </c:extLst>
          </c:dPt>
          <c:dPt>
            <c:idx val="90"/>
            <c:invertIfNegative val="1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967B-D548-AFEE-47353243E20F}"/>
              </c:ext>
            </c:extLst>
          </c:dPt>
          <c:dPt>
            <c:idx val="91"/>
            <c:invertIfNegative val="1"/>
            <c:bubble3D val="0"/>
            <c:spPr>
              <a:solidFill>
                <a:schemeClr val="accent4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967B-D548-AFEE-47353243E20F}"/>
              </c:ext>
            </c:extLst>
          </c:dPt>
          <c:dPt>
            <c:idx val="92"/>
            <c:invertIfNegative val="1"/>
            <c:bubble3D val="0"/>
            <c:spPr>
              <a:solidFill>
                <a:schemeClr val="accent4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967B-D548-AFEE-47353243E20F}"/>
              </c:ext>
            </c:extLst>
          </c:dPt>
          <c:dPt>
            <c:idx val="93"/>
            <c:invertIfNegative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967B-D548-AFEE-47353243E20F}"/>
              </c:ext>
            </c:extLst>
          </c:dPt>
          <c:dPt>
            <c:idx val="94"/>
            <c:invertIfNegative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967B-D548-AFEE-47353243E20F}"/>
              </c:ext>
            </c:extLst>
          </c:dPt>
          <c:dPt>
            <c:idx val="95"/>
            <c:invertIfNegative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967B-D548-AFEE-47353243E20F}"/>
              </c:ext>
            </c:extLst>
          </c:dPt>
          <c:dPt>
            <c:idx val="96"/>
            <c:invertIfNegative val="1"/>
            <c:bubble3D val="0"/>
            <c:spPr>
              <a:solidFill>
                <a:schemeClr val="accent4">
                  <a:shade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967B-D548-AFEE-47353243E20F}"/>
              </c:ext>
            </c:extLst>
          </c:dPt>
          <c:dPt>
            <c:idx val="97"/>
            <c:invertIfNegative val="1"/>
            <c:bubble3D val="0"/>
            <c:spPr>
              <a:solidFill>
                <a:schemeClr val="accent4">
                  <a:shade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967B-D548-AFEE-47353243E20F}"/>
              </c:ext>
            </c:extLst>
          </c:dPt>
          <c:dPt>
            <c:idx val="98"/>
            <c:invertIfNegative val="1"/>
            <c:bubble3D val="0"/>
            <c:spPr>
              <a:solidFill>
                <a:schemeClr val="accent4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967B-D548-AFEE-47353243E20F}"/>
              </c:ext>
            </c:extLst>
          </c:dPt>
          <c:dPt>
            <c:idx val="99"/>
            <c:invertIfNegative val="1"/>
            <c:bubble3D val="0"/>
            <c:spPr>
              <a:solidFill>
                <a:schemeClr val="accent4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967B-D548-AFEE-47353243E20F}"/>
              </c:ext>
            </c:extLst>
          </c:dPt>
          <c:dPt>
            <c:idx val="100"/>
            <c:invertIfNegative val="1"/>
            <c:bubble3D val="0"/>
            <c:spPr>
              <a:solidFill>
                <a:schemeClr val="accent4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967B-D548-AFEE-47353243E20F}"/>
              </c:ext>
            </c:extLst>
          </c:dPt>
          <c:dPt>
            <c:idx val="101"/>
            <c:invertIfNegative val="1"/>
            <c:bubble3D val="0"/>
            <c:spPr>
              <a:solidFill>
                <a:schemeClr val="accent4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967B-D548-AFEE-47353243E20F}"/>
              </c:ext>
            </c:extLst>
          </c:dPt>
          <c:dPt>
            <c:idx val="102"/>
            <c:invertIfNegative val="1"/>
            <c:bubble3D val="0"/>
            <c:spPr>
              <a:solidFill>
                <a:schemeClr val="accent4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967B-D548-AFEE-47353243E20F}"/>
              </c:ext>
            </c:extLst>
          </c:dPt>
          <c:dPt>
            <c:idx val="103"/>
            <c:invertIfNegative val="1"/>
            <c:bubble3D val="0"/>
            <c:spPr>
              <a:solidFill>
                <a:schemeClr val="accent4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967B-D548-AFEE-47353243E20F}"/>
              </c:ext>
            </c:extLst>
          </c:dPt>
          <c:dPt>
            <c:idx val="104"/>
            <c:invertIfNegative val="1"/>
            <c:bubble3D val="0"/>
            <c:spPr>
              <a:solidFill>
                <a:schemeClr val="accent4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967B-D548-AFEE-47353243E20F}"/>
              </c:ext>
            </c:extLst>
          </c:dPt>
          <c:dPt>
            <c:idx val="105"/>
            <c:invertIfNegative val="1"/>
            <c:bubble3D val="0"/>
            <c:spPr>
              <a:solidFill>
                <a:schemeClr val="accent4">
                  <a:shade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967B-D548-AFEE-47353243E20F}"/>
              </c:ext>
            </c:extLst>
          </c:dPt>
          <c:dPt>
            <c:idx val="106"/>
            <c:invertIfNegative val="1"/>
            <c:bubble3D val="0"/>
            <c:spPr>
              <a:solidFill>
                <a:schemeClr val="accent4">
                  <a:shade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967B-D548-AFEE-47353243E20F}"/>
              </c:ext>
            </c:extLst>
          </c:dPt>
          <c:dPt>
            <c:idx val="107"/>
            <c:invertIfNegative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967B-D548-AFEE-47353243E20F}"/>
              </c:ext>
            </c:extLst>
          </c:dPt>
          <c:dPt>
            <c:idx val="108"/>
            <c:invertIfNegative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967B-D548-AFEE-47353243E20F}"/>
              </c:ext>
            </c:extLst>
          </c:dPt>
          <c:dPt>
            <c:idx val="109"/>
            <c:invertIfNegative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967B-D548-AFEE-47353243E20F}"/>
              </c:ext>
            </c:extLst>
          </c:dPt>
          <c:dPt>
            <c:idx val="110"/>
            <c:invertIfNegative val="1"/>
            <c:bubble3D val="0"/>
            <c:spPr>
              <a:solidFill>
                <a:schemeClr val="accent4">
                  <a:shade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967B-D548-AFEE-47353243E20F}"/>
              </c:ext>
            </c:extLst>
          </c:dPt>
          <c:dPt>
            <c:idx val="111"/>
            <c:invertIfNegative val="1"/>
            <c:bubble3D val="0"/>
            <c:spPr>
              <a:solidFill>
                <a:schemeClr val="accent4">
                  <a:shade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967B-D548-AFEE-47353243E20F}"/>
              </c:ext>
            </c:extLst>
          </c:dPt>
          <c:dPt>
            <c:idx val="112"/>
            <c:invertIfNegative val="1"/>
            <c:bubble3D val="0"/>
            <c:spPr>
              <a:solidFill>
                <a:schemeClr val="accent4">
                  <a:shade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967B-D548-AFEE-47353243E20F}"/>
              </c:ext>
            </c:extLst>
          </c:dPt>
          <c:dPt>
            <c:idx val="113"/>
            <c:invertIfNegative val="1"/>
            <c:bubble3D val="0"/>
            <c:spPr>
              <a:solidFill>
                <a:schemeClr val="accent4">
                  <a:shade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967B-D548-AFEE-47353243E20F}"/>
              </c:ext>
            </c:extLst>
          </c:dPt>
          <c:dPt>
            <c:idx val="114"/>
            <c:invertIfNegative val="1"/>
            <c:bubble3D val="0"/>
            <c:spPr>
              <a:solidFill>
                <a:schemeClr val="accent4">
                  <a:shade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967B-D548-AFEE-47353243E20F}"/>
              </c:ext>
            </c:extLst>
          </c:dPt>
          <c:dPt>
            <c:idx val="115"/>
            <c:invertIfNegative val="1"/>
            <c:bubble3D val="0"/>
            <c:spPr>
              <a:solidFill>
                <a:schemeClr val="accent4">
                  <a:shade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967B-D548-AFEE-47353243E20F}"/>
              </c:ext>
            </c:extLst>
          </c:dPt>
          <c:dPt>
            <c:idx val="116"/>
            <c:invertIfNegative val="1"/>
            <c:bubble3D val="0"/>
            <c:spPr>
              <a:solidFill>
                <a:schemeClr val="accent4">
                  <a:shade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967B-D548-AFEE-47353243E20F}"/>
              </c:ext>
            </c:extLst>
          </c:dPt>
          <c:dPt>
            <c:idx val="117"/>
            <c:invertIfNegative val="1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967B-D548-AFEE-47353243E20F}"/>
              </c:ext>
            </c:extLst>
          </c:dPt>
          <c:dPt>
            <c:idx val="118"/>
            <c:invertIfNegative val="1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D-967B-D548-AFEE-47353243E20F}"/>
              </c:ext>
            </c:extLst>
          </c:dPt>
          <c:dPt>
            <c:idx val="119"/>
            <c:invertIfNegative val="1"/>
            <c:bubble3D val="0"/>
            <c:spPr>
              <a:solidFill>
                <a:schemeClr val="accent4">
                  <a:shade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F-967B-D548-AFEE-47353243E20F}"/>
              </c:ext>
            </c:extLst>
          </c:dPt>
          <c:dPt>
            <c:idx val="120"/>
            <c:invertIfNegative val="1"/>
            <c:bubble3D val="0"/>
            <c:spPr>
              <a:solidFill>
                <a:schemeClr val="accent4">
                  <a:shade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1-967B-D548-AFEE-47353243E20F}"/>
              </c:ext>
            </c:extLst>
          </c:dPt>
          <c:dPt>
            <c:idx val="121"/>
            <c:invertIfNegative val="1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3-967B-D548-AFEE-47353243E20F}"/>
              </c:ext>
            </c:extLst>
          </c:dPt>
          <c:dPt>
            <c:idx val="122"/>
            <c:invertIfNegative val="1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5-967B-D548-AFEE-47353243E20F}"/>
              </c:ext>
            </c:extLst>
          </c:dPt>
          <c:dPt>
            <c:idx val="123"/>
            <c:invertIfNegative val="1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7-967B-D548-AFEE-47353243E20F}"/>
              </c:ext>
            </c:extLst>
          </c:dPt>
          <c:dPt>
            <c:idx val="124"/>
            <c:invertIfNegative val="1"/>
            <c:bubble3D val="0"/>
            <c:spPr>
              <a:solidFill>
                <a:schemeClr val="accent4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9-967B-D548-AFEE-47353243E20F}"/>
              </c:ext>
            </c:extLst>
          </c:dPt>
          <c:dPt>
            <c:idx val="125"/>
            <c:invertIfNegative val="1"/>
            <c:bubble3D val="0"/>
            <c:spPr>
              <a:solidFill>
                <a:schemeClr val="accent4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B-967B-D548-AFEE-47353243E20F}"/>
              </c:ext>
            </c:extLst>
          </c:dPt>
          <c:dPt>
            <c:idx val="126"/>
            <c:invertIfNegative val="1"/>
            <c:bubble3D val="0"/>
            <c:spPr>
              <a:solidFill>
                <a:schemeClr val="accent4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D-967B-D548-AFEE-47353243E20F}"/>
              </c:ext>
            </c:extLst>
          </c:dPt>
          <c:dPt>
            <c:idx val="127"/>
            <c:invertIfNegative val="1"/>
            <c:bubble3D val="0"/>
            <c:spPr>
              <a:solidFill>
                <a:schemeClr val="accent4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F-967B-D548-AFEE-47353243E20F}"/>
              </c:ext>
            </c:extLst>
          </c:dPt>
          <c:dPt>
            <c:idx val="128"/>
            <c:invertIfNegative val="1"/>
            <c:bubble3D val="0"/>
            <c:spPr>
              <a:solidFill>
                <a:schemeClr val="accent4">
                  <a:shade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1-967B-D548-AFEE-47353243E20F}"/>
              </c:ext>
            </c:extLst>
          </c:dPt>
          <c:dPt>
            <c:idx val="129"/>
            <c:invertIfNegative val="1"/>
            <c:bubble3D val="0"/>
            <c:spPr>
              <a:solidFill>
                <a:schemeClr val="accent4">
                  <a:shade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3-967B-D548-AFEE-47353243E20F}"/>
              </c:ext>
            </c:extLst>
          </c:dPt>
          <c:dPt>
            <c:idx val="130"/>
            <c:invertIfNegative val="1"/>
            <c:bubble3D val="0"/>
            <c:spPr>
              <a:solidFill>
                <a:schemeClr val="accent4">
                  <a:shade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5-967B-D548-AFEE-47353243E20F}"/>
              </c:ext>
            </c:extLst>
          </c:dPt>
          <c:dPt>
            <c:idx val="131"/>
            <c:invertIfNegative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7-967B-D548-AFEE-47353243E20F}"/>
              </c:ext>
            </c:extLst>
          </c:dPt>
          <c:dPt>
            <c:idx val="132"/>
            <c:invertIfNegative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9-967B-D548-AFEE-47353243E20F}"/>
              </c:ext>
            </c:extLst>
          </c:dPt>
          <c:dPt>
            <c:idx val="133"/>
            <c:invertIfNegative val="1"/>
            <c:bubble3D val="0"/>
            <c:spPr>
              <a:solidFill>
                <a:schemeClr val="accent4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B-967B-D548-AFEE-47353243E20F}"/>
              </c:ext>
            </c:extLst>
          </c:dPt>
          <c:dPt>
            <c:idx val="134"/>
            <c:invertIfNegative val="1"/>
            <c:bubble3D val="0"/>
            <c:spPr>
              <a:solidFill>
                <a:schemeClr val="accent4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D-967B-D548-AFEE-47353243E20F}"/>
              </c:ext>
            </c:extLst>
          </c:dPt>
          <c:dPt>
            <c:idx val="135"/>
            <c:invertIfNegative val="1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F-967B-D548-AFEE-47353243E20F}"/>
              </c:ext>
            </c:extLst>
          </c:dPt>
          <c:dPt>
            <c:idx val="136"/>
            <c:invertIfNegative val="1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1-967B-D548-AFEE-47353243E20F}"/>
              </c:ext>
            </c:extLst>
          </c:dPt>
          <c:dPt>
            <c:idx val="137"/>
            <c:invertIfNegative val="1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3-967B-D548-AFEE-47353243E20F}"/>
              </c:ext>
            </c:extLst>
          </c:dPt>
          <c:dPt>
            <c:idx val="138"/>
            <c:invertIfNegative val="1"/>
            <c:bubble3D val="0"/>
            <c:spPr>
              <a:solidFill>
                <a:schemeClr val="accent4">
                  <a:shade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5-967B-D548-AFEE-47353243E20F}"/>
              </c:ext>
            </c:extLst>
          </c:dPt>
          <c:dPt>
            <c:idx val="139"/>
            <c:invertIfNegative val="1"/>
            <c:bubble3D val="0"/>
            <c:spPr>
              <a:solidFill>
                <a:schemeClr val="accent4">
                  <a:shade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7-967B-D548-AFEE-47353243E20F}"/>
              </c:ext>
            </c:extLst>
          </c:dPt>
          <c:dPt>
            <c:idx val="140"/>
            <c:invertIfNegative val="1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9-967B-D548-AFEE-47353243E20F}"/>
              </c:ext>
            </c:extLst>
          </c:dPt>
          <c:dPt>
            <c:idx val="141"/>
            <c:invertIfNegative val="1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B-967B-D548-AFEE-47353243E20F}"/>
              </c:ext>
            </c:extLst>
          </c:dPt>
          <c:dPt>
            <c:idx val="142"/>
            <c:invertIfNegative val="1"/>
            <c:bubble3D val="0"/>
            <c:spPr>
              <a:solidFill>
                <a:schemeClr val="accent4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D-967B-D548-AFEE-47353243E20F}"/>
              </c:ext>
            </c:extLst>
          </c:dPt>
          <c:dPt>
            <c:idx val="143"/>
            <c:invertIfNegative val="1"/>
            <c:bubble3D val="0"/>
            <c:spPr>
              <a:solidFill>
                <a:schemeClr val="accent4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F-967B-D548-AFEE-47353243E20F}"/>
              </c:ext>
            </c:extLst>
          </c:dPt>
          <c:dPt>
            <c:idx val="144"/>
            <c:invertIfNegative val="1"/>
            <c:bubble3D val="0"/>
            <c:spPr>
              <a:solidFill>
                <a:schemeClr val="accent4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1-967B-D548-AFEE-47353243E20F}"/>
              </c:ext>
            </c:extLst>
          </c:dPt>
          <c:dPt>
            <c:idx val="145"/>
            <c:invertIfNegative val="1"/>
            <c:bubble3D val="0"/>
            <c:spPr>
              <a:solidFill>
                <a:schemeClr val="accent4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3-967B-D548-AFEE-47353243E20F}"/>
              </c:ext>
            </c:extLst>
          </c:dPt>
          <c:dPt>
            <c:idx val="146"/>
            <c:invertIfNegative val="1"/>
            <c:bubble3D val="0"/>
            <c:spPr>
              <a:solidFill>
                <a:schemeClr val="accent4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5-967B-D548-AFEE-47353243E20F}"/>
              </c:ext>
            </c:extLst>
          </c:dPt>
          <c:dPt>
            <c:idx val="147"/>
            <c:invertIfNegative val="1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7-967B-D548-AFEE-47353243E20F}"/>
              </c:ext>
            </c:extLst>
          </c:dPt>
          <c:dPt>
            <c:idx val="148"/>
            <c:invertIfNegative val="1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9-967B-D548-AFEE-47353243E20F}"/>
              </c:ext>
            </c:extLst>
          </c:dPt>
          <c:dPt>
            <c:idx val="149"/>
            <c:invertIfNegative val="1"/>
            <c:bubble3D val="0"/>
            <c:spPr>
              <a:solidFill>
                <a:schemeClr val="accent4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B-967B-D548-AFEE-47353243E20F}"/>
              </c:ext>
            </c:extLst>
          </c:dPt>
          <c:dPt>
            <c:idx val="150"/>
            <c:invertIfNegative val="1"/>
            <c:bubble3D val="0"/>
            <c:spPr>
              <a:solidFill>
                <a:schemeClr val="accent4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D-967B-D548-AFEE-47353243E20F}"/>
              </c:ext>
            </c:extLst>
          </c:dPt>
          <c:dPt>
            <c:idx val="151"/>
            <c:invertIfNegative val="1"/>
            <c:bubble3D val="0"/>
            <c:spPr>
              <a:solidFill>
                <a:schemeClr val="accent4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F-967B-D548-AFEE-47353243E20F}"/>
              </c:ext>
            </c:extLst>
          </c:dPt>
          <c:dPt>
            <c:idx val="152"/>
            <c:invertIfNegative val="1"/>
            <c:bubble3D val="0"/>
            <c:spPr>
              <a:solidFill>
                <a:schemeClr val="accent4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1-967B-D548-AFEE-47353243E20F}"/>
              </c:ext>
            </c:extLst>
          </c:dPt>
          <c:dPt>
            <c:idx val="153"/>
            <c:invertIfNegative val="1"/>
            <c:bubble3D val="0"/>
            <c:spPr>
              <a:solidFill>
                <a:schemeClr val="accent4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3-967B-D548-AFEE-47353243E20F}"/>
              </c:ext>
            </c:extLst>
          </c:dPt>
          <c:dPt>
            <c:idx val="154"/>
            <c:invertIfNegative val="1"/>
            <c:bubble3D val="0"/>
            <c:spPr>
              <a:solidFill>
                <a:schemeClr val="accent4">
                  <a:shade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5-967B-D548-AFEE-47353243E20F}"/>
              </c:ext>
            </c:extLst>
          </c:dPt>
          <c:dPt>
            <c:idx val="155"/>
            <c:invertIfNegative val="1"/>
            <c:bubble3D val="0"/>
            <c:spPr>
              <a:solidFill>
                <a:schemeClr val="accent4">
                  <a:shade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7-967B-D548-AFEE-47353243E20F}"/>
              </c:ext>
            </c:extLst>
          </c:dPt>
          <c:dPt>
            <c:idx val="156"/>
            <c:invertIfNegative val="1"/>
            <c:bubble3D val="0"/>
            <c:spPr>
              <a:solidFill>
                <a:schemeClr val="accent4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9-967B-D548-AFEE-47353243E20F}"/>
              </c:ext>
            </c:extLst>
          </c:dPt>
          <c:dPt>
            <c:idx val="157"/>
            <c:invertIfNegative val="1"/>
            <c:bubble3D val="0"/>
            <c:spPr>
              <a:solidFill>
                <a:schemeClr val="accent4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B-967B-D548-AFEE-47353243E20F}"/>
              </c:ext>
            </c:extLst>
          </c:dPt>
          <c:dPt>
            <c:idx val="158"/>
            <c:invertIfNegative val="1"/>
            <c:bubble3D val="0"/>
            <c:spPr>
              <a:solidFill>
                <a:schemeClr val="accent4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D-967B-D548-AFEE-47353243E20F}"/>
              </c:ext>
            </c:extLst>
          </c:dPt>
          <c:dPt>
            <c:idx val="159"/>
            <c:invertIfNegative val="1"/>
            <c:bubble3D val="0"/>
            <c:spPr>
              <a:solidFill>
                <a:schemeClr val="accent4">
                  <a:shade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F-967B-D548-AFEE-47353243E20F}"/>
              </c:ext>
            </c:extLst>
          </c:dPt>
          <c:dPt>
            <c:idx val="160"/>
            <c:invertIfNegative val="1"/>
            <c:bubble3D val="0"/>
            <c:spPr>
              <a:solidFill>
                <a:schemeClr val="accent4">
                  <a:shade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1-967B-D548-AFEE-47353243E20F}"/>
              </c:ext>
            </c:extLst>
          </c:dPt>
          <c:dPt>
            <c:idx val="161"/>
            <c:invertIfNegative val="1"/>
            <c:bubble3D val="0"/>
            <c:spPr>
              <a:solidFill>
                <a:schemeClr val="accent4">
                  <a:shade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3-967B-D548-AFEE-47353243E20F}"/>
              </c:ext>
            </c:extLst>
          </c:dPt>
          <c:dPt>
            <c:idx val="162"/>
            <c:invertIfNegative val="1"/>
            <c:bubble3D val="0"/>
            <c:spPr>
              <a:solidFill>
                <a:schemeClr val="accent4">
                  <a:shade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5-967B-D548-AFEE-47353243E20F}"/>
              </c:ext>
            </c:extLst>
          </c:dPt>
          <c:dPt>
            <c:idx val="163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7-967B-D548-AFEE-47353243E20F}"/>
              </c:ext>
            </c:extLst>
          </c:dPt>
          <c:dPt>
            <c:idx val="164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9-967B-D548-AFEE-47353243E20F}"/>
              </c:ext>
            </c:extLst>
          </c:dPt>
          <c:dPt>
            <c:idx val="165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B-967B-D548-AFEE-47353243E20F}"/>
              </c:ext>
            </c:extLst>
          </c:dPt>
          <c:dPt>
            <c:idx val="166"/>
            <c:invertIfNegative val="1"/>
            <c:bubble3D val="0"/>
            <c:spPr>
              <a:solidFill>
                <a:schemeClr val="accent4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D-967B-D548-AFEE-47353243E20F}"/>
              </c:ext>
            </c:extLst>
          </c:dPt>
          <c:dPt>
            <c:idx val="167"/>
            <c:invertIfNegative val="1"/>
            <c:bubble3D val="0"/>
            <c:spPr>
              <a:solidFill>
                <a:schemeClr val="accent4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F-967B-D548-AFEE-47353243E20F}"/>
              </c:ext>
            </c:extLst>
          </c:dPt>
          <c:dPt>
            <c:idx val="168"/>
            <c:invertIfNegative val="1"/>
            <c:bubble3D val="0"/>
            <c:spPr>
              <a:solidFill>
                <a:schemeClr val="accent4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1-967B-D548-AFEE-47353243E20F}"/>
              </c:ext>
            </c:extLst>
          </c:dPt>
          <c:dPt>
            <c:idx val="169"/>
            <c:invertIfNegative val="1"/>
            <c:bubble3D val="0"/>
            <c:spPr>
              <a:solidFill>
                <a:schemeClr val="accent4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3-967B-D548-AFEE-47353243E20F}"/>
              </c:ext>
            </c:extLst>
          </c:dPt>
          <c:dPt>
            <c:idx val="170"/>
            <c:invertIfNegative val="1"/>
            <c:bubble3D val="0"/>
            <c:spPr>
              <a:solidFill>
                <a:schemeClr val="accent4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5-967B-D548-AFEE-47353243E20F}"/>
              </c:ext>
            </c:extLst>
          </c:dPt>
          <c:dPt>
            <c:idx val="171"/>
            <c:invertIfNegative val="1"/>
            <c:bubble3D val="0"/>
            <c:spPr>
              <a:solidFill>
                <a:schemeClr val="accent4">
                  <a:tint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7-967B-D548-AFEE-47353243E20F}"/>
              </c:ext>
            </c:extLst>
          </c:dPt>
          <c:dPt>
            <c:idx val="172"/>
            <c:invertIfNegative val="1"/>
            <c:bubble3D val="0"/>
            <c:spPr>
              <a:solidFill>
                <a:schemeClr val="accent4">
                  <a:tint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9-967B-D548-AFEE-47353243E20F}"/>
              </c:ext>
            </c:extLst>
          </c:dPt>
          <c:dPt>
            <c:idx val="173"/>
            <c:invertIfNegative val="1"/>
            <c:bubble3D val="0"/>
            <c:spPr>
              <a:solidFill>
                <a:schemeClr val="accent4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B-967B-D548-AFEE-47353243E20F}"/>
              </c:ext>
            </c:extLst>
          </c:dPt>
          <c:dPt>
            <c:idx val="174"/>
            <c:invertIfNegative val="1"/>
            <c:bubble3D val="0"/>
            <c:spPr>
              <a:solidFill>
                <a:schemeClr val="accent4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D-967B-D548-AFEE-47353243E20F}"/>
              </c:ext>
            </c:extLst>
          </c:dPt>
          <c:dPt>
            <c:idx val="175"/>
            <c:invertIfNegative val="1"/>
            <c:bubble3D val="0"/>
            <c:spPr>
              <a:solidFill>
                <a:schemeClr val="accent4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F-967B-D548-AFEE-47353243E20F}"/>
              </c:ext>
            </c:extLst>
          </c:dPt>
          <c:dPt>
            <c:idx val="176"/>
            <c:invertIfNegative val="1"/>
            <c:bubble3D val="0"/>
            <c:spPr>
              <a:solidFill>
                <a:schemeClr val="accent4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1-967B-D548-AFEE-47353243E20F}"/>
              </c:ext>
            </c:extLst>
          </c:dPt>
          <c:dPt>
            <c:idx val="177"/>
            <c:invertIfNegative val="1"/>
            <c:bubble3D val="0"/>
            <c:spPr>
              <a:solidFill>
                <a:schemeClr val="accent4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3-967B-D548-AFEE-47353243E20F}"/>
              </c:ext>
            </c:extLst>
          </c:dPt>
          <c:dPt>
            <c:idx val="178"/>
            <c:invertIfNegative val="1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5-967B-D548-AFEE-47353243E20F}"/>
              </c:ext>
            </c:extLst>
          </c:dPt>
          <c:dPt>
            <c:idx val="179"/>
            <c:invertIfNegative val="1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7-967B-D548-AFEE-47353243E20F}"/>
              </c:ext>
            </c:extLst>
          </c:dPt>
          <c:dPt>
            <c:idx val="180"/>
            <c:invertIfNegative val="1"/>
            <c:bubble3D val="0"/>
            <c:spPr>
              <a:solidFill>
                <a:schemeClr val="accent4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9-967B-D548-AFEE-47353243E20F}"/>
              </c:ext>
            </c:extLst>
          </c:dPt>
          <c:dPt>
            <c:idx val="181"/>
            <c:invertIfNegative val="1"/>
            <c:bubble3D val="0"/>
            <c:spPr>
              <a:solidFill>
                <a:schemeClr val="accent4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B-967B-D548-AFEE-47353243E20F}"/>
              </c:ext>
            </c:extLst>
          </c:dPt>
          <c:dPt>
            <c:idx val="182"/>
            <c:invertIfNegative val="1"/>
            <c:bubble3D val="0"/>
            <c:spPr>
              <a:solidFill>
                <a:schemeClr val="accent4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D-967B-D548-AFEE-47353243E20F}"/>
              </c:ext>
            </c:extLst>
          </c:dPt>
          <c:dPt>
            <c:idx val="183"/>
            <c:invertIfNegative val="1"/>
            <c:bubble3D val="0"/>
            <c:spPr>
              <a:solidFill>
                <a:schemeClr val="accent4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F-967B-D548-AFEE-47353243E20F}"/>
              </c:ext>
            </c:extLst>
          </c:dPt>
          <c:dPt>
            <c:idx val="184"/>
            <c:invertIfNegative val="1"/>
            <c:bubble3D val="0"/>
            <c:spPr>
              <a:solidFill>
                <a:schemeClr val="accent4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1-967B-D548-AFEE-47353243E20F}"/>
              </c:ext>
            </c:extLst>
          </c:dPt>
          <c:dPt>
            <c:idx val="185"/>
            <c:invertIfNegative val="1"/>
            <c:bubble3D val="0"/>
            <c:spPr>
              <a:solidFill>
                <a:schemeClr val="accent4">
                  <a:tint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3-967B-D548-AFEE-47353243E20F}"/>
              </c:ext>
            </c:extLst>
          </c:dPt>
          <c:dPt>
            <c:idx val="186"/>
            <c:invertIfNegative val="1"/>
            <c:bubble3D val="0"/>
            <c:spPr>
              <a:solidFill>
                <a:schemeClr val="accent4">
                  <a:tint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5-967B-D548-AFEE-47353243E20F}"/>
              </c:ext>
            </c:extLst>
          </c:dPt>
          <c:dPt>
            <c:idx val="187"/>
            <c:invertIfNegative val="1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7-967B-D548-AFEE-47353243E20F}"/>
              </c:ext>
            </c:extLst>
          </c:dPt>
          <c:dPt>
            <c:idx val="188"/>
            <c:invertIfNegative val="1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9-967B-D548-AFEE-47353243E20F}"/>
              </c:ext>
            </c:extLst>
          </c:dPt>
          <c:dPt>
            <c:idx val="189"/>
            <c:invertIfNegative val="1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B-967B-D548-AFEE-47353243E20F}"/>
              </c:ext>
            </c:extLst>
          </c:dPt>
          <c:dPt>
            <c:idx val="190"/>
            <c:invertIfNegative val="1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D-967B-D548-AFEE-47353243E20F}"/>
              </c:ext>
            </c:extLst>
          </c:dPt>
          <c:dPt>
            <c:idx val="191"/>
            <c:invertIfNegative val="1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F-967B-D548-AFEE-47353243E20F}"/>
              </c:ext>
            </c:extLst>
          </c:dPt>
          <c:dPt>
            <c:idx val="192"/>
            <c:invertIfNegative val="1"/>
            <c:bubble3D val="0"/>
            <c:spPr>
              <a:solidFill>
                <a:schemeClr val="accent4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1-967B-D548-AFEE-47353243E20F}"/>
              </c:ext>
            </c:extLst>
          </c:dPt>
          <c:dPt>
            <c:idx val="193"/>
            <c:invertIfNegative val="1"/>
            <c:bubble3D val="0"/>
            <c:spPr>
              <a:solidFill>
                <a:schemeClr val="accent4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3-967B-D548-AFEE-47353243E20F}"/>
              </c:ext>
            </c:extLst>
          </c:dPt>
          <c:dPt>
            <c:idx val="194"/>
            <c:invertIfNegative val="1"/>
            <c:bubble3D val="0"/>
            <c:spPr>
              <a:solidFill>
                <a:schemeClr val="accent4">
                  <a:tint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5-967B-D548-AFEE-47353243E20F}"/>
              </c:ext>
            </c:extLst>
          </c:dPt>
          <c:dPt>
            <c:idx val="195"/>
            <c:invertIfNegative val="1"/>
            <c:bubble3D val="0"/>
            <c:spPr>
              <a:solidFill>
                <a:schemeClr val="accent4">
                  <a:tint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7-967B-D548-AFEE-47353243E20F}"/>
              </c:ext>
            </c:extLst>
          </c:dPt>
          <c:dPt>
            <c:idx val="196"/>
            <c:invertIfNegative val="1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9-967B-D548-AFEE-47353243E20F}"/>
              </c:ext>
            </c:extLst>
          </c:dPt>
          <c:dPt>
            <c:idx val="197"/>
            <c:invertIfNegative val="1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B-967B-D548-AFEE-47353243E20F}"/>
              </c:ext>
            </c:extLst>
          </c:dPt>
          <c:dPt>
            <c:idx val="198"/>
            <c:invertIfNegative val="1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D-967B-D548-AFEE-47353243E20F}"/>
              </c:ext>
            </c:extLst>
          </c:dPt>
          <c:dPt>
            <c:idx val="199"/>
            <c:invertIfNegative val="1"/>
            <c:bubble3D val="0"/>
            <c:spPr>
              <a:solidFill>
                <a:schemeClr val="accent4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F-967B-D548-AFEE-47353243E20F}"/>
              </c:ext>
            </c:extLst>
          </c:dPt>
          <c:dPt>
            <c:idx val="200"/>
            <c:invertIfNegative val="1"/>
            <c:bubble3D val="0"/>
            <c:spPr>
              <a:solidFill>
                <a:schemeClr val="accent4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1-967B-D548-AFEE-47353243E20F}"/>
              </c:ext>
            </c:extLst>
          </c:dPt>
          <c:dPt>
            <c:idx val="201"/>
            <c:invertIfNegative val="1"/>
            <c:bubble3D val="0"/>
            <c:spPr>
              <a:solidFill>
                <a:schemeClr val="accent4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3-967B-D548-AFEE-47353243E20F}"/>
              </c:ext>
            </c:extLst>
          </c:dPt>
          <c:dPt>
            <c:idx val="202"/>
            <c:invertIfNegative val="1"/>
            <c:bubble3D val="0"/>
            <c:spPr>
              <a:solidFill>
                <a:schemeClr val="accent4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5-967B-D548-AFEE-47353243E20F}"/>
              </c:ext>
            </c:extLst>
          </c:dPt>
          <c:dPt>
            <c:idx val="203"/>
            <c:invertIfNegative val="1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7-967B-D548-AFEE-47353243E20F}"/>
              </c:ext>
            </c:extLst>
          </c:dPt>
          <c:dPt>
            <c:idx val="204"/>
            <c:invertIfNegative val="1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9-967B-D548-AFEE-47353243E20F}"/>
              </c:ext>
            </c:extLst>
          </c:dPt>
          <c:dPt>
            <c:idx val="205"/>
            <c:invertIfNegative val="1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B-967B-D548-AFEE-47353243E20F}"/>
              </c:ext>
            </c:extLst>
          </c:dPt>
          <c:dPt>
            <c:idx val="206"/>
            <c:invertIfNegative val="1"/>
            <c:bubble3D val="0"/>
            <c:spPr>
              <a:solidFill>
                <a:schemeClr val="accent4">
                  <a:tint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D-967B-D548-AFEE-47353243E20F}"/>
              </c:ext>
            </c:extLst>
          </c:dPt>
          <c:dPt>
            <c:idx val="207"/>
            <c:invertIfNegative val="1"/>
            <c:bubble3D val="0"/>
            <c:spPr>
              <a:solidFill>
                <a:schemeClr val="accent4">
                  <a:tint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F-967B-D548-AFEE-47353243E20F}"/>
              </c:ext>
            </c:extLst>
          </c:dPt>
          <c:dPt>
            <c:idx val="208"/>
            <c:invertIfNegative val="1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1-967B-D548-AFEE-47353243E20F}"/>
              </c:ext>
            </c:extLst>
          </c:dPt>
          <c:dPt>
            <c:idx val="209"/>
            <c:invertIfNegative val="1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3-967B-D548-AFEE-47353243E20F}"/>
              </c:ext>
            </c:extLst>
          </c:dPt>
          <c:dPt>
            <c:idx val="210"/>
            <c:invertIfNegative val="1"/>
            <c:bubble3D val="0"/>
            <c:spPr>
              <a:solidFill>
                <a:schemeClr val="accent4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5-967B-D548-AFEE-47353243E20F}"/>
              </c:ext>
            </c:extLst>
          </c:dPt>
          <c:dPt>
            <c:idx val="211"/>
            <c:invertIfNegative val="1"/>
            <c:bubble3D val="0"/>
            <c:spPr>
              <a:solidFill>
                <a:schemeClr val="accent4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7-967B-D548-AFEE-47353243E20F}"/>
              </c:ext>
            </c:extLst>
          </c:dPt>
          <c:dPt>
            <c:idx val="212"/>
            <c:invertIfNegative val="1"/>
            <c:bubble3D val="0"/>
            <c:spPr>
              <a:solidFill>
                <a:schemeClr val="accent4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9-967B-D548-AFEE-47353243E20F}"/>
              </c:ext>
            </c:extLst>
          </c:dPt>
          <c:dPt>
            <c:idx val="213"/>
            <c:invertIfNegative val="1"/>
            <c:bubble3D val="0"/>
            <c:spPr>
              <a:solidFill>
                <a:schemeClr val="accent4">
                  <a:tint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B-967B-D548-AFEE-47353243E20F}"/>
              </c:ext>
            </c:extLst>
          </c:dPt>
          <c:dPt>
            <c:idx val="214"/>
            <c:invertIfNegative val="1"/>
            <c:bubble3D val="0"/>
            <c:spPr>
              <a:solidFill>
                <a:schemeClr val="accent4">
                  <a:tint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D-967B-D548-AFEE-47353243E20F}"/>
              </c:ext>
            </c:extLst>
          </c:dPt>
          <c:dPt>
            <c:idx val="215"/>
            <c:invertIfNegative val="1"/>
            <c:bubble3D val="0"/>
            <c:spPr>
              <a:solidFill>
                <a:schemeClr val="accent4">
                  <a:tint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F-967B-D548-AFEE-47353243E20F}"/>
              </c:ext>
            </c:extLst>
          </c:dPt>
          <c:dPt>
            <c:idx val="216"/>
            <c:invertIfNegative val="1"/>
            <c:bubble3D val="0"/>
            <c:spPr>
              <a:solidFill>
                <a:schemeClr val="accent4">
                  <a:tint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1-967B-D548-AFEE-47353243E20F}"/>
              </c:ext>
            </c:extLst>
          </c:dPt>
          <c:dPt>
            <c:idx val="217"/>
            <c:invertIfNegative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3-967B-D548-AFEE-47353243E20F}"/>
              </c:ext>
            </c:extLst>
          </c:dPt>
          <c:dPt>
            <c:idx val="218"/>
            <c:invertIfNegative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5-967B-D548-AFEE-47353243E20F}"/>
              </c:ext>
            </c:extLst>
          </c:dPt>
          <c:dPt>
            <c:idx val="219"/>
            <c:invertIfNegative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7-967B-D548-AFEE-47353243E20F}"/>
              </c:ext>
            </c:extLst>
          </c:dPt>
          <c:dPt>
            <c:idx val="220"/>
            <c:invertIfNegative val="1"/>
            <c:bubble3D val="0"/>
            <c:spPr>
              <a:solidFill>
                <a:schemeClr val="accent4">
                  <a:tint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9-967B-D548-AFEE-47353243E20F}"/>
              </c:ext>
            </c:extLst>
          </c:dPt>
          <c:dPt>
            <c:idx val="221"/>
            <c:invertIfNegative val="1"/>
            <c:bubble3D val="0"/>
            <c:spPr>
              <a:solidFill>
                <a:schemeClr val="accent4">
                  <a:tint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B-967B-D548-AFEE-47353243E20F}"/>
              </c:ext>
            </c:extLst>
          </c:dPt>
          <c:dPt>
            <c:idx val="222"/>
            <c:invertIfNegative val="1"/>
            <c:bubble3D val="0"/>
            <c:spPr>
              <a:solidFill>
                <a:schemeClr val="accent4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D-967B-D548-AFEE-47353243E20F}"/>
              </c:ext>
            </c:extLst>
          </c:dPt>
          <c:dPt>
            <c:idx val="223"/>
            <c:invertIfNegative val="1"/>
            <c:bubble3D val="0"/>
            <c:spPr>
              <a:solidFill>
                <a:schemeClr val="accent4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F-967B-D548-AFEE-47353243E20F}"/>
              </c:ext>
            </c:extLst>
          </c:dPt>
          <c:dPt>
            <c:idx val="224"/>
            <c:invertIfNegative val="1"/>
            <c:bubble3D val="0"/>
            <c:spPr>
              <a:solidFill>
                <a:schemeClr val="accent4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1-967B-D548-AFEE-47353243E20F}"/>
              </c:ext>
            </c:extLst>
          </c:dPt>
          <c:dPt>
            <c:idx val="225"/>
            <c:invertIfNegative val="1"/>
            <c:bubble3D val="0"/>
            <c:spPr>
              <a:solidFill>
                <a:schemeClr val="accent4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3-967B-D548-AFEE-47353243E20F}"/>
              </c:ext>
            </c:extLst>
          </c:dPt>
          <c:dPt>
            <c:idx val="226"/>
            <c:invertIfNegative val="1"/>
            <c:bubble3D val="0"/>
            <c:spPr>
              <a:solidFill>
                <a:schemeClr val="accent4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5-967B-D548-AFEE-47353243E20F}"/>
              </c:ext>
            </c:extLst>
          </c:dPt>
          <c:dPt>
            <c:idx val="227"/>
            <c:invertIfNegative val="1"/>
            <c:bubble3D val="0"/>
            <c:spPr>
              <a:solidFill>
                <a:schemeClr val="accent4">
                  <a:tint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7-967B-D548-AFEE-47353243E20F}"/>
              </c:ext>
            </c:extLst>
          </c:dPt>
          <c:dPt>
            <c:idx val="228"/>
            <c:invertIfNegative val="1"/>
            <c:bubble3D val="0"/>
            <c:spPr>
              <a:solidFill>
                <a:schemeClr val="accent4">
                  <a:tint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9-967B-D548-AFEE-47353243E20F}"/>
              </c:ext>
            </c:extLst>
          </c:dPt>
          <c:dPt>
            <c:idx val="229"/>
            <c:invertIfNegative val="1"/>
            <c:bubble3D val="0"/>
            <c:spPr>
              <a:solidFill>
                <a:schemeClr val="accent4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B-967B-D548-AFEE-47353243E20F}"/>
              </c:ext>
            </c:extLst>
          </c:dPt>
          <c:dPt>
            <c:idx val="230"/>
            <c:invertIfNegative val="1"/>
            <c:bubble3D val="0"/>
            <c:spPr>
              <a:solidFill>
                <a:schemeClr val="accent4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D-967B-D548-AFEE-47353243E20F}"/>
              </c:ext>
            </c:extLst>
          </c:dPt>
          <c:dPt>
            <c:idx val="231"/>
            <c:invertIfNegative val="1"/>
            <c:bubble3D val="0"/>
            <c:spPr>
              <a:solidFill>
                <a:schemeClr val="accent4">
                  <a:tint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F-967B-D548-AFEE-47353243E20F}"/>
              </c:ext>
            </c:extLst>
          </c:dPt>
          <c:dPt>
            <c:idx val="232"/>
            <c:invertIfNegative val="1"/>
            <c:bubble3D val="0"/>
            <c:spPr>
              <a:solidFill>
                <a:schemeClr val="accent4">
                  <a:tint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1-967B-D548-AFEE-47353243E20F}"/>
              </c:ext>
            </c:extLst>
          </c:dPt>
          <c:dPt>
            <c:idx val="233"/>
            <c:invertIfNegative val="1"/>
            <c:bubble3D val="0"/>
            <c:spPr>
              <a:solidFill>
                <a:schemeClr val="accent4">
                  <a:tint val="7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3-967B-D548-AFEE-47353243E20F}"/>
              </c:ext>
            </c:extLst>
          </c:dPt>
          <c:dPt>
            <c:idx val="234"/>
            <c:invertIfNegative val="1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5-967B-D548-AFEE-47353243E20F}"/>
              </c:ext>
            </c:extLst>
          </c:dPt>
          <c:dPt>
            <c:idx val="235"/>
            <c:invertIfNegative val="1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7-967B-D548-AFEE-47353243E20F}"/>
              </c:ext>
            </c:extLst>
          </c:dPt>
          <c:dPt>
            <c:idx val="236"/>
            <c:invertIfNegative val="1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9-967B-D548-AFEE-47353243E20F}"/>
              </c:ext>
            </c:extLst>
          </c:dPt>
          <c:dPt>
            <c:idx val="237"/>
            <c:invertIfNegative val="1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B-967B-D548-AFEE-47353243E20F}"/>
              </c:ext>
            </c:extLst>
          </c:dPt>
          <c:dPt>
            <c:idx val="238"/>
            <c:invertIfNegative val="1"/>
            <c:bubble3D val="0"/>
            <c:spPr>
              <a:solidFill>
                <a:schemeClr val="accent4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D-967B-D548-AFEE-47353243E20F}"/>
              </c:ext>
            </c:extLst>
          </c:dPt>
          <c:dPt>
            <c:idx val="239"/>
            <c:invertIfNegative val="1"/>
            <c:bubble3D val="0"/>
            <c:spPr>
              <a:solidFill>
                <a:schemeClr val="accent4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F-967B-D548-AFEE-47353243E20F}"/>
              </c:ext>
            </c:extLst>
          </c:dPt>
          <c:dPt>
            <c:idx val="240"/>
            <c:invertIfNegative val="1"/>
            <c:bubble3D val="0"/>
            <c:spPr>
              <a:solidFill>
                <a:schemeClr val="accent4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1-967B-D548-AFEE-47353243E20F}"/>
              </c:ext>
            </c:extLst>
          </c:dPt>
          <c:dPt>
            <c:idx val="241"/>
            <c:invertIfNegative val="1"/>
            <c:bubble3D val="0"/>
            <c:spPr>
              <a:solidFill>
                <a:schemeClr val="accent4">
                  <a:tint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3-967B-D548-AFEE-47353243E20F}"/>
              </c:ext>
            </c:extLst>
          </c:dPt>
          <c:dPt>
            <c:idx val="242"/>
            <c:invertIfNegative val="1"/>
            <c:bubble3D val="0"/>
            <c:spPr>
              <a:solidFill>
                <a:schemeClr val="accent4">
                  <a:tint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5-967B-D548-AFEE-47353243E20F}"/>
              </c:ext>
            </c:extLst>
          </c:dPt>
          <c:dPt>
            <c:idx val="243"/>
            <c:invertIfNegative val="1"/>
            <c:bubble3D val="0"/>
            <c:spPr>
              <a:solidFill>
                <a:schemeClr val="accent4">
                  <a:tint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7-967B-D548-AFEE-47353243E20F}"/>
              </c:ext>
            </c:extLst>
          </c:dPt>
          <c:dPt>
            <c:idx val="244"/>
            <c:invertIfNegative val="1"/>
            <c:bubble3D val="0"/>
            <c:spPr>
              <a:solidFill>
                <a:schemeClr val="accent4">
                  <a:tint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9-967B-D548-AFEE-47353243E20F}"/>
              </c:ext>
            </c:extLst>
          </c:dPt>
          <c:dPt>
            <c:idx val="245"/>
            <c:invertIfNegative val="1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B-967B-D548-AFEE-47353243E20F}"/>
              </c:ext>
            </c:extLst>
          </c:dPt>
          <c:dPt>
            <c:idx val="246"/>
            <c:invertIfNegative val="1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D-967B-D548-AFEE-47353243E20F}"/>
              </c:ext>
            </c:extLst>
          </c:dPt>
          <c:dPt>
            <c:idx val="247"/>
            <c:invertIfNegative val="1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F-967B-D548-AFEE-47353243E20F}"/>
              </c:ext>
            </c:extLst>
          </c:dPt>
          <c:dPt>
            <c:idx val="248"/>
            <c:invertIfNegative val="1"/>
            <c:bubble3D val="0"/>
            <c:spPr>
              <a:solidFill>
                <a:schemeClr val="accent4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1-967B-D548-AFEE-47353243E20F}"/>
              </c:ext>
            </c:extLst>
          </c:dPt>
          <c:dPt>
            <c:idx val="249"/>
            <c:invertIfNegative val="1"/>
            <c:bubble3D val="0"/>
            <c:spPr>
              <a:solidFill>
                <a:schemeClr val="accent4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3-967B-D548-AFEE-47353243E20F}"/>
              </c:ext>
            </c:extLst>
          </c:dPt>
          <c:dPt>
            <c:idx val="250"/>
            <c:invertIfNegative val="1"/>
            <c:bubble3D val="0"/>
            <c:spPr>
              <a:solidFill>
                <a:schemeClr val="accent4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5-967B-D548-AFEE-47353243E20F}"/>
              </c:ext>
            </c:extLst>
          </c:dPt>
          <c:dPt>
            <c:idx val="251"/>
            <c:invertIfNegative val="1"/>
            <c:bubble3D val="0"/>
            <c:spPr>
              <a:solidFill>
                <a:schemeClr val="accent4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7-967B-D548-AFEE-47353243E20F}"/>
              </c:ext>
            </c:extLst>
          </c:dPt>
          <c:dPt>
            <c:idx val="252"/>
            <c:invertIfNegative val="1"/>
            <c:bubble3D val="0"/>
            <c:spPr>
              <a:solidFill>
                <a:schemeClr val="accent4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9-967B-D548-AFEE-47353243E20F}"/>
              </c:ext>
            </c:extLst>
          </c:dPt>
          <c:dPt>
            <c:idx val="253"/>
            <c:invertIfNegative val="1"/>
            <c:bubble3D val="0"/>
            <c:spPr>
              <a:solidFill>
                <a:schemeClr val="accent4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B-967B-D548-AFEE-47353243E20F}"/>
              </c:ext>
            </c:extLst>
          </c:dPt>
          <c:dPt>
            <c:idx val="254"/>
            <c:invertIfNegative val="1"/>
            <c:bubble3D val="0"/>
            <c:spPr>
              <a:solidFill>
                <a:schemeClr val="accent4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D-967B-D548-AFEE-47353243E20F}"/>
              </c:ext>
            </c:extLst>
          </c:dPt>
          <c:dPt>
            <c:idx val="255"/>
            <c:invertIfNegative val="1"/>
            <c:bubble3D val="0"/>
            <c:spPr>
              <a:solidFill>
                <a:schemeClr val="accent4">
                  <a:tint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F-967B-D548-AFEE-47353243E20F}"/>
              </c:ext>
            </c:extLst>
          </c:dPt>
          <c:dPt>
            <c:idx val="256"/>
            <c:invertIfNegative val="1"/>
            <c:bubble3D val="0"/>
            <c:spPr>
              <a:solidFill>
                <a:schemeClr val="accent4">
                  <a:tint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1-967B-D548-AFEE-47353243E20F}"/>
              </c:ext>
            </c:extLst>
          </c:dPt>
          <c:dPt>
            <c:idx val="257"/>
            <c:invertIfNegative val="1"/>
            <c:bubble3D val="0"/>
            <c:spPr>
              <a:solidFill>
                <a:schemeClr val="accent4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3-967B-D548-AFEE-47353243E20F}"/>
              </c:ext>
            </c:extLst>
          </c:dPt>
          <c:dPt>
            <c:idx val="258"/>
            <c:invertIfNegative val="1"/>
            <c:bubble3D val="0"/>
            <c:spPr>
              <a:solidFill>
                <a:schemeClr val="accent4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5-967B-D548-AFEE-47353243E20F}"/>
              </c:ext>
            </c:extLst>
          </c:dPt>
          <c:dPt>
            <c:idx val="259"/>
            <c:invertIfNegative val="1"/>
            <c:bubble3D val="0"/>
            <c:spPr>
              <a:solidFill>
                <a:schemeClr val="accent4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7-967B-D548-AFEE-47353243E20F}"/>
              </c:ext>
            </c:extLst>
          </c:dPt>
          <c:dPt>
            <c:idx val="260"/>
            <c:invertIfNegative val="1"/>
            <c:bubble3D val="0"/>
            <c:spPr>
              <a:solidFill>
                <a:schemeClr val="accent4">
                  <a:tint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9-967B-D548-AFEE-47353243E20F}"/>
              </c:ext>
            </c:extLst>
          </c:dPt>
          <c:dPt>
            <c:idx val="261"/>
            <c:invertIfNegative val="1"/>
            <c:bubble3D val="0"/>
            <c:spPr>
              <a:solidFill>
                <a:schemeClr val="accent4">
                  <a:tint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B-967B-D548-AFEE-47353243E20F}"/>
              </c:ext>
            </c:extLst>
          </c:dPt>
          <c:dPt>
            <c:idx val="262"/>
            <c:invertIfNegative val="1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D-967B-D548-AFEE-47353243E20F}"/>
              </c:ext>
            </c:extLst>
          </c:dPt>
          <c:dPt>
            <c:idx val="263"/>
            <c:invertIfNegative val="1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F-967B-D548-AFEE-47353243E20F}"/>
              </c:ext>
            </c:extLst>
          </c:dPt>
          <c:dPt>
            <c:idx val="264"/>
            <c:invertIfNegative val="1"/>
            <c:bubble3D val="0"/>
            <c:spPr>
              <a:solidFill>
                <a:schemeClr val="accent4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1-967B-D548-AFEE-47353243E20F}"/>
              </c:ext>
            </c:extLst>
          </c:dPt>
          <c:dPt>
            <c:idx val="265"/>
            <c:invertIfNegative val="1"/>
            <c:bubble3D val="0"/>
            <c:spPr>
              <a:solidFill>
                <a:schemeClr val="accent4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3-967B-D548-AFEE-47353243E20F}"/>
              </c:ext>
            </c:extLst>
          </c:dPt>
          <c:dPt>
            <c:idx val="266"/>
            <c:invertIfNegative val="1"/>
            <c:bubble3D val="0"/>
            <c:spPr>
              <a:solidFill>
                <a:schemeClr val="accent4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5-967B-D548-AFEE-47353243E20F}"/>
              </c:ext>
            </c:extLst>
          </c:dPt>
          <c:dPt>
            <c:idx val="267"/>
            <c:invertIfNegative val="1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7-967B-D548-AFEE-47353243E20F}"/>
              </c:ext>
            </c:extLst>
          </c:dPt>
          <c:dPt>
            <c:idx val="268"/>
            <c:invertIfNegative val="1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9-967B-D548-AFEE-47353243E20F}"/>
              </c:ext>
            </c:extLst>
          </c:dPt>
          <c:dPt>
            <c:idx val="269"/>
            <c:invertIfNegative val="1"/>
            <c:bubble3D val="0"/>
            <c:spPr>
              <a:solidFill>
                <a:schemeClr val="accent4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B-967B-D548-AFEE-47353243E20F}"/>
              </c:ext>
            </c:extLst>
          </c:dPt>
          <c:dPt>
            <c:idx val="270"/>
            <c:invertIfNegative val="1"/>
            <c:bubble3D val="0"/>
            <c:spPr>
              <a:solidFill>
                <a:schemeClr val="accent4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D-967B-D548-AFEE-47353243E20F}"/>
              </c:ext>
            </c:extLst>
          </c:dPt>
          <c:dPt>
            <c:idx val="271"/>
            <c:invertIfNegative val="1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F-967B-D548-AFEE-47353243E20F}"/>
              </c:ext>
            </c:extLst>
          </c:dPt>
          <c:dPt>
            <c:idx val="272"/>
            <c:invertIfNegative val="1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1-967B-D548-AFEE-47353243E20F}"/>
              </c:ext>
            </c:extLst>
          </c:dPt>
          <c:dPt>
            <c:idx val="273"/>
            <c:invertIfNegative val="1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3-967B-D548-AFEE-47353243E20F}"/>
              </c:ext>
            </c:extLst>
          </c:dPt>
          <c:dPt>
            <c:idx val="274"/>
            <c:invertIfNegative val="1"/>
            <c:bubble3D val="0"/>
            <c:spPr>
              <a:solidFill>
                <a:schemeClr val="accent4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5-967B-D548-AFEE-47353243E20F}"/>
              </c:ext>
            </c:extLst>
          </c:dPt>
          <c:dPt>
            <c:idx val="275"/>
            <c:invertIfNegative val="1"/>
            <c:bubble3D val="0"/>
            <c:spPr>
              <a:solidFill>
                <a:schemeClr val="accent4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7-967B-D548-AFEE-47353243E20F}"/>
              </c:ext>
            </c:extLst>
          </c:dPt>
          <c:dPt>
            <c:idx val="276"/>
            <c:invertIfNegative val="1"/>
            <c:bubble3D val="0"/>
            <c:spPr>
              <a:solidFill>
                <a:schemeClr val="accent4">
                  <a:tint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9-967B-D548-AFEE-47353243E20F}"/>
              </c:ext>
            </c:extLst>
          </c:dPt>
          <c:dPt>
            <c:idx val="277"/>
            <c:invertIfNegative val="1"/>
            <c:bubble3D val="0"/>
            <c:spPr>
              <a:solidFill>
                <a:schemeClr val="accent4">
                  <a:tint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B-967B-D548-AFEE-47353243E20F}"/>
              </c:ext>
            </c:extLst>
          </c:dPt>
          <c:dPt>
            <c:idx val="278"/>
            <c:invertIfNegative val="1"/>
            <c:bubble3D val="0"/>
            <c:spPr>
              <a:solidFill>
                <a:schemeClr val="accent4">
                  <a:tint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D-967B-D548-AFEE-47353243E20F}"/>
              </c:ext>
            </c:extLst>
          </c:dPt>
          <c:dPt>
            <c:idx val="279"/>
            <c:invertIfNegative val="1"/>
            <c:bubble3D val="0"/>
            <c:spPr>
              <a:solidFill>
                <a:schemeClr val="accent4">
                  <a:tint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F-967B-D548-AFEE-47353243E20F}"/>
              </c:ext>
            </c:extLst>
          </c:dPt>
          <c:dPt>
            <c:idx val="280"/>
            <c:invertIfNegative val="1"/>
            <c:bubble3D val="0"/>
            <c:spPr>
              <a:solidFill>
                <a:schemeClr val="accent4">
                  <a:tint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1-967B-D548-AFEE-47353243E20F}"/>
              </c:ext>
            </c:extLst>
          </c:dPt>
          <c:dPt>
            <c:idx val="281"/>
            <c:invertIfNegative val="1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3-967B-D548-AFEE-47353243E20F}"/>
              </c:ext>
            </c:extLst>
          </c:dPt>
          <c:dPt>
            <c:idx val="282"/>
            <c:invertIfNegative val="1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5-967B-D548-AFEE-47353243E20F}"/>
              </c:ext>
            </c:extLst>
          </c:dPt>
          <c:dPt>
            <c:idx val="283"/>
            <c:invertIfNegative val="1"/>
            <c:bubble3D val="0"/>
            <c:spPr>
              <a:solidFill>
                <a:schemeClr val="accent4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7-967B-D548-AFEE-47353243E20F}"/>
              </c:ext>
            </c:extLst>
          </c:dPt>
          <c:dPt>
            <c:idx val="284"/>
            <c:invertIfNegative val="1"/>
            <c:bubble3D val="0"/>
            <c:spPr>
              <a:solidFill>
                <a:schemeClr val="accent4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9-967B-D548-AFEE-47353243E20F}"/>
              </c:ext>
            </c:extLst>
          </c:dPt>
          <c:dPt>
            <c:idx val="285"/>
            <c:invertIfNegative val="1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B-967B-D548-AFEE-47353243E20F}"/>
              </c:ext>
            </c:extLst>
          </c:dPt>
          <c:dPt>
            <c:idx val="286"/>
            <c:invertIfNegative val="1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D-967B-D548-AFEE-47353243E20F}"/>
              </c:ext>
            </c:extLst>
          </c:dPt>
          <c:dPt>
            <c:idx val="287"/>
            <c:invertIfNegative val="1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F-967B-D548-AFEE-47353243E20F}"/>
              </c:ext>
            </c:extLst>
          </c:dPt>
          <c:dPt>
            <c:idx val="288"/>
            <c:invertIfNegative val="1"/>
            <c:bubble3D val="0"/>
            <c:spPr>
              <a:solidFill>
                <a:schemeClr val="accent4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1-967B-D548-AFEE-47353243E20F}"/>
              </c:ext>
            </c:extLst>
          </c:dPt>
          <c:dPt>
            <c:idx val="289"/>
            <c:invertIfNegative val="1"/>
            <c:bubble3D val="0"/>
            <c:spPr>
              <a:solidFill>
                <a:schemeClr val="accent4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3-967B-D548-AFEE-47353243E20F}"/>
              </c:ext>
            </c:extLst>
          </c:dPt>
          <c:dPt>
            <c:idx val="290"/>
            <c:invertIfNegative val="1"/>
            <c:bubble3D val="0"/>
            <c:spPr>
              <a:solidFill>
                <a:schemeClr val="accent4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5-967B-D548-AFEE-47353243E20F}"/>
              </c:ext>
            </c:extLst>
          </c:dPt>
          <c:dPt>
            <c:idx val="291"/>
            <c:invertIfNegative val="1"/>
            <c:bubble3D val="0"/>
            <c:spPr>
              <a:solidFill>
                <a:schemeClr val="accent4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7-967B-D548-AFEE-47353243E20F}"/>
              </c:ext>
            </c:extLst>
          </c:dPt>
          <c:dPt>
            <c:idx val="292"/>
            <c:invertIfNegative val="1"/>
            <c:bubble3D val="0"/>
            <c:spPr>
              <a:solidFill>
                <a:schemeClr val="accent4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9-967B-D548-AFEE-47353243E20F}"/>
              </c:ext>
            </c:extLst>
          </c:dPt>
          <c:dPt>
            <c:idx val="293"/>
            <c:invertIfNegative val="1"/>
            <c:bubble3D val="0"/>
            <c:spPr>
              <a:solidFill>
                <a:schemeClr val="accent4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B-967B-D548-AFEE-47353243E20F}"/>
              </c:ext>
            </c:extLst>
          </c:dPt>
          <c:dPt>
            <c:idx val="294"/>
            <c:invertIfNegative val="1"/>
            <c:bubble3D val="0"/>
            <c:spPr>
              <a:solidFill>
                <a:schemeClr val="accent4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D-967B-D548-AFEE-47353243E20F}"/>
              </c:ext>
            </c:extLst>
          </c:dPt>
          <c:dPt>
            <c:idx val="295"/>
            <c:invertIfNegative val="1"/>
            <c:bubble3D val="0"/>
            <c:spPr>
              <a:solidFill>
                <a:schemeClr val="accent4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F-967B-D548-AFEE-47353243E20F}"/>
              </c:ext>
            </c:extLst>
          </c:dPt>
          <c:dPt>
            <c:idx val="296"/>
            <c:invertIfNegative val="1"/>
            <c:bubble3D val="0"/>
            <c:spPr>
              <a:solidFill>
                <a:schemeClr val="accent4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1-967B-D548-AFEE-47353243E20F}"/>
              </c:ext>
            </c:extLst>
          </c:dPt>
          <c:dPt>
            <c:idx val="297"/>
            <c:invertIfNegative val="1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3-967B-D548-AFEE-47353243E20F}"/>
              </c:ext>
            </c:extLst>
          </c:dPt>
          <c:dPt>
            <c:idx val="298"/>
            <c:invertIfNegative val="1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5-967B-D548-AFEE-47353243E20F}"/>
              </c:ext>
            </c:extLst>
          </c:dPt>
          <c:dPt>
            <c:idx val="299"/>
            <c:invertIfNegative val="1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7-967B-D548-AFEE-47353243E20F}"/>
              </c:ext>
            </c:extLst>
          </c:dPt>
          <c:dPt>
            <c:idx val="300"/>
            <c:invertIfNegative val="1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9-967B-D548-AFEE-47353243E20F}"/>
              </c:ext>
            </c:extLst>
          </c:dPt>
          <c:dPt>
            <c:idx val="301"/>
            <c:invertIfNegative val="1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B-967B-D548-AFEE-47353243E20F}"/>
              </c:ext>
            </c:extLst>
          </c:dPt>
          <c:dPt>
            <c:idx val="302"/>
            <c:invertIfNegative val="1"/>
            <c:bubble3D val="0"/>
            <c:spPr>
              <a:solidFill>
                <a:schemeClr val="accent4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D-967B-D548-AFEE-47353243E20F}"/>
              </c:ext>
            </c:extLst>
          </c:dPt>
          <c:dPt>
            <c:idx val="303"/>
            <c:invertIfNegative val="1"/>
            <c:bubble3D val="0"/>
            <c:spPr>
              <a:solidFill>
                <a:schemeClr val="accent4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F-967B-D548-AFEE-47353243E20F}"/>
              </c:ext>
            </c:extLst>
          </c:dPt>
          <c:dPt>
            <c:idx val="304"/>
            <c:invertIfNegative val="1"/>
            <c:bubble3D val="0"/>
            <c:spPr>
              <a:solidFill>
                <a:schemeClr val="accent4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1-967B-D548-AFEE-47353243E20F}"/>
              </c:ext>
            </c:extLst>
          </c:dPt>
          <c:dPt>
            <c:idx val="305"/>
            <c:invertIfNegative val="1"/>
            <c:bubble3D val="0"/>
            <c:spPr>
              <a:solidFill>
                <a:schemeClr val="accent4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3-967B-D548-AFEE-47353243E20F}"/>
              </c:ext>
            </c:extLst>
          </c:dPt>
          <c:dPt>
            <c:idx val="306"/>
            <c:invertIfNegative val="1"/>
            <c:bubble3D val="0"/>
            <c:spPr>
              <a:solidFill>
                <a:schemeClr val="accent4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5-967B-D548-AFEE-47353243E20F}"/>
              </c:ext>
            </c:extLst>
          </c:dPt>
          <c:dPt>
            <c:idx val="307"/>
            <c:invertIfNegative val="1"/>
            <c:bubble3D val="0"/>
            <c:spPr>
              <a:solidFill>
                <a:schemeClr val="accent4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7-967B-D548-AFEE-47353243E20F}"/>
              </c:ext>
            </c:extLst>
          </c:dPt>
          <c:dPt>
            <c:idx val="308"/>
            <c:invertIfNegative val="1"/>
            <c:bubble3D val="0"/>
            <c:spPr>
              <a:solidFill>
                <a:schemeClr val="accent4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9-967B-D548-AFEE-47353243E20F}"/>
              </c:ext>
            </c:extLst>
          </c:dPt>
          <c:dPt>
            <c:idx val="309"/>
            <c:invertIfNegative val="1"/>
            <c:bubble3D val="0"/>
            <c:spPr>
              <a:solidFill>
                <a:schemeClr val="accent4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B-967B-D548-AFEE-47353243E20F}"/>
              </c:ext>
            </c:extLst>
          </c:dPt>
          <c:dPt>
            <c:idx val="310"/>
            <c:invertIfNegative val="1"/>
            <c:bubble3D val="0"/>
            <c:spPr>
              <a:solidFill>
                <a:schemeClr val="accent4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D-967B-D548-AFEE-47353243E20F}"/>
              </c:ext>
            </c:extLst>
          </c:dPt>
          <c:dPt>
            <c:idx val="311"/>
            <c:invertIfNegative val="1"/>
            <c:bubble3D val="0"/>
            <c:spPr>
              <a:solidFill>
                <a:schemeClr val="accent4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F-967B-D548-AFEE-47353243E20F}"/>
              </c:ext>
            </c:extLst>
          </c:dPt>
          <c:dPt>
            <c:idx val="312"/>
            <c:invertIfNegative val="1"/>
            <c:bubble3D val="0"/>
            <c:spPr>
              <a:solidFill>
                <a:schemeClr val="accent4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1-967B-D548-AFEE-47353243E20F}"/>
              </c:ext>
            </c:extLst>
          </c:dPt>
          <c:dPt>
            <c:idx val="313"/>
            <c:invertIfNegative val="1"/>
            <c:bubble3D val="0"/>
            <c:spPr>
              <a:solidFill>
                <a:schemeClr val="accent4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3-967B-D548-AFEE-47353243E20F}"/>
              </c:ext>
            </c:extLst>
          </c:dPt>
          <c:dPt>
            <c:idx val="314"/>
            <c:invertIfNegative val="1"/>
            <c:bubble3D val="0"/>
            <c:spPr>
              <a:solidFill>
                <a:schemeClr val="accent4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5-967B-D548-AFEE-47353243E20F}"/>
              </c:ext>
            </c:extLst>
          </c:dPt>
          <c:dPt>
            <c:idx val="315"/>
            <c:invertIfNegative val="1"/>
            <c:bubble3D val="0"/>
            <c:spPr>
              <a:solidFill>
                <a:schemeClr val="accent4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7-967B-D548-AFEE-47353243E20F}"/>
              </c:ext>
            </c:extLst>
          </c:dPt>
          <c:dPt>
            <c:idx val="316"/>
            <c:invertIfNegative val="1"/>
            <c:bubble3D val="0"/>
            <c:spPr>
              <a:solidFill>
                <a:schemeClr val="accent4">
                  <a:tint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9-967B-D548-AFEE-47353243E20F}"/>
              </c:ext>
            </c:extLst>
          </c:dPt>
          <c:dPt>
            <c:idx val="317"/>
            <c:invertIfNegative val="1"/>
            <c:bubble3D val="0"/>
            <c:spPr>
              <a:solidFill>
                <a:schemeClr val="accent4">
                  <a:tint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B-967B-D548-AFEE-47353243E20F}"/>
              </c:ext>
            </c:extLst>
          </c:dPt>
          <c:dPt>
            <c:idx val="318"/>
            <c:invertIfNegative val="1"/>
            <c:bubble3D val="0"/>
            <c:spPr>
              <a:solidFill>
                <a:schemeClr val="accent4">
                  <a:tint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D-967B-D548-AFEE-47353243E20F}"/>
              </c:ext>
            </c:extLst>
          </c:dPt>
          <c:dPt>
            <c:idx val="319"/>
            <c:invertIfNegative val="1"/>
            <c:bubble3D val="0"/>
            <c:spPr>
              <a:solidFill>
                <a:schemeClr val="accent4">
                  <a:tint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F-967B-D548-AFEE-47353243E20F}"/>
              </c:ext>
            </c:extLst>
          </c:dPt>
          <c:dPt>
            <c:idx val="320"/>
            <c:invertIfNegative val="1"/>
            <c:bubble3D val="0"/>
            <c:spPr>
              <a:solidFill>
                <a:schemeClr val="accent4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1-967B-D548-AFEE-47353243E20F}"/>
              </c:ext>
            </c:extLst>
          </c:dPt>
          <c:dPt>
            <c:idx val="321"/>
            <c:invertIfNegative val="1"/>
            <c:bubble3D val="0"/>
            <c:spPr>
              <a:solidFill>
                <a:schemeClr val="accent4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3-967B-D548-AFEE-47353243E20F}"/>
              </c:ext>
            </c:extLst>
          </c:dPt>
          <c:dPt>
            <c:idx val="322"/>
            <c:invertIfNegative val="1"/>
            <c:bubble3D val="0"/>
            <c:spPr>
              <a:solidFill>
                <a:schemeClr val="accent4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5-967B-D548-AFEE-47353243E20F}"/>
              </c:ext>
            </c:extLst>
          </c:dPt>
          <c:dPt>
            <c:idx val="323"/>
            <c:invertIfNegative val="1"/>
            <c:bubble3D val="0"/>
            <c:spPr>
              <a:solidFill>
                <a:schemeClr val="accent4">
                  <a:tint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7-967B-D548-AFEE-47353243E20F}"/>
              </c:ext>
            </c:extLst>
          </c:dPt>
          <c:dPt>
            <c:idx val="324"/>
            <c:invertIfNegative val="1"/>
            <c:bubble3D val="0"/>
            <c:spPr>
              <a:solidFill>
                <a:schemeClr val="accent4">
                  <a:tint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9-967B-D548-AFEE-47353243E20F}"/>
              </c:ext>
            </c:extLst>
          </c:dPt>
          <c:dPt>
            <c:idx val="325"/>
            <c:invertIfNegative val="1"/>
            <c:bubble3D val="0"/>
            <c:spPr>
              <a:solidFill>
                <a:schemeClr val="accent4">
                  <a:tint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B-967B-D548-AFEE-47353243E20F}"/>
              </c:ext>
            </c:extLst>
          </c:dPt>
          <c:dPt>
            <c:idx val="326"/>
            <c:invertIfNegative val="1"/>
            <c:bubble3D val="0"/>
            <c:spPr>
              <a:solidFill>
                <a:schemeClr val="accent4">
                  <a:tint val="3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D-967B-D548-AFEE-47353243E20F}"/>
              </c:ext>
            </c:extLst>
          </c:dPt>
          <c:cat>
            <c:numRef>
              <c:f>Data!$A$8:$A$334</c:f>
              <c:numCache>
                <c:formatCode>yyyy\-mm\-dd</c:formatCode>
                <c:ptCount val="327"/>
                <c:pt idx="0">
                  <c:v>43951</c:v>
                </c:pt>
                <c:pt idx="1">
                  <c:v>43921</c:v>
                </c:pt>
                <c:pt idx="2">
                  <c:v>43889</c:v>
                </c:pt>
                <c:pt idx="3">
                  <c:v>43861</c:v>
                </c:pt>
                <c:pt idx="4">
                  <c:v>43830</c:v>
                </c:pt>
                <c:pt idx="5">
                  <c:v>43798</c:v>
                </c:pt>
                <c:pt idx="6">
                  <c:v>43769</c:v>
                </c:pt>
                <c:pt idx="7">
                  <c:v>43738</c:v>
                </c:pt>
                <c:pt idx="8">
                  <c:v>43707</c:v>
                </c:pt>
                <c:pt idx="9">
                  <c:v>43677</c:v>
                </c:pt>
                <c:pt idx="10">
                  <c:v>43644</c:v>
                </c:pt>
                <c:pt idx="11">
                  <c:v>43616</c:v>
                </c:pt>
                <c:pt idx="12">
                  <c:v>43585</c:v>
                </c:pt>
                <c:pt idx="13">
                  <c:v>43553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43371</c:v>
                </c:pt>
                <c:pt idx="20">
                  <c:v>43343</c:v>
                </c:pt>
                <c:pt idx="21">
                  <c:v>43312</c:v>
                </c:pt>
                <c:pt idx="22">
                  <c:v>43280</c:v>
                </c:pt>
                <c:pt idx="23">
                  <c:v>43251</c:v>
                </c:pt>
                <c:pt idx="24">
                  <c:v>43220</c:v>
                </c:pt>
                <c:pt idx="25">
                  <c:v>43189</c:v>
                </c:pt>
                <c:pt idx="26">
                  <c:v>43159</c:v>
                </c:pt>
                <c:pt idx="27">
                  <c:v>43131</c:v>
                </c:pt>
                <c:pt idx="28">
                  <c:v>43098</c:v>
                </c:pt>
                <c:pt idx="29">
                  <c:v>43069</c:v>
                </c:pt>
                <c:pt idx="30">
                  <c:v>43039</c:v>
                </c:pt>
                <c:pt idx="31">
                  <c:v>43007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42853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42734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42580</c:v>
                </c:pt>
                <c:pt idx="46">
                  <c:v>42551</c:v>
                </c:pt>
                <c:pt idx="47">
                  <c:v>42521</c:v>
                </c:pt>
                <c:pt idx="48">
                  <c:v>42489</c:v>
                </c:pt>
                <c:pt idx="49">
                  <c:v>42460</c:v>
                </c:pt>
                <c:pt idx="50">
                  <c:v>42429</c:v>
                </c:pt>
                <c:pt idx="51">
                  <c:v>42398</c:v>
                </c:pt>
                <c:pt idx="52">
                  <c:v>42369</c:v>
                </c:pt>
                <c:pt idx="53">
                  <c:v>42338</c:v>
                </c:pt>
                <c:pt idx="54">
                  <c:v>42307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42153</c:v>
                </c:pt>
                <c:pt idx="60">
                  <c:v>42124</c:v>
                </c:pt>
                <c:pt idx="61">
                  <c:v>42094</c:v>
                </c:pt>
                <c:pt idx="62">
                  <c:v>42062</c:v>
                </c:pt>
                <c:pt idx="63">
                  <c:v>42034</c:v>
                </c:pt>
                <c:pt idx="64">
                  <c:v>42004</c:v>
                </c:pt>
                <c:pt idx="65">
                  <c:v>41971</c:v>
                </c:pt>
                <c:pt idx="66">
                  <c:v>41943</c:v>
                </c:pt>
                <c:pt idx="67">
                  <c:v>41912</c:v>
                </c:pt>
                <c:pt idx="68">
                  <c:v>41880</c:v>
                </c:pt>
                <c:pt idx="69">
                  <c:v>41851</c:v>
                </c:pt>
                <c:pt idx="70">
                  <c:v>41820</c:v>
                </c:pt>
                <c:pt idx="71">
                  <c:v>41789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41607</c:v>
                </c:pt>
                <c:pt idx="78">
                  <c:v>41578</c:v>
                </c:pt>
                <c:pt idx="79">
                  <c:v>41547</c:v>
                </c:pt>
                <c:pt idx="80">
                  <c:v>41516</c:v>
                </c:pt>
                <c:pt idx="81">
                  <c:v>41486</c:v>
                </c:pt>
                <c:pt idx="82">
                  <c:v>41453</c:v>
                </c:pt>
                <c:pt idx="83">
                  <c:v>41425</c:v>
                </c:pt>
                <c:pt idx="84">
                  <c:v>41394</c:v>
                </c:pt>
                <c:pt idx="85">
                  <c:v>41362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41180</c:v>
                </c:pt>
                <c:pt idx="92">
                  <c:v>41152</c:v>
                </c:pt>
                <c:pt idx="93">
                  <c:v>41121</c:v>
                </c:pt>
                <c:pt idx="94">
                  <c:v>41089</c:v>
                </c:pt>
                <c:pt idx="95">
                  <c:v>41060</c:v>
                </c:pt>
                <c:pt idx="96">
                  <c:v>41029</c:v>
                </c:pt>
                <c:pt idx="97">
                  <c:v>40998</c:v>
                </c:pt>
                <c:pt idx="98">
                  <c:v>40968</c:v>
                </c:pt>
                <c:pt idx="99">
                  <c:v>40939</c:v>
                </c:pt>
                <c:pt idx="100">
                  <c:v>40907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40753</c:v>
                </c:pt>
                <c:pt idx="106">
                  <c:v>40724</c:v>
                </c:pt>
                <c:pt idx="107">
                  <c:v>40694</c:v>
                </c:pt>
                <c:pt idx="108">
                  <c:v>40662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40480</c:v>
                </c:pt>
                <c:pt idx="115">
                  <c:v>40451</c:v>
                </c:pt>
                <c:pt idx="116">
                  <c:v>40421</c:v>
                </c:pt>
                <c:pt idx="117">
                  <c:v>40389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40235</c:v>
                </c:pt>
                <c:pt idx="123">
                  <c:v>40207</c:v>
                </c:pt>
                <c:pt idx="124">
                  <c:v>40178</c:v>
                </c:pt>
                <c:pt idx="125">
                  <c:v>40147</c:v>
                </c:pt>
                <c:pt idx="126">
                  <c:v>40116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39962</c:v>
                </c:pt>
                <c:pt idx="132">
                  <c:v>39933</c:v>
                </c:pt>
                <c:pt idx="133">
                  <c:v>39903</c:v>
                </c:pt>
                <c:pt idx="134">
                  <c:v>39871</c:v>
                </c:pt>
                <c:pt idx="135">
                  <c:v>39843</c:v>
                </c:pt>
                <c:pt idx="136">
                  <c:v>39813</c:v>
                </c:pt>
                <c:pt idx="137">
                  <c:v>39780</c:v>
                </c:pt>
                <c:pt idx="138">
                  <c:v>39752</c:v>
                </c:pt>
                <c:pt idx="139">
                  <c:v>39721</c:v>
                </c:pt>
                <c:pt idx="140">
                  <c:v>39689</c:v>
                </c:pt>
                <c:pt idx="141">
                  <c:v>39660</c:v>
                </c:pt>
                <c:pt idx="142">
                  <c:v>39629</c:v>
                </c:pt>
                <c:pt idx="143">
                  <c:v>39598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39353</c:v>
                </c:pt>
                <c:pt idx="152">
                  <c:v>39325</c:v>
                </c:pt>
                <c:pt idx="153">
                  <c:v>39294</c:v>
                </c:pt>
                <c:pt idx="154">
                  <c:v>39262</c:v>
                </c:pt>
                <c:pt idx="155">
                  <c:v>39233</c:v>
                </c:pt>
                <c:pt idx="156">
                  <c:v>39202</c:v>
                </c:pt>
                <c:pt idx="157">
                  <c:v>39171</c:v>
                </c:pt>
                <c:pt idx="158">
                  <c:v>39141</c:v>
                </c:pt>
                <c:pt idx="159">
                  <c:v>39113</c:v>
                </c:pt>
                <c:pt idx="160">
                  <c:v>39080</c:v>
                </c:pt>
                <c:pt idx="161">
                  <c:v>39051</c:v>
                </c:pt>
                <c:pt idx="162">
                  <c:v>39021</c:v>
                </c:pt>
                <c:pt idx="163">
                  <c:v>38989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38835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38716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38562</c:v>
                </c:pt>
                <c:pt idx="178">
                  <c:v>38533</c:v>
                </c:pt>
                <c:pt idx="179">
                  <c:v>38503</c:v>
                </c:pt>
                <c:pt idx="180">
                  <c:v>38471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38289</c:v>
                </c:pt>
                <c:pt idx="187">
                  <c:v>38260</c:v>
                </c:pt>
                <c:pt idx="188">
                  <c:v>38230</c:v>
                </c:pt>
                <c:pt idx="189">
                  <c:v>38198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38044</c:v>
                </c:pt>
                <c:pt idx="195">
                  <c:v>38016</c:v>
                </c:pt>
                <c:pt idx="196">
                  <c:v>37986</c:v>
                </c:pt>
                <c:pt idx="197">
                  <c:v>37953</c:v>
                </c:pt>
                <c:pt idx="198">
                  <c:v>37925</c:v>
                </c:pt>
                <c:pt idx="199">
                  <c:v>37894</c:v>
                </c:pt>
                <c:pt idx="200">
                  <c:v>37862</c:v>
                </c:pt>
                <c:pt idx="201">
                  <c:v>37833</c:v>
                </c:pt>
                <c:pt idx="202">
                  <c:v>37802</c:v>
                </c:pt>
                <c:pt idx="203">
                  <c:v>37771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37589</c:v>
                </c:pt>
                <c:pt idx="210">
                  <c:v>37560</c:v>
                </c:pt>
                <c:pt idx="211">
                  <c:v>37529</c:v>
                </c:pt>
                <c:pt idx="212">
                  <c:v>37498</c:v>
                </c:pt>
                <c:pt idx="213">
                  <c:v>37468</c:v>
                </c:pt>
                <c:pt idx="214">
                  <c:v>37435</c:v>
                </c:pt>
                <c:pt idx="215">
                  <c:v>37407</c:v>
                </c:pt>
                <c:pt idx="216">
                  <c:v>37376</c:v>
                </c:pt>
                <c:pt idx="217">
                  <c:v>37344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37162</c:v>
                </c:pt>
                <c:pt idx="224">
                  <c:v>37134</c:v>
                </c:pt>
                <c:pt idx="225">
                  <c:v>37103</c:v>
                </c:pt>
                <c:pt idx="226">
                  <c:v>37071</c:v>
                </c:pt>
                <c:pt idx="227">
                  <c:v>37042</c:v>
                </c:pt>
                <c:pt idx="228">
                  <c:v>37011</c:v>
                </c:pt>
                <c:pt idx="229">
                  <c:v>36980</c:v>
                </c:pt>
                <c:pt idx="230">
                  <c:v>36950</c:v>
                </c:pt>
                <c:pt idx="231">
                  <c:v>36922</c:v>
                </c:pt>
                <c:pt idx="232">
                  <c:v>36889</c:v>
                </c:pt>
                <c:pt idx="233">
                  <c:v>36860</c:v>
                </c:pt>
                <c:pt idx="234">
                  <c:v>36830</c:v>
                </c:pt>
                <c:pt idx="235">
                  <c:v>36798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36644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36462</c:v>
                </c:pt>
                <c:pt idx="247">
                  <c:v>36433</c:v>
                </c:pt>
                <c:pt idx="248">
                  <c:v>36403</c:v>
                </c:pt>
                <c:pt idx="249">
                  <c:v>36371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36217</c:v>
                </c:pt>
                <c:pt idx="255">
                  <c:v>36189</c:v>
                </c:pt>
                <c:pt idx="256">
                  <c:v>36160</c:v>
                </c:pt>
                <c:pt idx="257">
                  <c:v>36129</c:v>
                </c:pt>
                <c:pt idx="258">
                  <c:v>36098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35944</c:v>
                </c:pt>
                <c:pt idx="264">
                  <c:v>35915</c:v>
                </c:pt>
                <c:pt idx="265">
                  <c:v>35885</c:v>
                </c:pt>
                <c:pt idx="266">
                  <c:v>35853</c:v>
                </c:pt>
                <c:pt idx="267">
                  <c:v>35825</c:v>
                </c:pt>
                <c:pt idx="268">
                  <c:v>35795</c:v>
                </c:pt>
                <c:pt idx="269">
                  <c:v>35762</c:v>
                </c:pt>
                <c:pt idx="270">
                  <c:v>35734</c:v>
                </c:pt>
                <c:pt idx="271">
                  <c:v>35703</c:v>
                </c:pt>
                <c:pt idx="272">
                  <c:v>35671</c:v>
                </c:pt>
                <c:pt idx="273">
                  <c:v>35642</c:v>
                </c:pt>
                <c:pt idx="274">
                  <c:v>35611</c:v>
                </c:pt>
                <c:pt idx="275">
                  <c:v>35580</c:v>
                </c:pt>
                <c:pt idx="276">
                  <c:v>35550</c:v>
                </c:pt>
                <c:pt idx="277">
                  <c:v>35520</c:v>
                </c:pt>
                <c:pt idx="278">
                  <c:v>35489</c:v>
                </c:pt>
                <c:pt idx="279">
                  <c:v>35461</c:v>
                </c:pt>
                <c:pt idx="280">
                  <c:v>35430</c:v>
                </c:pt>
                <c:pt idx="281">
                  <c:v>35398</c:v>
                </c:pt>
                <c:pt idx="282">
                  <c:v>35369</c:v>
                </c:pt>
                <c:pt idx="283">
                  <c:v>35338</c:v>
                </c:pt>
                <c:pt idx="284">
                  <c:v>35307</c:v>
                </c:pt>
                <c:pt idx="285">
                  <c:v>35277</c:v>
                </c:pt>
                <c:pt idx="286">
                  <c:v>35244</c:v>
                </c:pt>
                <c:pt idx="287">
                  <c:v>35216</c:v>
                </c:pt>
                <c:pt idx="288">
                  <c:v>35185</c:v>
                </c:pt>
                <c:pt idx="289">
                  <c:v>35153</c:v>
                </c:pt>
                <c:pt idx="290">
                  <c:v>35124</c:v>
                </c:pt>
                <c:pt idx="291">
                  <c:v>35095</c:v>
                </c:pt>
                <c:pt idx="292">
                  <c:v>35062</c:v>
                </c:pt>
                <c:pt idx="293">
                  <c:v>35033</c:v>
                </c:pt>
                <c:pt idx="294">
                  <c:v>35003</c:v>
                </c:pt>
                <c:pt idx="295">
                  <c:v>34971</c:v>
                </c:pt>
                <c:pt idx="296">
                  <c:v>34942</c:v>
                </c:pt>
                <c:pt idx="297">
                  <c:v>34911</c:v>
                </c:pt>
                <c:pt idx="298">
                  <c:v>34880</c:v>
                </c:pt>
                <c:pt idx="299">
                  <c:v>34850</c:v>
                </c:pt>
                <c:pt idx="300">
                  <c:v>34817</c:v>
                </c:pt>
                <c:pt idx="301">
                  <c:v>34789</c:v>
                </c:pt>
                <c:pt idx="302">
                  <c:v>34758</c:v>
                </c:pt>
                <c:pt idx="303">
                  <c:v>34730</c:v>
                </c:pt>
                <c:pt idx="304">
                  <c:v>34698</c:v>
                </c:pt>
                <c:pt idx="305">
                  <c:v>34668</c:v>
                </c:pt>
                <c:pt idx="306">
                  <c:v>34638</c:v>
                </c:pt>
                <c:pt idx="307">
                  <c:v>34607</c:v>
                </c:pt>
                <c:pt idx="308">
                  <c:v>34577</c:v>
                </c:pt>
                <c:pt idx="309">
                  <c:v>34544</c:v>
                </c:pt>
                <c:pt idx="310">
                  <c:v>34515</c:v>
                </c:pt>
                <c:pt idx="311">
                  <c:v>34485</c:v>
                </c:pt>
                <c:pt idx="312">
                  <c:v>34453</c:v>
                </c:pt>
                <c:pt idx="313">
                  <c:v>34424</c:v>
                </c:pt>
                <c:pt idx="314">
                  <c:v>34393</c:v>
                </c:pt>
                <c:pt idx="315">
                  <c:v>34365</c:v>
                </c:pt>
                <c:pt idx="316">
                  <c:v>34334</c:v>
                </c:pt>
                <c:pt idx="317">
                  <c:v>34303</c:v>
                </c:pt>
                <c:pt idx="318">
                  <c:v>34271</c:v>
                </c:pt>
                <c:pt idx="319">
                  <c:v>34242</c:v>
                </c:pt>
                <c:pt idx="320">
                  <c:v>34212</c:v>
                </c:pt>
                <c:pt idx="321">
                  <c:v>34180</c:v>
                </c:pt>
                <c:pt idx="322">
                  <c:v>34150</c:v>
                </c:pt>
                <c:pt idx="323">
                  <c:v>34120</c:v>
                </c:pt>
                <c:pt idx="324">
                  <c:v>34089</c:v>
                </c:pt>
                <c:pt idx="325">
                  <c:v>34059</c:v>
                </c:pt>
                <c:pt idx="326">
                  <c:v>34026</c:v>
                </c:pt>
              </c:numCache>
            </c:numRef>
          </c:cat>
          <c:val>
            <c:numRef>
              <c:f>Data!$E$8:$E$334</c:f>
              <c:numCache>
                <c:formatCode>0.0</c:formatCode>
                <c:ptCount val="327"/>
                <c:pt idx="0">
                  <c:v>1.5767498640733013</c:v>
                </c:pt>
                <c:pt idx="1">
                  <c:v>1.813247810534091</c:v>
                </c:pt>
                <c:pt idx="2">
                  <c:v>2.0539326310097028</c:v>
                </c:pt>
                <c:pt idx="3">
                  <c:v>1.8958337692774441</c:v>
                </c:pt>
                <c:pt idx="4">
                  <c:v>0.22459526062408308</c:v>
                </c:pt>
                <c:pt idx="5">
                  <c:v>1.0290731145653265</c:v>
                </c:pt>
                <c:pt idx="6">
                  <c:v>0.23165546140619941</c:v>
                </c:pt>
                <c:pt idx="7">
                  <c:v>4.4622209140982916</c:v>
                </c:pt>
                <c:pt idx="8">
                  <c:v>3.9688879545932254</c:v>
                </c:pt>
                <c:pt idx="9">
                  <c:v>4.1901981936248056</c:v>
                </c:pt>
                <c:pt idx="10">
                  <c:v>1.7571715888641926</c:v>
                </c:pt>
                <c:pt idx="11">
                  <c:v>4.0125985592526003</c:v>
                </c:pt>
                <c:pt idx="12">
                  <c:v>6.1388704391285076</c:v>
                </c:pt>
                <c:pt idx="13">
                  <c:v>8.1245693200257882</c:v>
                </c:pt>
                <c:pt idx="14">
                  <c:v>6.1183273923167691</c:v>
                </c:pt>
                <c:pt idx="15">
                  <c:v>7.230767504740121</c:v>
                </c:pt>
                <c:pt idx="16">
                  <c:v>4.3951630411185105</c:v>
                </c:pt>
                <c:pt idx="17">
                  <c:v>4.5407159822455467</c:v>
                </c:pt>
                <c:pt idx="18">
                  <c:v>2.7233691513664393</c:v>
                </c:pt>
                <c:pt idx="19">
                  <c:v>2.2089475267523362</c:v>
                </c:pt>
                <c:pt idx="20">
                  <c:v>2.6675875167263774</c:v>
                </c:pt>
                <c:pt idx="21">
                  <c:v>1.8209620623929945</c:v>
                </c:pt>
                <c:pt idx="22">
                  <c:v>-1.2109424018070025</c:v>
                </c:pt>
                <c:pt idx="23">
                  <c:v>-3.0364623098986798</c:v>
                </c:pt>
                <c:pt idx="24">
                  <c:v>-7.2781423523473059</c:v>
                </c:pt>
                <c:pt idx="25">
                  <c:v>-10.339810662680604</c:v>
                </c:pt>
                <c:pt idx="26">
                  <c:v>-10.390625000000009</c:v>
                </c:pt>
                <c:pt idx="27">
                  <c:v>-10.429897901760599</c:v>
                </c:pt>
                <c:pt idx="28">
                  <c:v>-9.8679189903140614</c:v>
                </c:pt>
                <c:pt idx="29">
                  <c:v>-8.3280788177339975</c:v>
                </c:pt>
                <c:pt idx="30">
                  <c:v>-3.9544923561379286</c:v>
                </c:pt>
                <c:pt idx="31">
                  <c:v>-2.5004451986633591</c:v>
                </c:pt>
                <c:pt idx="32">
                  <c:v>-3.4929495323988258</c:v>
                </c:pt>
                <c:pt idx="33">
                  <c:v>-2.7917931539830465</c:v>
                </c:pt>
                <c:pt idx="34">
                  <c:v>-0.53566042249565404</c:v>
                </c:pt>
                <c:pt idx="35">
                  <c:v>1.0751791096140328</c:v>
                </c:pt>
                <c:pt idx="36">
                  <c:v>6.411551105476887</c:v>
                </c:pt>
                <c:pt idx="37">
                  <c:v>6.0939251051952636</c:v>
                </c:pt>
                <c:pt idx="38">
                  <c:v>2.9619900011200517</c:v>
                </c:pt>
                <c:pt idx="39">
                  <c:v>-9.4371824990457931E-2</c:v>
                </c:pt>
                <c:pt idx="40">
                  <c:v>3.6286765824132372</c:v>
                </c:pt>
                <c:pt idx="41">
                  <c:v>1.3277428371768041</c:v>
                </c:pt>
                <c:pt idx="42">
                  <c:v>1.5462216079054292</c:v>
                </c:pt>
                <c:pt idx="43">
                  <c:v>-0.92060197197716409</c:v>
                </c:pt>
                <c:pt idx="44">
                  <c:v>0.20662881950241907</c:v>
                </c:pt>
                <c:pt idx="45">
                  <c:v>-1.8554286183940172</c:v>
                </c:pt>
                <c:pt idx="46">
                  <c:v>0.68911347332041295</c:v>
                </c:pt>
                <c:pt idx="47">
                  <c:v>-1.0484278741473729</c:v>
                </c:pt>
                <c:pt idx="48">
                  <c:v>-1.6046511627906934</c:v>
                </c:pt>
                <c:pt idx="49">
                  <c:v>-3.8339924967211281</c:v>
                </c:pt>
                <c:pt idx="50">
                  <c:v>3.0621346793573423</c:v>
                </c:pt>
                <c:pt idx="51">
                  <c:v>5.0651871229062007</c:v>
                </c:pt>
                <c:pt idx="52">
                  <c:v>9.2634237667416297</c:v>
                </c:pt>
                <c:pt idx="53">
                  <c:v>13.370908597039266</c:v>
                </c:pt>
                <c:pt idx="54">
                  <c:v>11.538594291105309</c:v>
                </c:pt>
                <c:pt idx="55">
                  <c:v>12.118320610687006</c:v>
                </c:pt>
                <c:pt idx="56">
                  <c:v>15.802194614975583</c:v>
                </c:pt>
                <c:pt idx="57">
                  <c:v>19.495187585935959</c:v>
                </c:pt>
                <c:pt idx="58">
                  <c:v>19.692886242557183</c:v>
                </c:pt>
                <c:pt idx="59">
                  <c:v>20.577585885104945</c:v>
                </c:pt>
                <c:pt idx="60">
                  <c:v>19.032639605405532</c:v>
                </c:pt>
                <c:pt idx="61">
                  <c:v>22.792759051186028</c:v>
                </c:pt>
                <c:pt idx="62">
                  <c:v>19.578120490394156</c:v>
                </c:pt>
                <c:pt idx="63">
                  <c:v>16.594310732865168</c:v>
                </c:pt>
                <c:pt idx="64">
                  <c:v>12.78690572874368</c:v>
                </c:pt>
                <c:pt idx="65">
                  <c:v>9.5141298958849596</c:v>
                </c:pt>
                <c:pt idx="66">
                  <c:v>8.3820687075254252</c:v>
                </c:pt>
                <c:pt idx="67">
                  <c:v>7.1240697572954703</c:v>
                </c:pt>
                <c:pt idx="68">
                  <c:v>0.80524321756185735</c:v>
                </c:pt>
                <c:pt idx="69">
                  <c:v>4.9108677503406639E-3</c:v>
                </c:pt>
                <c:pt idx="70">
                  <c:v>-4.042773287143941</c:v>
                </c:pt>
                <c:pt idx="71">
                  <c:v>-3.6053973013493223</c:v>
                </c:pt>
                <c:pt idx="72">
                  <c:v>-2.7793408851809143</c:v>
                </c:pt>
                <c:pt idx="73">
                  <c:v>-3.4660624758966474</c:v>
                </c:pt>
                <c:pt idx="74">
                  <c:v>-2.7553722437125505</c:v>
                </c:pt>
                <c:pt idx="75">
                  <c:v>2.6563308798464913</c:v>
                </c:pt>
                <c:pt idx="76">
                  <c:v>0.33346287404880659</c:v>
                </c:pt>
                <c:pt idx="77">
                  <c:v>0.65749254550671044</c:v>
                </c:pt>
                <c:pt idx="78">
                  <c:v>0.34534966653736454</c:v>
                </c:pt>
                <c:pt idx="79">
                  <c:v>0.3577907049477691</c:v>
                </c:pt>
                <c:pt idx="80">
                  <c:v>1.0824056743178101</c:v>
                </c:pt>
                <c:pt idx="81">
                  <c:v>-1.4315967810250019</c:v>
                </c:pt>
                <c:pt idx="82">
                  <c:v>1.8486530192215911</c:v>
                </c:pt>
                <c:pt idx="83">
                  <c:v>0.39979287838829425</c:v>
                </c:pt>
                <c:pt idx="84">
                  <c:v>3.7701838123286313</c:v>
                </c:pt>
                <c:pt idx="85">
                  <c:v>5.0275935395676097</c:v>
                </c:pt>
                <c:pt idx="86">
                  <c:v>4.0794035840837184</c:v>
                </c:pt>
                <c:pt idx="87">
                  <c:v>-0.10215921703158326</c:v>
                </c:pt>
                <c:pt idx="88">
                  <c:v>-0.51011499413803341</c:v>
                </c:pt>
                <c:pt idx="89">
                  <c:v>2.2568381302306761</c:v>
                </c:pt>
                <c:pt idx="90">
                  <c:v>4.9273954257805341</c:v>
                </c:pt>
                <c:pt idx="91">
                  <c:v>1.7593217318243815</c:v>
                </c:pt>
                <c:pt idx="92">
                  <c:v>9.5673057463200095</c:v>
                </c:pt>
                <c:pt idx="93">
                  <c:v>11.824566626520694</c:v>
                </c:pt>
                <c:pt idx="94">
                  <c:v>9.8569371357818625</c:v>
                </c:pt>
                <c:pt idx="95">
                  <c:v>11.261019855837517</c:v>
                </c:pt>
                <c:pt idx="96">
                  <c:v>8.0114625752402802</c:v>
                </c:pt>
                <c:pt idx="97">
                  <c:v>4.1485953834188072</c:v>
                </c:pt>
                <c:pt idx="98">
                  <c:v>2.4034647348775584</c:v>
                </c:pt>
                <c:pt idx="99">
                  <c:v>1.9978130829098717</c:v>
                </c:pt>
                <c:pt idx="100">
                  <c:v>1.4551804423748482</c:v>
                </c:pt>
                <c:pt idx="101">
                  <c:v>-3.4620358396452944</c:v>
                </c:pt>
                <c:pt idx="102">
                  <c:v>-1.4236533533507734</c:v>
                </c:pt>
                <c:pt idx="103">
                  <c:v>-0.21214430894309633</c:v>
                </c:pt>
                <c:pt idx="104">
                  <c:v>-10.919208672868431</c:v>
                </c:pt>
                <c:pt idx="105">
                  <c:v>-9.3722022590416838</c:v>
                </c:pt>
                <c:pt idx="106">
                  <c:v>-13.620246689684844</c:v>
                </c:pt>
                <c:pt idx="107">
                  <c:v>-13.800988589642893</c:v>
                </c:pt>
                <c:pt idx="108">
                  <c:v>-10.911733808907231</c:v>
                </c:pt>
                <c:pt idx="109">
                  <c:v>-6.4337078928866536</c:v>
                </c:pt>
                <c:pt idx="110">
                  <c:v>-4.3216943331425339</c:v>
                </c:pt>
                <c:pt idx="111">
                  <c:v>-2.173365885580536</c:v>
                </c:pt>
                <c:pt idx="112">
                  <c:v>1.500128435653747</c:v>
                </c:pt>
                <c:pt idx="113">
                  <c:v>8.434941705952248</c:v>
                </c:pt>
                <c:pt idx="114">
                  <c:v>1.2660550458715614</c:v>
                </c:pt>
                <c:pt idx="115">
                  <c:v>2.6965676490156909</c:v>
                </c:pt>
                <c:pt idx="116">
                  <c:v>6.4345289873612099</c:v>
                </c:pt>
                <c:pt idx="117">
                  <c:v>4.0741828021494175</c:v>
                </c:pt>
                <c:pt idx="118">
                  <c:v>7.3452884579386923</c:v>
                </c:pt>
                <c:pt idx="119">
                  <c:v>9.1243635630387629</c:v>
                </c:pt>
                <c:pt idx="120">
                  <c:v>-3.2476895076464896</c:v>
                </c:pt>
                <c:pt idx="121">
                  <c:v>-5.1000819384291347</c:v>
                </c:pt>
                <c:pt idx="122">
                  <c:v>-8.6878465594036882</c:v>
                </c:pt>
                <c:pt idx="123">
                  <c:v>-7.6012511773392628</c:v>
                </c:pt>
                <c:pt idx="124">
                  <c:v>-4.2406651252029359</c:v>
                </c:pt>
                <c:pt idx="125">
                  <c:v>-13.45169157506616</c:v>
                </c:pt>
                <c:pt idx="126">
                  <c:v>-10.898835729216538</c:v>
                </c:pt>
                <c:pt idx="127">
                  <c:v>-3.5180243681401491</c:v>
                </c:pt>
                <c:pt idx="128">
                  <c:v>1.0222147555601468</c:v>
                </c:pt>
                <c:pt idx="129">
                  <c:v>6.9919565187703814</c:v>
                </c:pt>
                <c:pt idx="130">
                  <c:v>10.584712197949298</c:v>
                </c:pt>
                <c:pt idx="131">
                  <c:v>8.8763567008328881</c:v>
                </c:pt>
                <c:pt idx="132">
                  <c:v>16.694479306017197</c:v>
                </c:pt>
                <c:pt idx="133">
                  <c:v>18.979972702710235</c:v>
                </c:pt>
                <c:pt idx="134">
                  <c:v>19.391160430854381</c:v>
                </c:pt>
                <c:pt idx="135">
                  <c:v>14.393838623001409</c:v>
                </c:pt>
                <c:pt idx="136">
                  <c:v>6.0147336853771716</c:v>
                </c:pt>
                <c:pt idx="137">
                  <c:v>13.618395997215904</c:v>
                </c:pt>
                <c:pt idx="138">
                  <c:v>11.96929876175159</c:v>
                </c:pt>
                <c:pt idx="139">
                  <c:v>2.2246812233816637</c:v>
                </c:pt>
                <c:pt idx="140">
                  <c:v>-4.2207671646594225</c:v>
                </c:pt>
                <c:pt idx="141">
                  <c:v>-9.338863439395805</c:v>
                </c:pt>
                <c:pt idx="142">
                  <c:v>-11.544189453125009</c:v>
                </c:pt>
                <c:pt idx="143">
                  <c:v>-11.448220556250831</c:v>
                </c:pt>
                <c:pt idx="144">
                  <c:v>-10.974007636868155</c:v>
                </c:pt>
                <c:pt idx="145">
                  <c:v>-13.418545761485589</c:v>
                </c:pt>
                <c:pt idx="146">
                  <c:v>-11.793705875314098</c:v>
                </c:pt>
                <c:pt idx="147">
                  <c:v>-11.137115839243494</c:v>
                </c:pt>
                <c:pt idx="148">
                  <c:v>-8.31440526001197</c:v>
                </c:pt>
                <c:pt idx="149">
                  <c:v>-8.2013261000602693</c:v>
                </c:pt>
                <c:pt idx="150">
                  <c:v>-10.36216596343178</c:v>
                </c:pt>
                <c:pt idx="151">
                  <c:v>-9.6605835173776633</c:v>
                </c:pt>
                <c:pt idx="152">
                  <c:v>-5.0076425631981225</c:v>
                </c:pt>
                <c:pt idx="153">
                  <c:v>-5.3106682297772601</c:v>
                </c:pt>
                <c:pt idx="154">
                  <c:v>-3.804603100046966</c:v>
                </c:pt>
                <c:pt idx="155">
                  <c:v>-2.8552880075542908</c:v>
                </c:pt>
                <c:pt idx="156">
                  <c:v>-5.415166647311576</c:v>
                </c:pt>
                <c:pt idx="157">
                  <c:v>-7.5782904268360651</c:v>
                </c:pt>
                <c:pt idx="158">
                  <c:v>-7.2577960270780224</c:v>
                </c:pt>
                <c:pt idx="159">
                  <c:v>-4.9010791366906448</c:v>
                </c:pt>
                <c:pt idx="160">
                  <c:v>-8.2483273006471407</c:v>
                </c:pt>
                <c:pt idx="161">
                  <c:v>-9.4135633941247026</c:v>
                </c:pt>
                <c:pt idx="162">
                  <c:v>-5.273676029754637</c:v>
                </c:pt>
                <c:pt idx="163">
                  <c:v>-3.8985701519213545</c:v>
                </c:pt>
                <c:pt idx="164">
                  <c:v>-2.8887873943822751</c:v>
                </c:pt>
                <c:pt idx="165">
                  <c:v>-4.5327364297705675</c:v>
                </c:pt>
                <c:pt idx="166">
                  <c:v>-4.411269502750037</c:v>
                </c:pt>
                <c:pt idx="167">
                  <c:v>-3.4639927073837784</c:v>
                </c:pt>
                <c:pt idx="168">
                  <c:v>1.9898140471396264</c:v>
                </c:pt>
                <c:pt idx="169">
                  <c:v>6.7451820128479723</c:v>
                </c:pt>
                <c:pt idx="170">
                  <c:v>9.2110047266997785</c:v>
                </c:pt>
                <c:pt idx="171">
                  <c:v>6.4496829005624035</c:v>
                </c:pt>
                <c:pt idx="172">
                  <c:v>12.764378478664206</c:v>
                </c:pt>
                <c:pt idx="173">
                  <c:v>11.916401857736503</c:v>
                </c:pt>
                <c:pt idx="174">
                  <c:v>6.077022729949344</c:v>
                </c:pt>
                <c:pt idx="175">
                  <c:v>2.4607989012246589</c:v>
                </c:pt>
                <c:pt idx="176">
                  <c:v>-1.5291207555655495</c:v>
                </c:pt>
                <c:pt idx="177">
                  <c:v>-0.67807914628723598</c:v>
                </c:pt>
                <c:pt idx="178">
                  <c:v>0.32657657657657602</c:v>
                </c:pt>
                <c:pt idx="179">
                  <c:v>-1.2823397075365617</c:v>
                </c:pt>
                <c:pt idx="180">
                  <c:v>-6.6865605658709022</c:v>
                </c:pt>
                <c:pt idx="181">
                  <c:v>-4.0520488528706711</c:v>
                </c:pt>
                <c:pt idx="182">
                  <c:v>-5.4976520444393495</c:v>
                </c:pt>
                <c:pt idx="183">
                  <c:v>-4.1628440366972548</c:v>
                </c:pt>
                <c:pt idx="184">
                  <c:v>-6.9834330418775963</c:v>
                </c:pt>
                <c:pt idx="185">
                  <c:v>-9.3206250692674413</c:v>
                </c:pt>
                <c:pt idx="186">
                  <c:v>-8.4330853014127136</c:v>
                </c:pt>
                <c:pt idx="187">
                  <c:v>-5.9019924609585273</c:v>
                </c:pt>
                <c:pt idx="188">
                  <c:v>-9.3374108053007063</c:v>
                </c:pt>
                <c:pt idx="189">
                  <c:v>-7.1524409123748693</c:v>
                </c:pt>
                <c:pt idx="190">
                  <c:v>-6.2598965480840318</c:v>
                </c:pt>
                <c:pt idx="191">
                  <c:v>-4.7057562439704164</c:v>
                </c:pt>
                <c:pt idx="192">
                  <c:v>-6.9040024693898472</c:v>
                </c:pt>
                <c:pt idx="193">
                  <c:v>-11.397653721682843</c:v>
                </c:pt>
                <c:pt idx="194">
                  <c:v>-12.436064587303175</c:v>
                </c:pt>
                <c:pt idx="195">
                  <c:v>-12.721449304373934</c:v>
                </c:pt>
                <c:pt idx="196">
                  <c:v>-14.6588119783996</c:v>
                </c:pt>
                <c:pt idx="197">
                  <c:v>-15.181425079902233</c:v>
                </c:pt>
                <c:pt idx="198">
                  <c:v>-13.043885971492875</c:v>
                </c:pt>
                <c:pt idx="199">
                  <c:v>-13.11874239730515</c:v>
                </c:pt>
                <c:pt idx="200">
                  <c:v>-8.3006169377453869</c:v>
                </c:pt>
                <c:pt idx="201">
                  <c:v>-9.7942463457778572</c:v>
                </c:pt>
                <c:pt idx="202">
                  <c:v>-10.724719630572043</c:v>
                </c:pt>
                <c:pt idx="203">
                  <c:v>-16.563813612378141</c:v>
                </c:pt>
                <c:pt idx="204">
                  <c:v>-15.626356454553347</c:v>
                </c:pt>
                <c:pt idx="205">
                  <c:v>-16.641375821952465</c:v>
                </c:pt>
                <c:pt idx="206">
                  <c:v>-16.322591473648874</c:v>
                </c:pt>
                <c:pt idx="207">
                  <c:v>-16.887114216787293</c:v>
                </c:pt>
                <c:pt idx="208">
                  <c:v>-12.762312633832984</c:v>
                </c:pt>
                <c:pt idx="209">
                  <c:v>-8.3957633686385975</c:v>
                </c:pt>
                <c:pt idx="210">
                  <c:v>-7.1565383945673027</c:v>
                </c:pt>
                <c:pt idx="211">
                  <c:v>-5.7666872409840364</c:v>
                </c:pt>
                <c:pt idx="212">
                  <c:v>-5.6780109328160799</c:v>
                </c:pt>
                <c:pt idx="213">
                  <c:v>-8.3376002730841563</c:v>
                </c:pt>
                <c:pt idx="214">
                  <c:v>-11.182723696325436</c:v>
                </c:pt>
                <c:pt idx="215">
                  <c:v>-6.0972537163013314</c:v>
                </c:pt>
                <c:pt idx="216">
                  <c:v>-0.49239806496199634</c:v>
                </c:pt>
                <c:pt idx="217">
                  <c:v>1.0650080940615148</c:v>
                </c:pt>
                <c:pt idx="218">
                  <c:v>6.3833586286938582</c:v>
                </c:pt>
                <c:pt idx="219">
                  <c:v>8.767643865363727</c:v>
                </c:pt>
                <c:pt idx="220">
                  <c:v>6.5626140927345755</c:v>
                </c:pt>
                <c:pt idx="221">
                  <c:v>0.77230128427629996</c:v>
                </c:pt>
                <c:pt idx="222">
                  <c:v>-1.5345049292756152</c:v>
                </c:pt>
                <c:pt idx="223">
                  <c:v>0.14128035320088994</c:v>
                </c:pt>
                <c:pt idx="224">
                  <c:v>0.72824156305506538</c:v>
                </c:pt>
                <c:pt idx="225">
                  <c:v>6.9063041693276261</c:v>
                </c:pt>
                <c:pt idx="226">
                  <c:v>11.821415200299512</c:v>
                </c:pt>
                <c:pt idx="227">
                  <c:v>9.499724112562081</c:v>
                </c:pt>
                <c:pt idx="228">
                  <c:v>5.1025966951153023</c:v>
                </c:pt>
                <c:pt idx="229">
                  <c:v>11.314491654021253</c:v>
                </c:pt>
                <c:pt idx="230">
                  <c:v>5.7496223564954763</c:v>
                </c:pt>
                <c:pt idx="231">
                  <c:v>5.1269856368305833</c:v>
                </c:pt>
                <c:pt idx="232">
                  <c:v>7.5488367527240641</c:v>
                </c:pt>
                <c:pt idx="233">
                  <c:v>12.991469751936457</c:v>
                </c:pt>
                <c:pt idx="234">
                  <c:v>17.756915001009489</c:v>
                </c:pt>
                <c:pt idx="235">
                  <c:v>14.927948041404493</c:v>
                </c:pt>
                <c:pt idx="236">
                  <c:v>12.656328164082042</c:v>
                </c:pt>
                <c:pt idx="237">
                  <c:v>9.8847117794486294</c:v>
                </c:pt>
                <c:pt idx="238">
                  <c:v>3.8794360719494492</c:v>
                </c:pt>
                <c:pt idx="239">
                  <c:v>6.3159953070003771</c:v>
                </c:pt>
                <c:pt idx="240">
                  <c:v>9.0495049504950575</c:v>
                </c:pt>
                <c:pt idx="241">
                  <c:v>5.3346653346653339</c:v>
                </c:pt>
                <c:pt idx="242">
                  <c:v>7.3042244959983904</c:v>
                </c:pt>
                <c:pt idx="243">
                  <c:v>9.4192339716902662</c:v>
                </c:pt>
                <c:pt idx="244">
                  <c:v>8.1767017096739956</c:v>
                </c:pt>
                <c:pt idx="245">
                  <c:v>6.0187110187110093</c:v>
                </c:pt>
                <c:pt idx="246">
                  <c:v>5.7429547395388525</c:v>
                </c:pt>
                <c:pt idx="247">
                  <c:v>2.4643859831548376</c:v>
                </c:pt>
                <c:pt idx="248">
                  <c:v>-0.24950099800399306</c:v>
                </c:pt>
                <c:pt idx="249">
                  <c:v>-1.3743326082657714</c:v>
                </c:pt>
                <c:pt idx="250">
                  <c:v>1.6605713156073953</c:v>
                </c:pt>
                <c:pt idx="251">
                  <c:v>1.7914012738853513</c:v>
                </c:pt>
                <c:pt idx="252">
                  <c:v>1.293751880453331</c:v>
                </c:pt>
                <c:pt idx="253">
                  <c:v>-1.379310344827589</c:v>
                </c:pt>
                <c:pt idx="254">
                  <c:v>-1.1219072423119369</c:v>
                </c:pt>
                <c:pt idx="255">
                  <c:v>-4.6068308181096089</c:v>
                </c:pt>
                <c:pt idx="256">
                  <c:v>-5.499247365780235</c:v>
                </c:pt>
                <c:pt idx="257">
                  <c:v>-1.6058095530326222</c:v>
                </c:pt>
                <c:pt idx="258">
                  <c:v>-2.049351735675442</c:v>
                </c:pt>
                <c:pt idx="259">
                  <c:v>-0.96797446195036052</c:v>
                </c:pt>
                <c:pt idx="260">
                  <c:v>1.2121212121212199</c:v>
                </c:pt>
                <c:pt idx="261">
                  <c:v>1.5971873430437045</c:v>
                </c:pt>
                <c:pt idx="262">
                  <c:v>5.748928608759285</c:v>
                </c:pt>
                <c:pt idx="263">
                  <c:v>5.9356879283078756</c:v>
                </c:pt>
                <c:pt idx="264">
                  <c:v>2.6034163408108491</c:v>
                </c:pt>
                <c:pt idx="265">
                  <c:v>7.1579391891891886</c:v>
                </c:pt>
                <c:pt idx="266">
                  <c:v>5.2060280324586428</c:v>
                </c:pt>
                <c:pt idx="267">
                  <c:v>8.2545141874462491</c:v>
                </c:pt>
                <c:pt idx="268">
                  <c:v>13.084430322287787</c:v>
                </c:pt>
                <c:pt idx="269">
                  <c:v>11.203366696997264</c:v>
                </c:pt>
                <c:pt idx="270">
                  <c:v>9.390369438407852</c:v>
                </c:pt>
                <c:pt idx="271">
                  <c:v>10.427564248351139</c:v>
                </c:pt>
                <c:pt idx="272">
                  <c:v>14.636405743399727</c:v>
                </c:pt>
                <c:pt idx="273">
                  <c:v>15.890570430733408</c:v>
                </c:pt>
                <c:pt idx="274">
                  <c:v>8.9387383283989976</c:v>
                </c:pt>
                <c:pt idx="275">
                  <c:v>8.0542264752790906</c:v>
                </c:pt>
                <c:pt idx="276">
                  <c:v>10.406725744149071</c:v>
                </c:pt>
                <c:pt idx="277">
                  <c:v>9.4775774387424896</c:v>
                </c:pt>
                <c:pt idx="278">
                  <c:v>9.9409106708376669</c:v>
                </c:pt>
                <c:pt idx="279">
                  <c:v>6.4774547951476524</c:v>
                </c:pt>
                <c:pt idx="280">
                  <c:v>3.9641340254837232</c:v>
                </c:pt>
                <c:pt idx="281">
                  <c:v>3.1198686371100015</c:v>
                </c:pt>
                <c:pt idx="282">
                  <c:v>4.5063351661487117</c:v>
                </c:pt>
                <c:pt idx="283">
                  <c:v>4.3302882904258988</c:v>
                </c:pt>
                <c:pt idx="284">
                  <c:v>0.92322075493749267</c:v>
                </c:pt>
                <c:pt idx="285">
                  <c:v>5.3083241387765323</c:v>
                </c:pt>
                <c:pt idx="286">
                  <c:v>7.6489335621475751</c:v>
                </c:pt>
                <c:pt idx="287">
                  <c:v>6.3097977473658862</c:v>
                </c:pt>
                <c:pt idx="288">
                  <c:v>7.6039119804401034</c:v>
                </c:pt>
                <c:pt idx="289">
                  <c:v>5.641025641025621</c:v>
                </c:pt>
                <c:pt idx="290">
                  <c:v>0.44222041196322337</c:v>
                </c:pt>
                <c:pt idx="291">
                  <c:v>-0.69326059779520888</c:v>
                </c:pt>
                <c:pt idx="292">
                  <c:v>-4.4634806131650056</c:v>
                </c:pt>
                <c:pt idx="293">
                  <c:v>-4.341972399865357</c:v>
                </c:pt>
                <c:pt idx="294">
                  <c:v>-2.369004551289533</c:v>
                </c:pt>
                <c:pt idx="295">
                  <c:v>-4.0851160673645808</c:v>
                </c:pt>
                <c:pt idx="296">
                  <c:v>-4.5723207315713221</c:v>
                </c:pt>
                <c:pt idx="297">
                  <c:v>-9.2355624791365383</c:v>
                </c:pt>
                <c:pt idx="298">
                  <c:v>-8.9712117830841436</c:v>
                </c:pt>
                <c:pt idx="299">
                  <c:v>-10.754431474275838</c:v>
                </c:pt>
                <c:pt idx="300">
                  <c:v>-11.202778983934003</c:v>
                </c:pt>
                <c:pt idx="301">
                  <c:v>-11.992263056092845</c:v>
                </c:pt>
                <c:pt idx="302">
                  <c:v>-9.1168693812797343</c:v>
                </c:pt>
                <c:pt idx="303">
                  <c:v>-7.950622450047085</c:v>
                </c:pt>
                <c:pt idx="304">
                  <c:v>-8.3849648905411023</c:v>
                </c:pt>
                <c:pt idx="305">
                  <c:v>-7.3589024009978132</c:v>
                </c:pt>
                <c:pt idx="306">
                  <c:v>-9.8758939840134623</c:v>
                </c:pt>
                <c:pt idx="307">
                  <c:v>-5.3221288515406195</c:v>
                </c:pt>
                <c:pt idx="308">
                  <c:v>-4.5556146886641891</c:v>
                </c:pt>
                <c:pt idx="309">
                  <c:v>-5.7670126874279077</c:v>
                </c:pt>
                <c:pt idx="310">
                  <c:v>-4.2623651319303457</c:v>
                </c:pt>
                <c:pt idx="311">
                  <c:v>3.8616973506959917</c:v>
                </c:pt>
                <c:pt idx="312">
                  <c:v>2.9273743016759779</c:v>
                </c:pt>
                <c:pt idx="313">
                  <c:v>1.295308588222488</c:v>
                </c:pt>
                <c:pt idx="314">
                  <c:v>0.57440697798105678</c:v>
                </c:pt>
                <c:pt idx="315">
                  <c:v>3.3852476746701443</c:v>
                </c:pt>
                <c:pt idx="316">
                  <c:v>4.8505846686877518</c:v>
                </c:pt>
                <c:pt idx="317">
                  <c:v>5.9231531432346163</c:v>
                </c:pt>
                <c:pt idx="318">
                  <c:v>8.5016546844687966</c:v>
                </c:pt>
                <c:pt idx="319">
                  <c:v>14.451294697903826</c:v>
                </c:pt>
                <c:pt idx="320">
                  <c:v>19.104969574036513</c:v>
                </c:pt>
                <c:pt idx="321">
                  <c:v>16.432670003662576</c:v>
                </c:pt>
                <c:pt idx="322">
                  <c:v>11.813186813186816</c:v>
                </c:pt>
                <c:pt idx="323">
                  <c:v>2.1325384086218646</c:v>
                </c:pt>
                <c:pt idx="324">
                  <c:v>-0.13389868332961408</c:v>
                </c:pt>
                <c:pt idx="325">
                  <c:v>2.4762967094255517</c:v>
                </c:pt>
                <c:pt idx="326">
                  <c:v>5.6410832677828981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D-45E0-AE3F-1E963D54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843593"/>
        <c:axId val="20364733"/>
      </c:barChart>
      <c:dateAx>
        <c:axId val="153584359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yyyy\-mm\-dd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0364733"/>
        <c:crosses val="autoZero"/>
        <c:auto val="1"/>
        <c:lblOffset val="100"/>
        <c:baseTimeUnit val="months"/>
      </c:dateAx>
      <c:valAx>
        <c:axId val="2036473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Gain/Annum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4C4C9A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53584359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>
        <c:manualLayout>
          <c:xMode val="edge"/>
          <c:yMode val="edge"/>
          <c:x val="7.2046109510086401E-2"/>
          <c:y val="4.91167979002625E-2"/>
          <c:w val="0.89321688715423497"/>
          <c:h val="0.8496338582677159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Crude Oil YoY %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C4C9A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Linear (Crude Oil YoY %)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Data!$E$8:$E$334</c:f>
              <c:numCache>
                <c:formatCode>0.0</c:formatCode>
                <c:ptCount val="327"/>
                <c:pt idx="0">
                  <c:v>1.5767498640733013</c:v>
                </c:pt>
                <c:pt idx="1">
                  <c:v>1.813247810534091</c:v>
                </c:pt>
                <c:pt idx="2">
                  <c:v>2.0539326310097028</c:v>
                </c:pt>
                <c:pt idx="3">
                  <c:v>1.8958337692774441</c:v>
                </c:pt>
                <c:pt idx="4">
                  <c:v>0.22459526062408308</c:v>
                </c:pt>
                <c:pt idx="5">
                  <c:v>1.0290731145653265</c:v>
                </c:pt>
                <c:pt idx="6">
                  <c:v>0.23165546140619941</c:v>
                </c:pt>
                <c:pt idx="7">
                  <c:v>4.4622209140982916</c:v>
                </c:pt>
                <c:pt idx="8">
                  <c:v>3.9688879545932254</c:v>
                </c:pt>
                <c:pt idx="9">
                  <c:v>4.1901981936248056</c:v>
                </c:pt>
                <c:pt idx="10">
                  <c:v>1.7571715888641926</c:v>
                </c:pt>
                <c:pt idx="11">
                  <c:v>4.0125985592526003</c:v>
                </c:pt>
                <c:pt idx="12">
                  <c:v>6.1388704391285076</c:v>
                </c:pt>
                <c:pt idx="13">
                  <c:v>8.1245693200257882</c:v>
                </c:pt>
                <c:pt idx="14">
                  <c:v>6.1183273923167691</c:v>
                </c:pt>
                <c:pt idx="15">
                  <c:v>7.230767504740121</c:v>
                </c:pt>
                <c:pt idx="16">
                  <c:v>4.3951630411185105</c:v>
                </c:pt>
                <c:pt idx="17">
                  <c:v>4.5407159822455467</c:v>
                </c:pt>
                <c:pt idx="18">
                  <c:v>2.7233691513664393</c:v>
                </c:pt>
                <c:pt idx="19">
                  <c:v>2.2089475267523362</c:v>
                </c:pt>
                <c:pt idx="20">
                  <c:v>2.6675875167263774</c:v>
                </c:pt>
                <c:pt idx="21">
                  <c:v>1.8209620623929945</c:v>
                </c:pt>
                <c:pt idx="22">
                  <c:v>-1.2109424018070025</c:v>
                </c:pt>
                <c:pt idx="23">
                  <c:v>-3.0364623098986798</c:v>
                </c:pt>
                <c:pt idx="24">
                  <c:v>-7.2781423523473059</c:v>
                </c:pt>
                <c:pt idx="25">
                  <c:v>-10.339810662680604</c:v>
                </c:pt>
                <c:pt idx="26">
                  <c:v>-10.390625000000009</c:v>
                </c:pt>
                <c:pt idx="27">
                  <c:v>-10.429897901760599</c:v>
                </c:pt>
                <c:pt idx="28">
                  <c:v>-9.8679189903140614</c:v>
                </c:pt>
                <c:pt idx="29">
                  <c:v>-8.3280788177339975</c:v>
                </c:pt>
                <c:pt idx="30">
                  <c:v>-3.9544923561379286</c:v>
                </c:pt>
                <c:pt idx="31">
                  <c:v>-2.5004451986633591</c:v>
                </c:pt>
                <c:pt idx="32">
                  <c:v>-3.4929495323988258</c:v>
                </c:pt>
                <c:pt idx="33">
                  <c:v>-2.7917931539830465</c:v>
                </c:pt>
                <c:pt idx="34">
                  <c:v>-0.53566042249565404</c:v>
                </c:pt>
                <c:pt idx="35">
                  <c:v>1.0751791096140328</c:v>
                </c:pt>
                <c:pt idx="36">
                  <c:v>6.411551105476887</c:v>
                </c:pt>
                <c:pt idx="37">
                  <c:v>6.0939251051952636</c:v>
                </c:pt>
                <c:pt idx="38">
                  <c:v>2.9619900011200517</c:v>
                </c:pt>
                <c:pt idx="39">
                  <c:v>-9.4371824990457931E-2</c:v>
                </c:pt>
                <c:pt idx="40">
                  <c:v>3.6286765824132372</c:v>
                </c:pt>
                <c:pt idx="41">
                  <c:v>1.3277428371768041</c:v>
                </c:pt>
                <c:pt idx="42">
                  <c:v>1.5462216079054292</c:v>
                </c:pt>
                <c:pt idx="43">
                  <c:v>-0.92060197197716409</c:v>
                </c:pt>
                <c:pt idx="44">
                  <c:v>0.20662881950241907</c:v>
                </c:pt>
                <c:pt idx="45">
                  <c:v>-1.8554286183940172</c:v>
                </c:pt>
                <c:pt idx="46">
                  <c:v>0.68911347332041295</c:v>
                </c:pt>
                <c:pt idx="47">
                  <c:v>-1.0484278741473729</c:v>
                </c:pt>
                <c:pt idx="48">
                  <c:v>-1.6046511627906934</c:v>
                </c:pt>
                <c:pt idx="49">
                  <c:v>-3.8339924967211281</c:v>
                </c:pt>
                <c:pt idx="50">
                  <c:v>3.0621346793573423</c:v>
                </c:pt>
                <c:pt idx="51">
                  <c:v>5.0651871229062007</c:v>
                </c:pt>
                <c:pt idx="52">
                  <c:v>9.2634237667416297</c:v>
                </c:pt>
                <c:pt idx="53">
                  <c:v>13.370908597039266</c:v>
                </c:pt>
                <c:pt idx="54">
                  <c:v>11.538594291105309</c:v>
                </c:pt>
                <c:pt idx="55">
                  <c:v>12.118320610687006</c:v>
                </c:pt>
                <c:pt idx="56">
                  <c:v>15.802194614975583</c:v>
                </c:pt>
                <c:pt idx="57">
                  <c:v>19.495187585935959</c:v>
                </c:pt>
                <c:pt idx="58">
                  <c:v>19.692886242557183</c:v>
                </c:pt>
                <c:pt idx="59">
                  <c:v>20.577585885104945</c:v>
                </c:pt>
                <c:pt idx="60">
                  <c:v>19.032639605405532</c:v>
                </c:pt>
                <c:pt idx="61">
                  <c:v>22.792759051186028</c:v>
                </c:pt>
                <c:pt idx="62">
                  <c:v>19.578120490394156</c:v>
                </c:pt>
                <c:pt idx="63">
                  <c:v>16.594310732865168</c:v>
                </c:pt>
                <c:pt idx="64">
                  <c:v>12.78690572874368</c:v>
                </c:pt>
                <c:pt idx="65">
                  <c:v>9.5141298958849596</c:v>
                </c:pt>
                <c:pt idx="66">
                  <c:v>8.3820687075254252</c:v>
                </c:pt>
                <c:pt idx="67">
                  <c:v>7.1240697572954703</c:v>
                </c:pt>
                <c:pt idx="68">
                  <c:v>0.80524321756185735</c:v>
                </c:pt>
                <c:pt idx="69">
                  <c:v>4.9108677503406639E-3</c:v>
                </c:pt>
                <c:pt idx="70">
                  <c:v>-4.042773287143941</c:v>
                </c:pt>
                <c:pt idx="71">
                  <c:v>-3.6053973013493223</c:v>
                </c:pt>
                <c:pt idx="72">
                  <c:v>-2.7793408851809143</c:v>
                </c:pt>
                <c:pt idx="73">
                  <c:v>-3.4660624758966474</c:v>
                </c:pt>
                <c:pt idx="74">
                  <c:v>-2.7553722437125505</c:v>
                </c:pt>
                <c:pt idx="75">
                  <c:v>2.6563308798464913</c:v>
                </c:pt>
                <c:pt idx="76">
                  <c:v>0.33346287404880659</c:v>
                </c:pt>
                <c:pt idx="77">
                  <c:v>0.65749254550671044</c:v>
                </c:pt>
                <c:pt idx="78">
                  <c:v>0.34534966653736454</c:v>
                </c:pt>
                <c:pt idx="79">
                  <c:v>0.3577907049477691</c:v>
                </c:pt>
                <c:pt idx="80">
                  <c:v>1.0824056743178101</c:v>
                </c:pt>
                <c:pt idx="81">
                  <c:v>-1.4315967810250019</c:v>
                </c:pt>
                <c:pt idx="82">
                  <c:v>1.8486530192215911</c:v>
                </c:pt>
                <c:pt idx="83">
                  <c:v>0.39979287838829425</c:v>
                </c:pt>
                <c:pt idx="84">
                  <c:v>3.7701838123286313</c:v>
                </c:pt>
                <c:pt idx="85">
                  <c:v>5.0275935395676097</c:v>
                </c:pt>
                <c:pt idx="86">
                  <c:v>4.0794035840837184</c:v>
                </c:pt>
                <c:pt idx="87">
                  <c:v>-0.10215921703158326</c:v>
                </c:pt>
                <c:pt idx="88">
                  <c:v>-0.51011499413803341</c:v>
                </c:pt>
                <c:pt idx="89">
                  <c:v>2.2568381302306761</c:v>
                </c:pt>
                <c:pt idx="90">
                  <c:v>4.9273954257805341</c:v>
                </c:pt>
                <c:pt idx="91">
                  <c:v>1.7593217318243815</c:v>
                </c:pt>
                <c:pt idx="92">
                  <c:v>9.5673057463200095</c:v>
                </c:pt>
                <c:pt idx="93">
                  <c:v>11.824566626520694</c:v>
                </c:pt>
                <c:pt idx="94">
                  <c:v>9.8569371357818625</c:v>
                </c:pt>
                <c:pt idx="95">
                  <c:v>11.261019855837517</c:v>
                </c:pt>
                <c:pt idx="96">
                  <c:v>8.0114625752402802</c:v>
                </c:pt>
                <c:pt idx="97">
                  <c:v>4.1485953834188072</c:v>
                </c:pt>
                <c:pt idx="98">
                  <c:v>2.4034647348775584</c:v>
                </c:pt>
                <c:pt idx="99">
                  <c:v>1.9978130829098717</c:v>
                </c:pt>
                <c:pt idx="100">
                  <c:v>1.4551804423748482</c:v>
                </c:pt>
                <c:pt idx="101">
                  <c:v>-3.4620358396452944</c:v>
                </c:pt>
                <c:pt idx="102">
                  <c:v>-1.4236533533507734</c:v>
                </c:pt>
                <c:pt idx="103">
                  <c:v>-0.21214430894309633</c:v>
                </c:pt>
                <c:pt idx="104">
                  <c:v>-10.919208672868431</c:v>
                </c:pt>
                <c:pt idx="105">
                  <c:v>-9.3722022590416838</c:v>
                </c:pt>
                <c:pt idx="106">
                  <c:v>-13.620246689684844</c:v>
                </c:pt>
                <c:pt idx="107">
                  <c:v>-13.800988589642893</c:v>
                </c:pt>
                <c:pt idx="108">
                  <c:v>-10.911733808907231</c:v>
                </c:pt>
                <c:pt idx="109">
                  <c:v>-6.4337078928866536</c:v>
                </c:pt>
                <c:pt idx="110">
                  <c:v>-4.3216943331425339</c:v>
                </c:pt>
                <c:pt idx="111">
                  <c:v>-2.173365885580536</c:v>
                </c:pt>
                <c:pt idx="112">
                  <c:v>1.500128435653747</c:v>
                </c:pt>
                <c:pt idx="113">
                  <c:v>8.434941705952248</c:v>
                </c:pt>
                <c:pt idx="114">
                  <c:v>1.2660550458715614</c:v>
                </c:pt>
                <c:pt idx="115">
                  <c:v>2.6965676490156909</c:v>
                </c:pt>
                <c:pt idx="116">
                  <c:v>6.4345289873612099</c:v>
                </c:pt>
                <c:pt idx="117">
                  <c:v>4.0741828021494175</c:v>
                </c:pt>
                <c:pt idx="118">
                  <c:v>7.3452884579386923</c:v>
                </c:pt>
                <c:pt idx="119">
                  <c:v>9.1243635630387629</c:v>
                </c:pt>
                <c:pt idx="120">
                  <c:v>-3.2476895076464896</c:v>
                </c:pt>
                <c:pt idx="121">
                  <c:v>-5.1000819384291347</c:v>
                </c:pt>
                <c:pt idx="122">
                  <c:v>-8.6878465594036882</c:v>
                </c:pt>
                <c:pt idx="123">
                  <c:v>-7.6012511773392628</c:v>
                </c:pt>
                <c:pt idx="124">
                  <c:v>-4.2406651252029359</c:v>
                </c:pt>
                <c:pt idx="125">
                  <c:v>-13.45169157506616</c:v>
                </c:pt>
                <c:pt idx="126">
                  <c:v>-10.898835729216538</c:v>
                </c:pt>
                <c:pt idx="127">
                  <c:v>-3.5180243681401491</c:v>
                </c:pt>
                <c:pt idx="128">
                  <c:v>1.0222147555601468</c:v>
                </c:pt>
                <c:pt idx="129">
                  <c:v>6.9919565187703814</c:v>
                </c:pt>
                <c:pt idx="130">
                  <c:v>10.584712197949298</c:v>
                </c:pt>
                <c:pt idx="131">
                  <c:v>8.8763567008328881</c:v>
                </c:pt>
                <c:pt idx="132">
                  <c:v>16.694479306017197</c:v>
                </c:pt>
                <c:pt idx="133">
                  <c:v>18.979972702710235</c:v>
                </c:pt>
                <c:pt idx="134">
                  <c:v>19.391160430854381</c:v>
                </c:pt>
                <c:pt idx="135">
                  <c:v>14.393838623001409</c:v>
                </c:pt>
                <c:pt idx="136">
                  <c:v>6.0147336853771716</c:v>
                </c:pt>
                <c:pt idx="137">
                  <c:v>13.618395997215904</c:v>
                </c:pt>
                <c:pt idx="138">
                  <c:v>11.96929876175159</c:v>
                </c:pt>
                <c:pt idx="139">
                  <c:v>2.2246812233816637</c:v>
                </c:pt>
                <c:pt idx="140">
                  <c:v>-4.2207671646594225</c:v>
                </c:pt>
                <c:pt idx="141">
                  <c:v>-9.338863439395805</c:v>
                </c:pt>
                <c:pt idx="142">
                  <c:v>-11.544189453125009</c:v>
                </c:pt>
                <c:pt idx="143">
                  <c:v>-11.448220556250831</c:v>
                </c:pt>
                <c:pt idx="144">
                  <c:v>-10.974007636868155</c:v>
                </c:pt>
                <c:pt idx="145">
                  <c:v>-13.418545761485589</c:v>
                </c:pt>
                <c:pt idx="146">
                  <c:v>-11.793705875314098</c:v>
                </c:pt>
                <c:pt idx="147">
                  <c:v>-11.137115839243494</c:v>
                </c:pt>
                <c:pt idx="148">
                  <c:v>-8.31440526001197</c:v>
                </c:pt>
                <c:pt idx="149">
                  <c:v>-8.2013261000602693</c:v>
                </c:pt>
                <c:pt idx="150">
                  <c:v>-10.36216596343178</c:v>
                </c:pt>
                <c:pt idx="151">
                  <c:v>-9.6605835173776633</c:v>
                </c:pt>
                <c:pt idx="152">
                  <c:v>-5.0076425631981225</c:v>
                </c:pt>
                <c:pt idx="153">
                  <c:v>-5.3106682297772601</c:v>
                </c:pt>
                <c:pt idx="154">
                  <c:v>-3.804603100046966</c:v>
                </c:pt>
                <c:pt idx="155">
                  <c:v>-2.8552880075542908</c:v>
                </c:pt>
                <c:pt idx="156">
                  <c:v>-5.415166647311576</c:v>
                </c:pt>
                <c:pt idx="157">
                  <c:v>-7.5782904268360651</c:v>
                </c:pt>
                <c:pt idx="158">
                  <c:v>-7.2577960270780224</c:v>
                </c:pt>
                <c:pt idx="159">
                  <c:v>-4.9010791366906448</c:v>
                </c:pt>
                <c:pt idx="160">
                  <c:v>-8.2483273006471407</c:v>
                </c:pt>
                <c:pt idx="161">
                  <c:v>-9.4135633941247026</c:v>
                </c:pt>
                <c:pt idx="162">
                  <c:v>-5.273676029754637</c:v>
                </c:pt>
                <c:pt idx="163">
                  <c:v>-3.8985701519213545</c:v>
                </c:pt>
                <c:pt idx="164">
                  <c:v>-2.8887873943822751</c:v>
                </c:pt>
                <c:pt idx="165">
                  <c:v>-4.5327364297705675</c:v>
                </c:pt>
                <c:pt idx="166">
                  <c:v>-4.411269502750037</c:v>
                </c:pt>
                <c:pt idx="167">
                  <c:v>-3.4639927073837784</c:v>
                </c:pt>
                <c:pt idx="168">
                  <c:v>1.9898140471396264</c:v>
                </c:pt>
                <c:pt idx="169">
                  <c:v>6.7451820128479723</c:v>
                </c:pt>
                <c:pt idx="170">
                  <c:v>9.2110047266997785</c:v>
                </c:pt>
                <c:pt idx="171">
                  <c:v>6.4496829005624035</c:v>
                </c:pt>
                <c:pt idx="172">
                  <c:v>12.764378478664206</c:v>
                </c:pt>
                <c:pt idx="173">
                  <c:v>11.916401857736503</c:v>
                </c:pt>
                <c:pt idx="174">
                  <c:v>6.077022729949344</c:v>
                </c:pt>
                <c:pt idx="175">
                  <c:v>2.4607989012246589</c:v>
                </c:pt>
                <c:pt idx="176">
                  <c:v>-1.5291207555655495</c:v>
                </c:pt>
                <c:pt idx="177">
                  <c:v>-0.67807914628723598</c:v>
                </c:pt>
                <c:pt idx="178">
                  <c:v>0.32657657657657602</c:v>
                </c:pt>
                <c:pt idx="179">
                  <c:v>-1.2823397075365617</c:v>
                </c:pt>
                <c:pt idx="180">
                  <c:v>-6.6865605658709022</c:v>
                </c:pt>
                <c:pt idx="181">
                  <c:v>-4.0520488528706711</c:v>
                </c:pt>
                <c:pt idx="182">
                  <c:v>-5.4976520444393495</c:v>
                </c:pt>
                <c:pt idx="183">
                  <c:v>-4.1628440366972548</c:v>
                </c:pt>
                <c:pt idx="184">
                  <c:v>-6.9834330418775963</c:v>
                </c:pt>
                <c:pt idx="185">
                  <c:v>-9.3206250692674413</c:v>
                </c:pt>
                <c:pt idx="186">
                  <c:v>-8.4330853014127136</c:v>
                </c:pt>
                <c:pt idx="187">
                  <c:v>-5.9019924609585273</c:v>
                </c:pt>
                <c:pt idx="188">
                  <c:v>-9.3374108053007063</c:v>
                </c:pt>
                <c:pt idx="189">
                  <c:v>-7.1524409123748693</c:v>
                </c:pt>
                <c:pt idx="190">
                  <c:v>-6.2598965480840318</c:v>
                </c:pt>
                <c:pt idx="191">
                  <c:v>-4.7057562439704164</c:v>
                </c:pt>
                <c:pt idx="192">
                  <c:v>-6.9040024693898472</c:v>
                </c:pt>
                <c:pt idx="193">
                  <c:v>-11.397653721682843</c:v>
                </c:pt>
                <c:pt idx="194">
                  <c:v>-12.436064587303175</c:v>
                </c:pt>
                <c:pt idx="195">
                  <c:v>-12.721449304373934</c:v>
                </c:pt>
                <c:pt idx="196">
                  <c:v>-14.6588119783996</c:v>
                </c:pt>
                <c:pt idx="197">
                  <c:v>-15.181425079902233</c:v>
                </c:pt>
                <c:pt idx="198">
                  <c:v>-13.043885971492875</c:v>
                </c:pt>
                <c:pt idx="199">
                  <c:v>-13.11874239730515</c:v>
                </c:pt>
                <c:pt idx="200">
                  <c:v>-8.3006169377453869</c:v>
                </c:pt>
                <c:pt idx="201">
                  <c:v>-9.7942463457778572</c:v>
                </c:pt>
                <c:pt idx="202">
                  <c:v>-10.724719630572043</c:v>
                </c:pt>
                <c:pt idx="203">
                  <c:v>-16.563813612378141</c:v>
                </c:pt>
                <c:pt idx="204">
                  <c:v>-15.626356454553347</c:v>
                </c:pt>
                <c:pt idx="205">
                  <c:v>-16.641375821952465</c:v>
                </c:pt>
                <c:pt idx="206">
                  <c:v>-16.322591473648874</c:v>
                </c:pt>
                <c:pt idx="207">
                  <c:v>-16.887114216787293</c:v>
                </c:pt>
                <c:pt idx="208">
                  <c:v>-12.762312633832984</c:v>
                </c:pt>
                <c:pt idx="209">
                  <c:v>-8.3957633686385975</c:v>
                </c:pt>
                <c:pt idx="210">
                  <c:v>-7.1565383945673027</c:v>
                </c:pt>
                <c:pt idx="211">
                  <c:v>-5.7666872409840364</c:v>
                </c:pt>
                <c:pt idx="212">
                  <c:v>-5.6780109328160799</c:v>
                </c:pt>
                <c:pt idx="213">
                  <c:v>-8.3376002730841563</c:v>
                </c:pt>
                <c:pt idx="214">
                  <c:v>-11.182723696325436</c:v>
                </c:pt>
                <c:pt idx="215">
                  <c:v>-6.0972537163013314</c:v>
                </c:pt>
                <c:pt idx="216">
                  <c:v>-0.49239806496199634</c:v>
                </c:pt>
                <c:pt idx="217">
                  <c:v>1.0650080940615148</c:v>
                </c:pt>
                <c:pt idx="218">
                  <c:v>6.3833586286938582</c:v>
                </c:pt>
                <c:pt idx="219">
                  <c:v>8.767643865363727</c:v>
                </c:pt>
                <c:pt idx="220">
                  <c:v>6.5626140927345755</c:v>
                </c:pt>
                <c:pt idx="221">
                  <c:v>0.77230128427629996</c:v>
                </c:pt>
                <c:pt idx="222">
                  <c:v>-1.5345049292756152</c:v>
                </c:pt>
                <c:pt idx="223">
                  <c:v>0.14128035320088994</c:v>
                </c:pt>
                <c:pt idx="224">
                  <c:v>0.72824156305506538</c:v>
                </c:pt>
                <c:pt idx="225">
                  <c:v>6.9063041693276261</c:v>
                </c:pt>
                <c:pt idx="226">
                  <c:v>11.821415200299512</c:v>
                </c:pt>
                <c:pt idx="227">
                  <c:v>9.499724112562081</c:v>
                </c:pt>
                <c:pt idx="228">
                  <c:v>5.1025966951153023</c:v>
                </c:pt>
                <c:pt idx="229">
                  <c:v>11.314491654021253</c:v>
                </c:pt>
                <c:pt idx="230">
                  <c:v>5.7496223564954763</c:v>
                </c:pt>
                <c:pt idx="231">
                  <c:v>5.1269856368305833</c:v>
                </c:pt>
                <c:pt idx="232">
                  <c:v>7.5488367527240641</c:v>
                </c:pt>
                <c:pt idx="233">
                  <c:v>12.991469751936457</c:v>
                </c:pt>
                <c:pt idx="234">
                  <c:v>17.756915001009489</c:v>
                </c:pt>
                <c:pt idx="235">
                  <c:v>14.927948041404493</c:v>
                </c:pt>
                <c:pt idx="236">
                  <c:v>12.656328164082042</c:v>
                </c:pt>
                <c:pt idx="237">
                  <c:v>9.8847117794486294</c:v>
                </c:pt>
                <c:pt idx="238">
                  <c:v>3.8794360719494492</c:v>
                </c:pt>
                <c:pt idx="239">
                  <c:v>6.3159953070003771</c:v>
                </c:pt>
                <c:pt idx="240">
                  <c:v>9.0495049504950575</c:v>
                </c:pt>
                <c:pt idx="241">
                  <c:v>5.3346653346653339</c:v>
                </c:pt>
                <c:pt idx="242">
                  <c:v>7.3042244959983904</c:v>
                </c:pt>
                <c:pt idx="243">
                  <c:v>9.4192339716902662</c:v>
                </c:pt>
                <c:pt idx="244">
                  <c:v>8.1767017096739956</c:v>
                </c:pt>
                <c:pt idx="245">
                  <c:v>6.0187110187110093</c:v>
                </c:pt>
                <c:pt idx="246">
                  <c:v>5.7429547395388525</c:v>
                </c:pt>
                <c:pt idx="247">
                  <c:v>2.4643859831548376</c:v>
                </c:pt>
                <c:pt idx="248">
                  <c:v>-0.24950099800399306</c:v>
                </c:pt>
                <c:pt idx="249">
                  <c:v>-1.3743326082657714</c:v>
                </c:pt>
                <c:pt idx="250">
                  <c:v>1.6605713156073953</c:v>
                </c:pt>
                <c:pt idx="251">
                  <c:v>1.7914012738853513</c:v>
                </c:pt>
                <c:pt idx="252">
                  <c:v>1.293751880453331</c:v>
                </c:pt>
                <c:pt idx="253">
                  <c:v>-1.379310344827589</c:v>
                </c:pt>
                <c:pt idx="254">
                  <c:v>-1.1219072423119369</c:v>
                </c:pt>
                <c:pt idx="255">
                  <c:v>-4.6068308181096089</c:v>
                </c:pt>
                <c:pt idx="256">
                  <c:v>-5.499247365780235</c:v>
                </c:pt>
                <c:pt idx="257">
                  <c:v>-1.6058095530326222</c:v>
                </c:pt>
                <c:pt idx="258">
                  <c:v>-2.049351735675442</c:v>
                </c:pt>
                <c:pt idx="259">
                  <c:v>-0.96797446195036052</c:v>
                </c:pt>
                <c:pt idx="260">
                  <c:v>1.2121212121212199</c:v>
                </c:pt>
                <c:pt idx="261">
                  <c:v>1.5971873430437045</c:v>
                </c:pt>
                <c:pt idx="262">
                  <c:v>5.748928608759285</c:v>
                </c:pt>
                <c:pt idx="263">
                  <c:v>5.9356879283078756</c:v>
                </c:pt>
                <c:pt idx="264">
                  <c:v>2.6034163408108491</c:v>
                </c:pt>
                <c:pt idx="265">
                  <c:v>7.1579391891891886</c:v>
                </c:pt>
                <c:pt idx="266">
                  <c:v>5.2060280324586428</c:v>
                </c:pt>
                <c:pt idx="267">
                  <c:v>8.2545141874462491</c:v>
                </c:pt>
                <c:pt idx="268">
                  <c:v>13.084430322287787</c:v>
                </c:pt>
                <c:pt idx="269">
                  <c:v>11.203366696997264</c:v>
                </c:pt>
                <c:pt idx="270">
                  <c:v>9.390369438407852</c:v>
                </c:pt>
                <c:pt idx="271">
                  <c:v>10.427564248351139</c:v>
                </c:pt>
                <c:pt idx="272">
                  <c:v>14.636405743399727</c:v>
                </c:pt>
                <c:pt idx="273">
                  <c:v>15.890570430733408</c:v>
                </c:pt>
                <c:pt idx="274">
                  <c:v>8.9387383283989976</c:v>
                </c:pt>
                <c:pt idx="275">
                  <c:v>8.0542264752790906</c:v>
                </c:pt>
                <c:pt idx="276">
                  <c:v>10.406725744149071</c:v>
                </c:pt>
                <c:pt idx="277">
                  <c:v>9.4775774387424896</c:v>
                </c:pt>
                <c:pt idx="278">
                  <c:v>9.9409106708376669</c:v>
                </c:pt>
                <c:pt idx="279">
                  <c:v>6.4774547951476524</c:v>
                </c:pt>
                <c:pt idx="280">
                  <c:v>3.9641340254837232</c:v>
                </c:pt>
                <c:pt idx="281">
                  <c:v>3.1198686371100015</c:v>
                </c:pt>
                <c:pt idx="282">
                  <c:v>4.5063351661487117</c:v>
                </c:pt>
                <c:pt idx="283">
                  <c:v>4.3302882904258988</c:v>
                </c:pt>
                <c:pt idx="284">
                  <c:v>0.92322075493749267</c:v>
                </c:pt>
                <c:pt idx="285">
                  <c:v>5.3083241387765323</c:v>
                </c:pt>
                <c:pt idx="286">
                  <c:v>7.6489335621475751</c:v>
                </c:pt>
                <c:pt idx="287">
                  <c:v>6.3097977473658862</c:v>
                </c:pt>
                <c:pt idx="288">
                  <c:v>7.6039119804401034</c:v>
                </c:pt>
                <c:pt idx="289">
                  <c:v>5.641025641025621</c:v>
                </c:pt>
                <c:pt idx="290">
                  <c:v>0.44222041196322337</c:v>
                </c:pt>
                <c:pt idx="291">
                  <c:v>-0.69326059779520888</c:v>
                </c:pt>
                <c:pt idx="292">
                  <c:v>-4.4634806131650056</c:v>
                </c:pt>
                <c:pt idx="293">
                  <c:v>-4.341972399865357</c:v>
                </c:pt>
                <c:pt idx="294">
                  <c:v>-2.369004551289533</c:v>
                </c:pt>
                <c:pt idx="295">
                  <c:v>-4.0851160673645808</c:v>
                </c:pt>
                <c:pt idx="296">
                  <c:v>-4.5723207315713221</c:v>
                </c:pt>
                <c:pt idx="297">
                  <c:v>-9.2355624791365383</c:v>
                </c:pt>
                <c:pt idx="298">
                  <c:v>-8.9712117830841436</c:v>
                </c:pt>
                <c:pt idx="299">
                  <c:v>-10.754431474275838</c:v>
                </c:pt>
                <c:pt idx="300">
                  <c:v>-11.202778983934003</c:v>
                </c:pt>
                <c:pt idx="301">
                  <c:v>-11.992263056092845</c:v>
                </c:pt>
                <c:pt idx="302">
                  <c:v>-9.1168693812797343</c:v>
                </c:pt>
                <c:pt idx="303">
                  <c:v>-7.950622450047085</c:v>
                </c:pt>
                <c:pt idx="304">
                  <c:v>-8.3849648905411023</c:v>
                </c:pt>
                <c:pt idx="305">
                  <c:v>-7.3589024009978132</c:v>
                </c:pt>
                <c:pt idx="306">
                  <c:v>-9.8758939840134623</c:v>
                </c:pt>
                <c:pt idx="307">
                  <c:v>-5.3221288515406195</c:v>
                </c:pt>
                <c:pt idx="308">
                  <c:v>-4.5556146886641891</c:v>
                </c:pt>
                <c:pt idx="309">
                  <c:v>-5.7670126874279077</c:v>
                </c:pt>
                <c:pt idx="310">
                  <c:v>-4.2623651319303457</c:v>
                </c:pt>
                <c:pt idx="311">
                  <c:v>3.8616973506959917</c:v>
                </c:pt>
                <c:pt idx="312">
                  <c:v>2.9273743016759779</c:v>
                </c:pt>
                <c:pt idx="313">
                  <c:v>1.295308588222488</c:v>
                </c:pt>
                <c:pt idx="314">
                  <c:v>0.57440697798105678</c:v>
                </c:pt>
                <c:pt idx="315">
                  <c:v>3.3852476746701443</c:v>
                </c:pt>
                <c:pt idx="316">
                  <c:v>4.8505846686877518</c:v>
                </c:pt>
                <c:pt idx="317">
                  <c:v>5.9231531432346163</c:v>
                </c:pt>
                <c:pt idx="318">
                  <c:v>8.5016546844687966</c:v>
                </c:pt>
                <c:pt idx="319">
                  <c:v>14.451294697903826</c:v>
                </c:pt>
                <c:pt idx="320">
                  <c:v>19.104969574036513</c:v>
                </c:pt>
                <c:pt idx="321">
                  <c:v>16.432670003662576</c:v>
                </c:pt>
                <c:pt idx="322">
                  <c:v>11.813186813186816</c:v>
                </c:pt>
                <c:pt idx="323">
                  <c:v>2.1325384086218646</c:v>
                </c:pt>
                <c:pt idx="324">
                  <c:v>-0.13389868332961408</c:v>
                </c:pt>
                <c:pt idx="325">
                  <c:v>2.4762967094255517</c:v>
                </c:pt>
                <c:pt idx="326">
                  <c:v>5.6410832677828981</c:v>
                </c:pt>
              </c:numCache>
            </c:numRef>
          </c:xVal>
          <c:yVal>
            <c:numRef>
              <c:f>Data!$D$8:$D$334</c:f>
              <c:numCache>
                <c:formatCode>0.0</c:formatCode>
                <c:ptCount val="327"/>
                <c:pt idx="0">
                  <c:v>-71.60084413626771</c:v>
                </c:pt>
                <c:pt idx="1">
                  <c:v>-64.690804229413644</c:v>
                </c:pt>
                <c:pt idx="2">
                  <c:v>-22.337228714524205</c:v>
                </c:pt>
                <c:pt idx="3">
                  <c:v>-5.801445953094686</c:v>
                </c:pt>
                <c:pt idx="4">
                  <c:v>29.095755587451301</c:v>
                </c:pt>
                <c:pt idx="5">
                  <c:v>3.2030401737242142</c:v>
                </c:pt>
                <c:pt idx="6">
                  <c:v>-20.176940639269404</c:v>
                </c:pt>
                <c:pt idx="7">
                  <c:v>-28.206111750415541</c:v>
                </c:pt>
                <c:pt idx="8">
                  <c:v>-23.021001615508887</c:v>
                </c:pt>
                <c:pt idx="9">
                  <c:v>-15.725637808448345</c:v>
                </c:pt>
                <c:pt idx="10">
                  <c:v>-19.460758142018154</c:v>
                </c:pt>
                <c:pt idx="11">
                  <c:v>-17.102526002971764</c:v>
                </c:pt>
                <c:pt idx="12">
                  <c:v>-3.7155297532656006</c:v>
                </c:pt>
                <c:pt idx="13">
                  <c:v>-4.3957727063868912</c:v>
                </c:pt>
                <c:pt idx="14">
                  <c:v>-3.5892483502333872</c:v>
                </c:pt>
                <c:pt idx="15">
                  <c:v>-12.901244048533245</c:v>
                </c:pt>
                <c:pt idx="16">
                  <c:v>-19.891590013140604</c:v>
                </c:pt>
                <c:pt idx="17">
                  <c:v>-4.6583850931677055</c:v>
                </c:pt>
                <c:pt idx="18">
                  <c:v>26.79573005246969</c:v>
                </c:pt>
                <c:pt idx="19">
                  <c:v>47.761194029850728</c:v>
                </c:pt>
                <c:pt idx="20">
                  <c:v>52.306745950379316</c:v>
                </c:pt>
                <c:pt idx="21">
                  <c:v>38.208092485549152</c:v>
                </c:pt>
                <c:pt idx="22">
                  <c:v>56.409185803757843</c:v>
                </c:pt>
                <c:pt idx="23">
                  <c:v>33.372968688069761</c:v>
                </c:pt>
                <c:pt idx="24">
                  <c:v>32.832080200501281</c:v>
                </c:pt>
                <c:pt idx="25">
                  <c:v>21.855169839492362</c:v>
                </c:pt>
                <c:pt idx="26">
                  <c:v>7.3242356192779523</c:v>
                </c:pt>
                <c:pt idx="27">
                  <c:v>14.30828651685394</c:v>
                </c:pt>
                <c:pt idx="28">
                  <c:v>3.7668314300323802</c:v>
                </c:pt>
                <c:pt idx="29">
                  <c:v>4.5077533357374744</c:v>
                </c:pt>
                <c:pt idx="30">
                  <c:v>3.0579899310087644</c:v>
                </c:pt>
                <c:pt idx="31">
                  <c:v>-4.1296866509690329</c:v>
                </c:pt>
                <c:pt idx="32">
                  <c:v>-6.7138485080336601</c:v>
                </c:pt>
                <c:pt idx="33">
                  <c:v>4.7638272103350809</c:v>
                </c:pt>
                <c:pt idx="34">
                  <c:v>-16.082690960056055</c:v>
                </c:pt>
                <c:pt idx="35">
                  <c:v>-14.256584536958371</c:v>
                </c:pt>
                <c:pt idx="36">
                  <c:v>-7.9176282620273426</c:v>
                </c:pt>
                <c:pt idx="37">
                  <c:v>6.520874751491057</c:v>
                </c:pt>
                <c:pt idx="38">
                  <c:v>22.337278106508872</c:v>
                </c:pt>
                <c:pt idx="39">
                  <c:v>16.0081466395112</c:v>
                </c:pt>
                <c:pt idx="40">
                  <c:v>8.0081001472753996</c:v>
                </c:pt>
                <c:pt idx="41">
                  <c:v>-7.5666666666666664</c:v>
                </c:pt>
                <c:pt idx="42">
                  <c:v>-19.292701279157264</c:v>
                </c:pt>
                <c:pt idx="43">
                  <c:v>-15.953722027705886</c:v>
                </c:pt>
                <c:pt idx="44">
                  <c:v>-25.664723446608839</c:v>
                </c:pt>
                <c:pt idx="45">
                  <c:v>-27.604851673242734</c:v>
                </c:pt>
                <c:pt idx="46">
                  <c:v>-29.773622047244096</c:v>
                </c:pt>
                <c:pt idx="47">
                  <c:v>-28.933703658978381</c:v>
                </c:pt>
                <c:pt idx="48">
                  <c:v>-32.02606492096055</c:v>
                </c:pt>
                <c:pt idx="49">
                  <c:v>-30.322759384956367</c:v>
                </c:pt>
                <c:pt idx="50">
                  <c:v>-37.074468085106382</c:v>
                </c:pt>
                <c:pt idx="51">
                  <c:v>-33.782872555630483</c:v>
                </c:pt>
                <c:pt idx="52">
                  <c:v>-31.466061064849871</c:v>
                </c:pt>
                <c:pt idx="53">
                  <c:v>-35.309973045822105</c:v>
                </c:pt>
                <c:pt idx="54">
                  <c:v>-38.134251931849917</c:v>
                </c:pt>
                <c:pt idx="55">
                  <c:v>-44.193356554243479</c:v>
                </c:pt>
                <c:pt idx="56">
                  <c:v>-42.286230100114885</c:v>
                </c:pt>
                <c:pt idx="57">
                  <c:v>-43.655825442568954</c:v>
                </c:pt>
                <c:pt idx="58">
                  <c:v>-35.807929237087357</c:v>
                </c:pt>
                <c:pt idx="59">
                  <c:v>-32.963652554035463</c:v>
                </c:pt>
                <c:pt idx="60">
                  <c:v>-31.199667911996677</c:v>
                </c:pt>
                <c:pt idx="61">
                  <c:v>-40.784185054548438</c:v>
                </c:pt>
                <c:pt idx="62">
                  <c:v>-38.557071656181066</c:v>
                </c:pt>
                <c:pt idx="63">
                  <c:v>-36.688866120218577</c:v>
                </c:pt>
                <c:pt idx="64">
                  <c:v>-32.847581123443192</c:v>
                </c:pt>
                <c:pt idx="65">
                  <c:v>-17.62877442273534</c:v>
                </c:pt>
                <c:pt idx="66">
                  <c:v>-8.0236341839356129</c:v>
                </c:pt>
                <c:pt idx="67">
                  <c:v>-4.4794287105412778</c:v>
                </c:pt>
                <c:pt idx="68">
                  <c:v>-5.2631578947368363</c:v>
                </c:pt>
                <c:pt idx="69">
                  <c:v>-3.7333544705136279</c:v>
                </c:pt>
                <c:pt idx="70">
                  <c:v>7.5603126061841719</c:v>
                </c:pt>
                <c:pt idx="71">
                  <c:v>9.4444936652786424</c:v>
                </c:pt>
                <c:pt idx="72">
                  <c:v>5.3068718307396567</c:v>
                </c:pt>
                <c:pt idx="73">
                  <c:v>2.8082307303086473</c:v>
                </c:pt>
                <c:pt idx="74">
                  <c:v>7.4161839564683252</c:v>
                </c:pt>
                <c:pt idx="75">
                  <c:v>-2.5137339770267997</c:v>
                </c:pt>
                <c:pt idx="76">
                  <c:v>2.7151683926551318</c:v>
                </c:pt>
                <c:pt idx="77">
                  <c:v>0.11558637858983811</c:v>
                </c:pt>
                <c:pt idx="78">
                  <c:v>6.1154020899591099</c:v>
                </c:pt>
                <c:pt idx="79">
                  <c:v>6.3060731538992387</c:v>
                </c:pt>
                <c:pt idx="80">
                  <c:v>6.5258799171842519</c:v>
                </c:pt>
                <c:pt idx="81">
                  <c:v>12.142222222222209</c:v>
                </c:pt>
                <c:pt idx="82">
                  <c:v>7.2228800437198259</c:v>
                </c:pt>
                <c:pt idx="83">
                  <c:v>1.6755247275020313</c:v>
                </c:pt>
                <c:pt idx="84">
                  <c:v>-11.702948896093869</c:v>
                </c:pt>
                <c:pt idx="85">
                  <c:v>-7.734204793028332</c:v>
                </c:pt>
                <c:pt idx="86">
                  <c:v>-14.350146583477418</c:v>
                </c:pt>
                <c:pt idx="87">
                  <c:v>-3.7725270324389215</c:v>
                </c:pt>
                <c:pt idx="88">
                  <c:v>-8.1234508675141921</c:v>
                </c:pt>
                <c:pt idx="89">
                  <c:v>-11.175169799399786</c:v>
                </c:pt>
                <c:pt idx="90">
                  <c:v>-8.0695012947957565</c:v>
                </c:pt>
                <c:pt idx="91">
                  <c:v>8.8552915766738636</c:v>
                </c:pt>
                <c:pt idx="92">
                  <c:v>3.9783001808318286</c:v>
                </c:pt>
                <c:pt idx="93">
                  <c:v>-8.7739215050275714</c:v>
                </c:pt>
                <c:pt idx="94">
                  <c:v>-10.957015409570147</c:v>
                </c:pt>
                <c:pt idx="95">
                  <c:v>-15.485344499428999</c:v>
                </c:pt>
                <c:pt idx="96">
                  <c:v>-9.5327886025560531</c:v>
                </c:pt>
                <c:pt idx="97">
                  <c:v>-5.5763720520167537</c:v>
                </c:pt>
                <c:pt idx="98">
                  <c:v>4.4765569779313674</c:v>
                </c:pt>
                <c:pt idx="99">
                  <c:v>0.3617363344051272</c:v>
                </c:pt>
                <c:pt idx="100">
                  <c:v>0.60328185328184514</c:v>
                </c:pt>
                <c:pt idx="101">
                  <c:v>7.660913187654117</c:v>
                </c:pt>
                <c:pt idx="102">
                  <c:v>3.7348353552859592</c:v>
                </c:pt>
                <c:pt idx="103">
                  <c:v>-7.1658966088396836</c:v>
                </c:pt>
                <c:pt idx="104">
                  <c:v>7.4183701785218714</c:v>
                </c:pt>
                <c:pt idx="105">
                  <c:v>6.7705627705627602</c:v>
                </c:pt>
                <c:pt idx="106">
                  <c:v>9.7756410256410362</c:v>
                </c:pt>
                <c:pt idx="107">
                  <c:v>18.014375561545371</c:v>
                </c:pt>
                <c:pt idx="108">
                  <c:v>13.399857448325015</c:v>
                </c:pt>
                <c:pt idx="109">
                  <c:v>9.5188284518828539</c:v>
                </c:pt>
                <c:pt idx="110">
                  <c:v>5.6417489421720646</c:v>
                </c:pt>
                <c:pt idx="111">
                  <c:v>9.2090246685980315</c:v>
                </c:pt>
                <c:pt idx="112">
                  <c:v>3.1701244813277851</c:v>
                </c:pt>
                <c:pt idx="113">
                  <c:v>-1.7214005180914205</c:v>
                </c:pt>
                <c:pt idx="114">
                  <c:v>-3.9453970367904101</c:v>
                </c:pt>
                <c:pt idx="115">
                  <c:v>0.81736684830373552</c:v>
                </c:pt>
                <c:pt idx="116">
                  <c:v>-4.6144344450326447</c:v>
                </c:pt>
                <c:pt idx="117">
                  <c:v>2.031802120141335</c:v>
                </c:pt>
                <c:pt idx="118">
                  <c:v>-1.9296254256526701</c:v>
                </c:pt>
                <c:pt idx="119">
                  <c:v>-0.19727403156384327</c:v>
                </c:pt>
                <c:pt idx="120">
                  <c:v>30.471171729696223</c:v>
                </c:pt>
                <c:pt idx="121">
                  <c:v>27.649958915365659</c:v>
                </c:pt>
                <c:pt idx="122">
                  <c:v>28.950465389964709</c:v>
                </c:pt>
                <c:pt idx="123">
                  <c:v>24.519020550940084</c:v>
                </c:pt>
                <c:pt idx="124">
                  <c:v>24.870466321243523</c:v>
                </c:pt>
                <c:pt idx="125">
                  <c:v>4.2240027869709262</c:v>
                </c:pt>
                <c:pt idx="126">
                  <c:v>-6.140625</c:v>
                </c:pt>
                <c:pt idx="127">
                  <c:v>-29.817419195657536</c:v>
                </c:pt>
                <c:pt idx="128">
                  <c:v>-31.471068383820054</c:v>
                </c:pt>
                <c:pt idx="129">
                  <c:v>-35.162380434160035</c:v>
                </c:pt>
                <c:pt idx="130">
                  <c:v>-40.030369672216978</c:v>
                </c:pt>
                <c:pt idx="131">
                  <c:v>-37.722678282235997</c:v>
                </c:pt>
                <c:pt idx="132">
                  <c:v>-41.377430492458657</c:v>
                </c:pt>
                <c:pt idx="133">
                  <c:v>-35.909420051346189</c:v>
                </c:pt>
                <c:pt idx="134">
                  <c:v>-37.782067496505356</c:v>
                </c:pt>
                <c:pt idx="135">
                  <c:v>-34.234363767074036</c:v>
                </c:pt>
                <c:pt idx="136">
                  <c:v>-32.370873922489309</c:v>
                </c:pt>
                <c:pt idx="137">
                  <c:v>-14.954447818680094</c:v>
                </c:pt>
                <c:pt idx="138">
                  <c:v>-8.2897470803181115</c:v>
                </c:pt>
                <c:pt idx="139">
                  <c:v>29.530201342281881</c:v>
                </c:pt>
                <c:pt idx="140">
                  <c:v>42.577586206896534</c:v>
                </c:pt>
                <c:pt idx="141">
                  <c:v>45.165045314708571</c:v>
                </c:pt>
                <c:pt idx="142">
                  <c:v>69.068696883852681</c:v>
                </c:pt>
                <c:pt idx="143">
                  <c:v>67.417726252804798</c:v>
                </c:pt>
                <c:pt idx="144">
                  <c:v>51.181318681318679</c:v>
                </c:pt>
                <c:pt idx="145">
                  <c:v>37.987101462439824</c:v>
                </c:pt>
                <c:pt idx="146">
                  <c:v>38.422555975306352</c:v>
                </c:pt>
                <c:pt idx="147">
                  <c:v>31.648684459587351</c:v>
                </c:pt>
                <c:pt idx="148">
                  <c:v>29.694600981639695</c:v>
                </c:pt>
                <c:pt idx="149">
                  <c:v>20.104972867182624</c:v>
                </c:pt>
                <c:pt idx="150">
                  <c:v>25.546460376000702</c:v>
                </c:pt>
                <c:pt idx="151">
                  <c:v>6.1937892414729356</c:v>
                </c:pt>
                <c:pt idx="152">
                  <c:v>-7.5623555661805675</c:v>
                </c:pt>
                <c:pt idx="153">
                  <c:v>-7.5557263643351247</c:v>
                </c:pt>
                <c:pt idx="154">
                  <c:v>-13.652346735973097</c:v>
                </c:pt>
                <c:pt idx="155">
                  <c:v>-16.814434593249349</c:v>
                </c:pt>
                <c:pt idx="156">
                  <c:v>-15.935334872979212</c:v>
                </c:pt>
                <c:pt idx="157">
                  <c:v>-12.896589920088608</c:v>
                </c:pt>
                <c:pt idx="158">
                  <c:v>-11.72116479583536</c:v>
                </c:pt>
                <c:pt idx="159">
                  <c:v>-19.398886261347169</c:v>
                </c:pt>
                <c:pt idx="160">
                  <c:v>-11.516808750201069</c:v>
                </c:pt>
                <c:pt idx="161">
                  <c:v>-6.8914105856042518</c:v>
                </c:pt>
                <c:pt idx="162">
                  <c:v>-10.519961365099807</c:v>
                </c:pt>
                <c:pt idx="163">
                  <c:v>-9.1357643975021219</c:v>
                </c:pt>
                <c:pt idx="164">
                  <c:v>-5.2047137029762824</c:v>
                </c:pt>
                <c:pt idx="165">
                  <c:v>4.7419692456323936</c:v>
                </c:pt>
                <c:pt idx="166">
                  <c:v>7.7239789196310804</c:v>
                </c:pt>
                <c:pt idx="167">
                  <c:v>9.8504912430585456</c:v>
                </c:pt>
                <c:pt idx="168">
                  <c:v>11.35876553793398</c:v>
                </c:pt>
                <c:pt idx="169">
                  <c:v>1.9932214331827014</c:v>
                </c:pt>
                <c:pt idx="170">
                  <c:v>1.5110230369085986</c:v>
                </c:pt>
                <c:pt idx="171">
                  <c:v>11.253500806246297</c:v>
                </c:pt>
                <c:pt idx="172">
                  <c:v>9.5699682763482627</c:v>
                </c:pt>
                <c:pt idx="173">
                  <c:v>1.1986588432523204</c:v>
                </c:pt>
                <c:pt idx="174">
                  <c:v>1.5198561856512471</c:v>
                </c:pt>
                <c:pt idx="175">
                  <c:v>8.3173277661795488</c:v>
                </c:pt>
                <c:pt idx="176">
                  <c:v>18.312628474394501</c:v>
                </c:pt>
                <c:pt idx="177">
                  <c:v>10.477630525660398</c:v>
                </c:pt>
                <c:pt idx="178">
                  <c:v>15.371461143834297</c:v>
                </c:pt>
                <c:pt idx="179">
                  <c:v>8.1493116511133668</c:v>
                </c:pt>
                <c:pt idx="180">
                  <c:v>10.453555534513793</c:v>
                </c:pt>
                <c:pt idx="181">
                  <c:v>20.439304111186708</c:v>
                </c:pt>
                <c:pt idx="182">
                  <c:v>17.320546352804421</c:v>
                </c:pt>
                <c:pt idx="183">
                  <c:v>19.285280421137884</c:v>
                </c:pt>
                <c:pt idx="184">
                  <c:v>17.086256706562118</c:v>
                </c:pt>
                <c:pt idx="185">
                  <c:v>25.83060858559223</c:v>
                </c:pt>
                <c:pt idx="186">
                  <c:v>32.288401253918472</c:v>
                </c:pt>
                <c:pt idx="187">
                  <c:v>29.124433901229253</c:v>
                </c:pt>
                <c:pt idx="188">
                  <c:v>17.358925949234315</c:v>
                </c:pt>
                <c:pt idx="189">
                  <c:v>19.099576271186436</c:v>
                </c:pt>
                <c:pt idx="190">
                  <c:v>12.758435993572581</c:v>
                </c:pt>
                <c:pt idx="191">
                  <c:v>18.439483475596429</c:v>
                </c:pt>
                <c:pt idx="192">
                  <c:v>21.740634005763692</c:v>
                </c:pt>
                <c:pt idx="193">
                  <c:v>14.233374042411473</c:v>
                </c:pt>
                <c:pt idx="194">
                  <c:v>8.5032583561067909</c:v>
                </c:pt>
                <c:pt idx="195">
                  <c:v>9.7555555555555618</c:v>
                </c:pt>
                <c:pt idx="196">
                  <c:v>12.34496348672771</c:v>
                </c:pt>
                <c:pt idx="197">
                  <c:v>16.202966049760992</c:v>
                </c:pt>
                <c:pt idx="198">
                  <c:v>14.167592249784033</c:v>
                </c:pt>
                <c:pt idx="199">
                  <c:v>9.8684989930102986</c:v>
                </c:pt>
                <c:pt idx="200">
                  <c:v>14.632680052903702</c:v>
                </c:pt>
                <c:pt idx="201">
                  <c:v>18.192062100913976</c:v>
                </c:pt>
                <c:pt idx="202">
                  <c:v>16.965292569853396</c:v>
                </c:pt>
                <c:pt idx="203">
                  <c:v>16.141331977630902</c:v>
                </c:pt>
                <c:pt idx="204">
                  <c:v>8.7637913741223539</c:v>
                </c:pt>
                <c:pt idx="205">
                  <c:v>14.142694208592065</c:v>
                </c:pt>
                <c:pt idx="206">
                  <c:v>27.893534077160908</c:v>
                </c:pt>
                <c:pt idx="207">
                  <c:v>24.53300124533002</c:v>
                </c:pt>
                <c:pt idx="208">
                  <c:v>17.742595878258506</c:v>
                </c:pt>
                <c:pt idx="209">
                  <c:v>11.598960470523867</c:v>
                </c:pt>
                <c:pt idx="210">
                  <c:v>7.2392800423504378</c:v>
                </c:pt>
                <c:pt idx="211">
                  <c:v>7.7895543353339258</c:v>
                </c:pt>
                <c:pt idx="212">
                  <c:v>1.1554366334225241</c:v>
                </c:pt>
                <c:pt idx="213">
                  <c:v>-0.38663008231479834</c:v>
                </c:pt>
                <c:pt idx="214">
                  <c:v>-0.77085664553028233</c:v>
                </c:pt>
                <c:pt idx="215">
                  <c:v>-4.6649703138252674</c:v>
                </c:pt>
                <c:pt idx="216">
                  <c:v>-3.7644787644787514</c:v>
                </c:pt>
                <c:pt idx="217">
                  <c:v>-2.5922725589433537</c:v>
                </c:pt>
                <c:pt idx="218">
                  <c:v>-9.5782180624772053</c:v>
                </c:pt>
                <c:pt idx="219">
                  <c:v>-13.728064939715889</c:v>
                </c:pt>
                <c:pt idx="220">
                  <c:v>-7.8596579476861166</c:v>
                </c:pt>
                <c:pt idx="221">
                  <c:v>-14.159915463191265</c:v>
                </c:pt>
                <c:pt idx="222">
                  <c:v>-9.6496472557694553</c:v>
                </c:pt>
                <c:pt idx="223">
                  <c:v>-3.2851673459305841</c:v>
                </c:pt>
                <c:pt idx="224">
                  <c:v>1.1440521589371366</c:v>
                </c:pt>
                <c:pt idx="225">
                  <c:v>6.0582010582010737</c:v>
                </c:pt>
                <c:pt idx="226">
                  <c:v>1.157087158847947</c:v>
                </c:pt>
                <c:pt idx="227">
                  <c:v>12.102689486552553</c:v>
                </c:pt>
                <c:pt idx="228">
                  <c:v>17.610330637150561</c:v>
                </c:pt>
                <c:pt idx="229">
                  <c:v>15.596461187214627</c:v>
                </c:pt>
                <c:pt idx="230">
                  <c:v>12.053936257150632</c:v>
                </c:pt>
                <c:pt idx="231">
                  <c:v>19.791219791219781</c:v>
                </c:pt>
                <c:pt idx="232">
                  <c:v>20.120845921450137</c:v>
                </c:pt>
                <c:pt idx="233">
                  <c:v>31.050930912448081</c:v>
                </c:pt>
                <c:pt idx="234">
                  <c:v>35.477077595982507</c:v>
                </c:pt>
                <c:pt idx="235">
                  <c:v>25.011579434923583</c:v>
                </c:pt>
                <c:pt idx="236">
                  <c:v>31.430881164106729</c:v>
                </c:pt>
                <c:pt idx="237">
                  <c:v>24.958677685950413</c:v>
                </c:pt>
                <c:pt idx="238">
                  <c:v>33.316566063044938</c:v>
                </c:pt>
                <c:pt idx="239">
                  <c:v>28.414442700157004</c:v>
                </c:pt>
                <c:pt idx="240">
                  <c:v>19.057273188038515</c:v>
                </c:pt>
                <c:pt idx="241">
                  <c:v>22.968941919635011</c:v>
                </c:pt>
                <c:pt idx="242">
                  <c:v>39.820986478765953</c:v>
                </c:pt>
                <c:pt idx="243">
                  <c:v>30.685853111567951</c:v>
                </c:pt>
                <c:pt idx="244">
                  <c:v>25.212786079061857</c:v>
                </c:pt>
                <c:pt idx="245">
                  <c:v>24.145176695319947</c:v>
                </c:pt>
                <c:pt idx="246">
                  <c:v>10.508413891872536</c:v>
                </c:pt>
                <c:pt idx="247">
                  <c:v>11.231324059763015</c:v>
                </c:pt>
                <c:pt idx="248">
                  <c:v>11.301061723951777</c:v>
                </c:pt>
                <c:pt idx="249">
                  <c:v>7.5173271725608615</c:v>
                </c:pt>
                <c:pt idx="250">
                  <c:v>5.3524112347641761</c:v>
                </c:pt>
                <c:pt idx="251">
                  <c:v>-2.3671662125340664</c:v>
                </c:pt>
                <c:pt idx="252">
                  <c:v>-2.5358142598386313</c:v>
                </c:pt>
                <c:pt idx="253">
                  <c:v>-6.6349934469200456</c:v>
                </c:pt>
                <c:pt idx="254">
                  <c:v>-16.730098319061216</c:v>
                </c:pt>
                <c:pt idx="255">
                  <c:v>-17.575477510782513</c:v>
                </c:pt>
                <c:pt idx="256">
                  <c:v>-18.623980298599353</c:v>
                </c:pt>
                <c:pt idx="257">
                  <c:v>-21.171510314711639</c:v>
                </c:pt>
                <c:pt idx="258">
                  <c:v>-18.772720663079824</c:v>
                </c:pt>
                <c:pt idx="259">
                  <c:v>-15.682015638575164</c:v>
                </c:pt>
                <c:pt idx="260">
                  <c:v>-17.832322933609333</c:v>
                </c:pt>
                <c:pt idx="261">
                  <c:v>-17.625530669008928</c:v>
                </c:pt>
                <c:pt idx="262">
                  <c:v>-17.200526546731034</c:v>
                </c:pt>
                <c:pt idx="263">
                  <c:v>-15.861871328270539</c:v>
                </c:pt>
                <c:pt idx="264">
                  <c:v>-12.643843498273878</c:v>
                </c:pt>
                <c:pt idx="265">
                  <c:v>-12.43723999426194</c:v>
                </c:pt>
                <c:pt idx="266">
                  <c:v>-8.7805583682916133</c:v>
                </c:pt>
                <c:pt idx="267">
                  <c:v>-10.689228229467595</c:v>
                </c:pt>
                <c:pt idx="268">
                  <c:v>-12.060097455332963</c:v>
                </c:pt>
                <c:pt idx="269">
                  <c:v>-5.9215186287009614</c:v>
                </c:pt>
                <c:pt idx="270">
                  <c:v>-1.4191513761467989</c:v>
                </c:pt>
                <c:pt idx="271">
                  <c:v>-2.1397194275187603</c:v>
                </c:pt>
                <c:pt idx="272">
                  <c:v>-0.58797589298839048</c:v>
                </c:pt>
                <c:pt idx="273">
                  <c:v>4.3697478991596705</c:v>
                </c:pt>
                <c:pt idx="274">
                  <c:v>4.6372819100091833</c:v>
                </c:pt>
                <c:pt idx="275">
                  <c:v>9.6982081106570472</c:v>
                </c:pt>
                <c:pt idx="276">
                  <c:v>10.279187817258872</c:v>
                </c:pt>
                <c:pt idx="277">
                  <c:v>14.711206187263425</c:v>
                </c:pt>
                <c:pt idx="278">
                  <c:v>22.073106127494245</c:v>
                </c:pt>
                <c:pt idx="279">
                  <c:v>37.021677662582462</c:v>
                </c:pt>
                <c:pt idx="280">
                  <c:v>35.833792976650102</c:v>
                </c:pt>
                <c:pt idx="281">
                  <c:v>33.465683494044242</c:v>
                </c:pt>
                <c:pt idx="282">
                  <c:v>34.567901234567898</c:v>
                </c:pt>
                <c:pt idx="283">
                  <c:v>36.9759316770186</c:v>
                </c:pt>
                <c:pt idx="284">
                  <c:v>32.871093749999993</c:v>
                </c:pt>
                <c:pt idx="285">
                  <c:v>30.222841225626752</c:v>
                </c:pt>
                <c:pt idx="286">
                  <c:v>31.046931407942257</c:v>
                </c:pt>
                <c:pt idx="287">
                  <c:v>23.991424673552906</c:v>
                </c:pt>
                <c:pt idx="288">
                  <c:v>19.326140450501605</c:v>
                </c:pt>
                <c:pt idx="289">
                  <c:v>18.483135114057326</c:v>
                </c:pt>
                <c:pt idx="290">
                  <c:v>11.939118402846404</c:v>
                </c:pt>
                <c:pt idx="291">
                  <c:v>5.5301372588024478</c:v>
                </c:pt>
                <c:pt idx="292">
                  <c:v>10.078931390406808</c:v>
                </c:pt>
                <c:pt idx="293">
                  <c:v>6.3329312424607931</c:v>
                </c:pt>
                <c:pt idx="294">
                  <c:v>3.7422453472083284</c:v>
                </c:pt>
                <c:pt idx="295">
                  <c:v>3.0193961207758635</c:v>
                </c:pt>
                <c:pt idx="296">
                  <c:v>3.9593908629441676</c:v>
                </c:pt>
                <c:pt idx="297">
                  <c:v>-3.7349166826278535</c:v>
                </c:pt>
                <c:pt idx="298">
                  <c:v>-3.1280357489799848</c:v>
                </c:pt>
                <c:pt idx="299">
                  <c:v>3.1564133494169644</c:v>
                </c:pt>
                <c:pt idx="300">
                  <c:v>11.291341900147467</c:v>
                </c:pt>
                <c:pt idx="301">
                  <c:v>13.548815585565643</c:v>
                </c:pt>
                <c:pt idx="302">
                  <c:v>13.532315978456012</c:v>
                </c:pt>
                <c:pt idx="303">
                  <c:v>10.629401408450722</c:v>
                </c:pt>
                <c:pt idx="304">
                  <c:v>11.635788522367818</c:v>
                </c:pt>
                <c:pt idx="305">
                  <c:v>8.7926509186351698</c:v>
                </c:pt>
                <c:pt idx="306">
                  <c:v>4.7369524208761282</c:v>
                </c:pt>
                <c:pt idx="307">
                  <c:v>0.64399275508151277</c:v>
                </c:pt>
                <c:pt idx="308">
                  <c:v>0.40774719673801751</c:v>
                </c:pt>
                <c:pt idx="309">
                  <c:v>6.9000819000818892</c:v>
                </c:pt>
                <c:pt idx="310">
                  <c:v>1.7998417721518889</c:v>
                </c:pt>
                <c:pt idx="311">
                  <c:v>-4.6578493387004034</c:v>
                </c:pt>
                <c:pt idx="312">
                  <c:v>-10.4001510003775</c:v>
                </c:pt>
                <c:pt idx="313">
                  <c:v>-15.364436949597149</c:v>
                </c:pt>
                <c:pt idx="314">
                  <c:v>-17.128510321740752</c:v>
                </c:pt>
                <c:pt idx="315">
                  <c:v>-15.302889095992544</c:v>
                </c:pt>
                <c:pt idx="316">
                  <c:v>-17.069514708637811</c:v>
                </c:pt>
                <c:pt idx="317">
                  <c:v>-15.065948355935355</c:v>
                </c:pt>
                <c:pt idx="318">
                  <c:v>-12.810672514619881</c:v>
                </c:pt>
                <c:pt idx="319">
                  <c:v>-11.267857142857151</c:v>
                </c:pt>
                <c:pt idx="320">
                  <c:v>-11.891503502784273</c:v>
                </c:pt>
                <c:pt idx="321">
                  <c:v>-12.582781456953629</c:v>
                </c:pt>
                <c:pt idx="322">
                  <c:v>-8.6870146288603891</c:v>
                </c:pt>
                <c:pt idx="323">
                  <c:v>-6.6392269148174643</c:v>
                </c:pt>
                <c:pt idx="324">
                  <c:v>-3.4092980856882504</c:v>
                </c:pt>
                <c:pt idx="325">
                  <c:v>-0.48480328174530518</c:v>
                </c:pt>
                <c:pt idx="326">
                  <c:v>1.3381078024877535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E9-4723-B289-B278BE48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494503"/>
        <c:axId val="1469135824"/>
      </c:scatterChart>
      <c:valAx>
        <c:axId val="32649450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/>
                  <a:t>US Dollar % Gain/Annum</a:t>
                </a:r>
              </a:p>
            </c:rich>
          </c:tx>
          <c:layout>
            <c:manualLayout>
              <c:xMode val="edge"/>
              <c:yMode val="edge"/>
              <c:x val="0.461140157480315"/>
              <c:y val="0.92752771011537205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4C4C9A"/>
                </a:solidFill>
                <a:latin typeface="+mn-lt"/>
              </a:defRPr>
            </a:pPr>
            <a:endParaRPr lang="en-NL"/>
          </a:p>
        </c:txPr>
        <c:crossAx val="1469135824"/>
        <c:crosses val="autoZero"/>
        <c:crossBetween val="midCat"/>
      </c:valAx>
      <c:valAx>
        <c:axId val="1469135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595959"/>
                    </a:solidFill>
                    <a:latin typeface="+mn-lt"/>
                  </a:defRPr>
                </a:pPr>
                <a:r>
                  <a:rPr lang="en-GB"/>
                  <a:t>WTI Crude Oil % Gain/Annum</a:t>
                </a:r>
              </a:p>
            </c:rich>
          </c:tx>
          <c:layout>
            <c:manualLayout>
              <c:xMode val="edge"/>
              <c:yMode val="edge"/>
              <c:x val="3.3266234367762798E-2"/>
              <c:y val="0.3468868369871029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4C4C9A"/>
                </a:solidFill>
                <a:latin typeface="+mn-lt"/>
              </a:defRPr>
            </a:pPr>
            <a:endParaRPr lang="en-NL"/>
          </a:p>
        </c:txPr>
        <c:crossAx val="326494503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4C4C9A"/>
                </a:solidFill>
                <a:latin typeface="+mn-lt"/>
              </a:defRPr>
            </a:pPr>
            <a:r>
              <a:rPr lang="en-GB">
                <a:solidFill>
                  <a:srgbClr val="4C4C9A"/>
                </a:solidFill>
              </a:rPr>
              <a:t>Crude Oil vs US Dollar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1"/>
          <c:order val="0"/>
          <c:tx>
            <c:strRef>
              <c:f>Data!$E$7</c:f>
              <c:strCache>
                <c:ptCount val="1"/>
                <c:pt idx="0">
                  <c:v>US Dollar YoY %</c:v>
                </c:pt>
              </c:strCache>
            </c:strRef>
          </c:tx>
          <c:marker>
            <c:symbol val="none"/>
          </c:marker>
          <c:cat>
            <c:numRef>
              <c:f>Data!$A$8:$A$346</c:f>
              <c:numCache>
                <c:formatCode>yyyy\-mm\-dd</c:formatCode>
                <c:ptCount val="339"/>
                <c:pt idx="0">
                  <c:v>43951</c:v>
                </c:pt>
                <c:pt idx="1">
                  <c:v>43921</c:v>
                </c:pt>
                <c:pt idx="2">
                  <c:v>43889</c:v>
                </c:pt>
                <c:pt idx="3">
                  <c:v>43861</c:v>
                </c:pt>
                <c:pt idx="4">
                  <c:v>43830</c:v>
                </c:pt>
                <c:pt idx="5">
                  <c:v>43798</c:v>
                </c:pt>
                <c:pt idx="6">
                  <c:v>43769</c:v>
                </c:pt>
                <c:pt idx="7">
                  <c:v>43738</c:v>
                </c:pt>
                <c:pt idx="8">
                  <c:v>43707</c:v>
                </c:pt>
                <c:pt idx="9">
                  <c:v>43677</c:v>
                </c:pt>
                <c:pt idx="10">
                  <c:v>43644</c:v>
                </c:pt>
                <c:pt idx="11">
                  <c:v>43616</c:v>
                </c:pt>
                <c:pt idx="12">
                  <c:v>43585</c:v>
                </c:pt>
                <c:pt idx="13">
                  <c:v>43553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43371</c:v>
                </c:pt>
                <c:pt idx="20">
                  <c:v>43343</c:v>
                </c:pt>
                <c:pt idx="21">
                  <c:v>43312</c:v>
                </c:pt>
                <c:pt idx="22">
                  <c:v>43280</c:v>
                </c:pt>
                <c:pt idx="23">
                  <c:v>43251</c:v>
                </c:pt>
                <c:pt idx="24">
                  <c:v>43220</c:v>
                </c:pt>
                <c:pt idx="25">
                  <c:v>43189</c:v>
                </c:pt>
                <c:pt idx="26">
                  <c:v>43159</c:v>
                </c:pt>
                <c:pt idx="27">
                  <c:v>43131</c:v>
                </c:pt>
                <c:pt idx="28">
                  <c:v>43098</c:v>
                </c:pt>
                <c:pt idx="29">
                  <c:v>43069</c:v>
                </c:pt>
                <c:pt idx="30">
                  <c:v>43039</c:v>
                </c:pt>
                <c:pt idx="31">
                  <c:v>43007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42853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42734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42580</c:v>
                </c:pt>
                <c:pt idx="46">
                  <c:v>42551</c:v>
                </c:pt>
                <c:pt idx="47">
                  <c:v>42521</c:v>
                </c:pt>
                <c:pt idx="48">
                  <c:v>42489</c:v>
                </c:pt>
                <c:pt idx="49">
                  <c:v>42460</c:v>
                </c:pt>
                <c:pt idx="50">
                  <c:v>42429</c:v>
                </c:pt>
                <c:pt idx="51">
                  <c:v>42398</c:v>
                </c:pt>
                <c:pt idx="52">
                  <c:v>42369</c:v>
                </c:pt>
                <c:pt idx="53">
                  <c:v>42338</c:v>
                </c:pt>
                <c:pt idx="54">
                  <c:v>42307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42153</c:v>
                </c:pt>
                <c:pt idx="60">
                  <c:v>42124</c:v>
                </c:pt>
                <c:pt idx="61">
                  <c:v>42094</c:v>
                </c:pt>
                <c:pt idx="62">
                  <c:v>42062</c:v>
                </c:pt>
                <c:pt idx="63">
                  <c:v>42034</c:v>
                </c:pt>
                <c:pt idx="64">
                  <c:v>42004</c:v>
                </c:pt>
                <c:pt idx="65">
                  <c:v>41971</c:v>
                </c:pt>
                <c:pt idx="66">
                  <c:v>41943</c:v>
                </c:pt>
                <c:pt idx="67">
                  <c:v>41912</c:v>
                </c:pt>
                <c:pt idx="68">
                  <c:v>41880</c:v>
                </c:pt>
                <c:pt idx="69">
                  <c:v>41851</c:v>
                </c:pt>
                <c:pt idx="70">
                  <c:v>41820</c:v>
                </c:pt>
                <c:pt idx="71">
                  <c:v>41789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41607</c:v>
                </c:pt>
                <c:pt idx="78">
                  <c:v>41578</c:v>
                </c:pt>
                <c:pt idx="79">
                  <c:v>41547</c:v>
                </c:pt>
                <c:pt idx="80">
                  <c:v>41516</c:v>
                </c:pt>
                <c:pt idx="81">
                  <c:v>41486</c:v>
                </c:pt>
                <c:pt idx="82">
                  <c:v>41453</c:v>
                </c:pt>
                <c:pt idx="83">
                  <c:v>41425</c:v>
                </c:pt>
                <c:pt idx="84">
                  <c:v>41394</c:v>
                </c:pt>
                <c:pt idx="85">
                  <c:v>41362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41180</c:v>
                </c:pt>
                <c:pt idx="92">
                  <c:v>41152</c:v>
                </c:pt>
                <c:pt idx="93">
                  <c:v>41121</c:v>
                </c:pt>
                <c:pt idx="94">
                  <c:v>41089</c:v>
                </c:pt>
                <c:pt idx="95">
                  <c:v>41060</c:v>
                </c:pt>
                <c:pt idx="96">
                  <c:v>41029</c:v>
                </c:pt>
                <c:pt idx="97">
                  <c:v>40998</c:v>
                </c:pt>
                <c:pt idx="98">
                  <c:v>40968</c:v>
                </c:pt>
                <c:pt idx="99">
                  <c:v>40939</c:v>
                </c:pt>
                <c:pt idx="100">
                  <c:v>40907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40753</c:v>
                </c:pt>
                <c:pt idx="106">
                  <c:v>40724</c:v>
                </c:pt>
                <c:pt idx="107">
                  <c:v>40694</c:v>
                </c:pt>
                <c:pt idx="108">
                  <c:v>40662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40480</c:v>
                </c:pt>
                <c:pt idx="115">
                  <c:v>40451</c:v>
                </c:pt>
                <c:pt idx="116">
                  <c:v>40421</c:v>
                </c:pt>
                <c:pt idx="117">
                  <c:v>40389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40235</c:v>
                </c:pt>
                <c:pt idx="123">
                  <c:v>40207</c:v>
                </c:pt>
                <c:pt idx="124">
                  <c:v>40178</c:v>
                </c:pt>
                <c:pt idx="125">
                  <c:v>40147</c:v>
                </c:pt>
                <c:pt idx="126">
                  <c:v>40116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39962</c:v>
                </c:pt>
                <c:pt idx="132">
                  <c:v>39933</c:v>
                </c:pt>
                <c:pt idx="133">
                  <c:v>39903</c:v>
                </c:pt>
                <c:pt idx="134">
                  <c:v>39871</c:v>
                </c:pt>
                <c:pt idx="135">
                  <c:v>39843</c:v>
                </c:pt>
                <c:pt idx="136">
                  <c:v>39813</c:v>
                </c:pt>
                <c:pt idx="137">
                  <c:v>39780</c:v>
                </c:pt>
                <c:pt idx="138">
                  <c:v>39752</c:v>
                </c:pt>
                <c:pt idx="139">
                  <c:v>39721</c:v>
                </c:pt>
                <c:pt idx="140">
                  <c:v>39689</c:v>
                </c:pt>
                <c:pt idx="141">
                  <c:v>39660</c:v>
                </c:pt>
                <c:pt idx="142">
                  <c:v>39629</c:v>
                </c:pt>
                <c:pt idx="143">
                  <c:v>39598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39353</c:v>
                </c:pt>
                <c:pt idx="152">
                  <c:v>39325</c:v>
                </c:pt>
                <c:pt idx="153">
                  <c:v>39294</c:v>
                </c:pt>
                <c:pt idx="154">
                  <c:v>39262</c:v>
                </c:pt>
                <c:pt idx="155">
                  <c:v>39233</c:v>
                </c:pt>
                <c:pt idx="156">
                  <c:v>39202</c:v>
                </c:pt>
                <c:pt idx="157">
                  <c:v>39171</c:v>
                </c:pt>
                <c:pt idx="158">
                  <c:v>39141</c:v>
                </c:pt>
                <c:pt idx="159">
                  <c:v>39113</c:v>
                </c:pt>
                <c:pt idx="160">
                  <c:v>39080</c:v>
                </c:pt>
                <c:pt idx="161">
                  <c:v>39051</c:v>
                </c:pt>
                <c:pt idx="162">
                  <c:v>39021</c:v>
                </c:pt>
                <c:pt idx="163">
                  <c:v>38989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38835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38716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38562</c:v>
                </c:pt>
                <c:pt idx="178">
                  <c:v>38533</c:v>
                </c:pt>
                <c:pt idx="179">
                  <c:v>38503</c:v>
                </c:pt>
                <c:pt idx="180">
                  <c:v>38471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38289</c:v>
                </c:pt>
                <c:pt idx="187">
                  <c:v>38260</c:v>
                </c:pt>
                <c:pt idx="188">
                  <c:v>38230</c:v>
                </c:pt>
                <c:pt idx="189">
                  <c:v>38198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38044</c:v>
                </c:pt>
                <c:pt idx="195">
                  <c:v>38016</c:v>
                </c:pt>
                <c:pt idx="196">
                  <c:v>37986</c:v>
                </c:pt>
                <c:pt idx="197">
                  <c:v>37953</c:v>
                </c:pt>
                <c:pt idx="198">
                  <c:v>37925</c:v>
                </c:pt>
                <c:pt idx="199">
                  <c:v>37894</c:v>
                </c:pt>
                <c:pt idx="200">
                  <c:v>37862</c:v>
                </c:pt>
                <c:pt idx="201">
                  <c:v>37833</c:v>
                </c:pt>
                <c:pt idx="202">
                  <c:v>37802</c:v>
                </c:pt>
                <c:pt idx="203">
                  <c:v>37771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37589</c:v>
                </c:pt>
                <c:pt idx="210">
                  <c:v>37560</c:v>
                </c:pt>
                <c:pt idx="211">
                  <c:v>37529</c:v>
                </c:pt>
                <c:pt idx="212">
                  <c:v>37498</c:v>
                </c:pt>
                <c:pt idx="213">
                  <c:v>37468</c:v>
                </c:pt>
                <c:pt idx="214">
                  <c:v>37435</c:v>
                </c:pt>
                <c:pt idx="215">
                  <c:v>37407</c:v>
                </c:pt>
                <c:pt idx="216">
                  <c:v>37376</c:v>
                </c:pt>
                <c:pt idx="217">
                  <c:v>37344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37162</c:v>
                </c:pt>
                <c:pt idx="224">
                  <c:v>37134</c:v>
                </c:pt>
                <c:pt idx="225">
                  <c:v>37103</c:v>
                </c:pt>
                <c:pt idx="226">
                  <c:v>37071</c:v>
                </c:pt>
                <c:pt idx="227">
                  <c:v>37042</c:v>
                </c:pt>
                <c:pt idx="228">
                  <c:v>37011</c:v>
                </c:pt>
                <c:pt idx="229">
                  <c:v>36980</c:v>
                </c:pt>
                <c:pt idx="230">
                  <c:v>36950</c:v>
                </c:pt>
                <c:pt idx="231">
                  <c:v>36922</c:v>
                </c:pt>
                <c:pt idx="232">
                  <c:v>36889</c:v>
                </c:pt>
                <c:pt idx="233">
                  <c:v>36860</c:v>
                </c:pt>
                <c:pt idx="234">
                  <c:v>36830</c:v>
                </c:pt>
                <c:pt idx="235">
                  <c:v>36798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36644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36462</c:v>
                </c:pt>
                <c:pt idx="247">
                  <c:v>36433</c:v>
                </c:pt>
                <c:pt idx="248">
                  <c:v>36403</c:v>
                </c:pt>
                <c:pt idx="249">
                  <c:v>36371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36217</c:v>
                </c:pt>
                <c:pt idx="255">
                  <c:v>36189</c:v>
                </c:pt>
                <c:pt idx="256">
                  <c:v>36160</c:v>
                </c:pt>
                <c:pt idx="257">
                  <c:v>36129</c:v>
                </c:pt>
                <c:pt idx="258">
                  <c:v>36098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35944</c:v>
                </c:pt>
                <c:pt idx="264">
                  <c:v>35915</c:v>
                </c:pt>
                <c:pt idx="265">
                  <c:v>35885</c:v>
                </c:pt>
                <c:pt idx="266">
                  <c:v>35853</c:v>
                </c:pt>
                <c:pt idx="267">
                  <c:v>35825</c:v>
                </c:pt>
                <c:pt idx="268">
                  <c:v>35795</c:v>
                </c:pt>
                <c:pt idx="269">
                  <c:v>35762</c:v>
                </c:pt>
                <c:pt idx="270">
                  <c:v>35734</c:v>
                </c:pt>
                <c:pt idx="271">
                  <c:v>35703</c:v>
                </c:pt>
                <c:pt idx="272">
                  <c:v>35671</c:v>
                </c:pt>
                <c:pt idx="273">
                  <c:v>35642</c:v>
                </c:pt>
                <c:pt idx="274">
                  <c:v>35611</c:v>
                </c:pt>
                <c:pt idx="275">
                  <c:v>35580</c:v>
                </c:pt>
                <c:pt idx="276">
                  <c:v>35550</c:v>
                </c:pt>
                <c:pt idx="277">
                  <c:v>35520</c:v>
                </c:pt>
                <c:pt idx="278">
                  <c:v>35489</c:v>
                </c:pt>
                <c:pt idx="279">
                  <c:v>35461</c:v>
                </c:pt>
                <c:pt idx="280">
                  <c:v>35430</c:v>
                </c:pt>
                <c:pt idx="281">
                  <c:v>35398</c:v>
                </c:pt>
                <c:pt idx="282">
                  <c:v>35369</c:v>
                </c:pt>
                <c:pt idx="283">
                  <c:v>35338</c:v>
                </c:pt>
                <c:pt idx="284">
                  <c:v>35307</c:v>
                </c:pt>
                <c:pt idx="285">
                  <c:v>35277</c:v>
                </c:pt>
                <c:pt idx="286">
                  <c:v>35244</c:v>
                </c:pt>
                <c:pt idx="287">
                  <c:v>35216</c:v>
                </c:pt>
                <c:pt idx="288">
                  <c:v>35185</c:v>
                </c:pt>
                <c:pt idx="289">
                  <c:v>35153</c:v>
                </c:pt>
                <c:pt idx="290">
                  <c:v>35124</c:v>
                </c:pt>
                <c:pt idx="291">
                  <c:v>35095</c:v>
                </c:pt>
                <c:pt idx="292">
                  <c:v>35062</c:v>
                </c:pt>
                <c:pt idx="293">
                  <c:v>35033</c:v>
                </c:pt>
                <c:pt idx="294">
                  <c:v>35003</c:v>
                </c:pt>
                <c:pt idx="295">
                  <c:v>34971</c:v>
                </c:pt>
                <c:pt idx="296">
                  <c:v>34942</c:v>
                </c:pt>
                <c:pt idx="297">
                  <c:v>34911</c:v>
                </c:pt>
                <c:pt idx="298">
                  <c:v>34880</c:v>
                </c:pt>
                <c:pt idx="299">
                  <c:v>34850</c:v>
                </c:pt>
                <c:pt idx="300">
                  <c:v>34817</c:v>
                </c:pt>
                <c:pt idx="301">
                  <c:v>34789</c:v>
                </c:pt>
                <c:pt idx="302">
                  <c:v>34758</c:v>
                </c:pt>
                <c:pt idx="303">
                  <c:v>34730</c:v>
                </c:pt>
                <c:pt idx="304">
                  <c:v>34698</c:v>
                </c:pt>
                <c:pt idx="305">
                  <c:v>34668</c:v>
                </c:pt>
                <c:pt idx="306">
                  <c:v>34638</c:v>
                </c:pt>
                <c:pt idx="307">
                  <c:v>34607</c:v>
                </c:pt>
                <c:pt idx="308">
                  <c:v>34577</c:v>
                </c:pt>
                <c:pt idx="309">
                  <c:v>34544</c:v>
                </c:pt>
                <c:pt idx="310">
                  <c:v>34515</c:v>
                </c:pt>
                <c:pt idx="311">
                  <c:v>34485</c:v>
                </c:pt>
                <c:pt idx="312">
                  <c:v>34453</c:v>
                </c:pt>
                <c:pt idx="313">
                  <c:v>34424</c:v>
                </c:pt>
                <c:pt idx="314">
                  <c:v>34393</c:v>
                </c:pt>
                <c:pt idx="315">
                  <c:v>34365</c:v>
                </c:pt>
                <c:pt idx="316">
                  <c:v>34334</c:v>
                </c:pt>
                <c:pt idx="317">
                  <c:v>34303</c:v>
                </c:pt>
                <c:pt idx="318">
                  <c:v>34271</c:v>
                </c:pt>
                <c:pt idx="319">
                  <c:v>34242</c:v>
                </c:pt>
                <c:pt idx="320">
                  <c:v>34212</c:v>
                </c:pt>
                <c:pt idx="321">
                  <c:v>34180</c:v>
                </c:pt>
                <c:pt idx="322">
                  <c:v>34150</c:v>
                </c:pt>
                <c:pt idx="323">
                  <c:v>34120</c:v>
                </c:pt>
                <c:pt idx="324">
                  <c:v>34089</c:v>
                </c:pt>
                <c:pt idx="325">
                  <c:v>34059</c:v>
                </c:pt>
                <c:pt idx="326">
                  <c:v>34026</c:v>
                </c:pt>
                <c:pt idx="327">
                  <c:v>33998</c:v>
                </c:pt>
                <c:pt idx="328">
                  <c:v>33969</c:v>
                </c:pt>
                <c:pt idx="329">
                  <c:v>33938</c:v>
                </c:pt>
                <c:pt idx="330">
                  <c:v>33907</c:v>
                </c:pt>
                <c:pt idx="331">
                  <c:v>33877</c:v>
                </c:pt>
                <c:pt idx="332">
                  <c:v>33847</c:v>
                </c:pt>
                <c:pt idx="333">
                  <c:v>33816</c:v>
                </c:pt>
                <c:pt idx="334">
                  <c:v>33785</c:v>
                </c:pt>
                <c:pt idx="335">
                  <c:v>33753</c:v>
                </c:pt>
                <c:pt idx="336">
                  <c:v>33724</c:v>
                </c:pt>
                <c:pt idx="337">
                  <c:v>33694</c:v>
                </c:pt>
                <c:pt idx="338">
                  <c:v>33662</c:v>
                </c:pt>
              </c:numCache>
            </c:numRef>
          </c:cat>
          <c:val>
            <c:numRef>
              <c:f>Data!$E$8:$E$334</c:f>
              <c:numCache>
                <c:formatCode>0.0</c:formatCode>
                <c:ptCount val="327"/>
                <c:pt idx="0">
                  <c:v>1.5767498640733013</c:v>
                </c:pt>
                <c:pt idx="1">
                  <c:v>1.813247810534091</c:v>
                </c:pt>
                <c:pt idx="2">
                  <c:v>2.0539326310097028</c:v>
                </c:pt>
                <c:pt idx="3">
                  <c:v>1.8958337692774441</c:v>
                </c:pt>
                <c:pt idx="4">
                  <c:v>0.22459526062408308</c:v>
                </c:pt>
                <c:pt idx="5">
                  <c:v>1.0290731145653265</c:v>
                </c:pt>
                <c:pt idx="6">
                  <c:v>0.23165546140619941</c:v>
                </c:pt>
                <c:pt idx="7">
                  <c:v>4.4622209140982916</c:v>
                </c:pt>
                <c:pt idx="8">
                  <c:v>3.9688879545932254</c:v>
                </c:pt>
                <c:pt idx="9">
                  <c:v>4.1901981936248056</c:v>
                </c:pt>
                <c:pt idx="10">
                  <c:v>1.7571715888641926</c:v>
                </c:pt>
                <c:pt idx="11">
                  <c:v>4.0125985592526003</c:v>
                </c:pt>
                <c:pt idx="12">
                  <c:v>6.1388704391285076</c:v>
                </c:pt>
                <c:pt idx="13">
                  <c:v>8.1245693200257882</c:v>
                </c:pt>
                <c:pt idx="14">
                  <c:v>6.1183273923167691</c:v>
                </c:pt>
                <c:pt idx="15">
                  <c:v>7.230767504740121</c:v>
                </c:pt>
                <c:pt idx="16">
                  <c:v>4.3951630411185105</c:v>
                </c:pt>
                <c:pt idx="17">
                  <c:v>4.5407159822455467</c:v>
                </c:pt>
                <c:pt idx="18">
                  <c:v>2.7233691513664393</c:v>
                </c:pt>
                <c:pt idx="19">
                  <c:v>2.2089475267523362</c:v>
                </c:pt>
                <c:pt idx="20">
                  <c:v>2.6675875167263774</c:v>
                </c:pt>
                <c:pt idx="21">
                  <c:v>1.8209620623929945</c:v>
                </c:pt>
                <c:pt idx="22">
                  <c:v>-1.2109424018070025</c:v>
                </c:pt>
                <c:pt idx="23">
                  <c:v>-3.0364623098986798</c:v>
                </c:pt>
                <c:pt idx="24">
                  <c:v>-7.2781423523473059</c:v>
                </c:pt>
                <c:pt idx="25">
                  <c:v>-10.339810662680604</c:v>
                </c:pt>
                <c:pt idx="26">
                  <c:v>-10.390625000000009</c:v>
                </c:pt>
                <c:pt idx="27">
                  <c:v>-10.429897901760599</c:v>
                </c:pt>
                <c:pt idx="28">
                  <c:v>-9.8679189903140614</c:v>
                </c:pt>
                <c:pt idx="29">
                  <c:v>-8.3280788177339975</c:v>
                </c:pt>
                <c:pt idx="30">
                  <c:v>-3.9544923561379286</c:v>
                </c:pt>
                <c:pt idx="31">
                  <c:v>-2.5004451986633591</c:v>
                </c:pt>
                <c:pt idx="32">
                  <c:v>-3.4929495323988258</c:v>
                </c:pt>
                <c:pt idx="33">
                  <c:v>-2.7917931539830465</c:v>
                </c:pt>
                <c:pt idx="34">
                  <c:v>-0.53566042249565404</c:v>
                </c:pt>
                <c:pt idx="35">
                  <c:v>1.0751791096140328</c:v>
                </c:pt>
                <c:pt idx="36">
                  <c:v>6.411551105476887</c:v>
                </c:pt>
                <c:pt idx="37">
                  <c:v>6.0939251051952636</c:v>
                </c:pt>
                <c:pt idx="38">
                  <c:v>2.9619900011200517</c:v>
                </c:pt>
                <c:pt idx="39">
                  <c:v>-9.4371824990457931E-2</c:v>
                </c:pt>
                <c:pt idx="40">
                  <c:v>3.6286765824132372</c:v>
                </c:pt>
                <c:pt idx="41">
                  <c:v>1.3277428371768041</c:v>
                </c:pt>
                <c:pt idx="42">
                  <c:v>1.5462216079054292</c:v>
                </c:pt>
                <c:pt idx="43">
                  <c:v>-0.92060197197716409</c:v>
                </c:pt>
                <c:pt idx="44">
                  <c:v>0.20662881950241907</c:v>
                </c:pt>
                <c:pt idx="45">
                  <c:v>-1.8554286183940172</c:v>
                </c:pt>
                <c:pt idx="46">
                  <c:v>0.68911347332041295</c:v>
                </c:pt>
                <c:pt idx="47">
                  <c:v>-1.0484278741473729</c:v>
                </c:pt>
                <c:pt idx="48">
                  <c:v>-1.6046511627906934</c:v>
                </c:pt>
                <c:pt idx="49">
                  <c:v>-3.8339924967211281</c:v>
                </c:pt>
                <c:pt idx="50">
                  <c:v>3.0621346793573423</c:v>
                </c:pt>
                <c:pt idx="51">
                  <c:v>5.0651871229062007</c:v>
                </c:pt>
                <c:pt idx="52">
                  <c:v>9.2634237667416297</c:v>
                </c:pt>
                <c:pt idx="53">
                  <c:v>13.370908597039266</c:v>
                </c:pt>
                <c:pt idx="54">
                  <c:v>11.538594291105309</c:v>
                </c:pt>
                <c:pt idx="55">
                  <c:v>12.118320610687006</c:v>
                </c:pt>
                <c:pt idx="56">
                  <c:v>15.802194614975583</c:v>
                </c:pt>
                <c:pt idx="57">
                  <c:v>19.495187585935959</c:v>
                </c:pt>
                <c:pt idx="58">
                  <c:v>19.692886242557183</c:v>
                </c:pt>
                <c:pt idx="59">
                  <c:v>20.577585885104945</c:v>
                </c:pt>
                <c:pt idx="60">
                  <c:v>19.032639605405532</c:v>
                </c:pt>
                <c:pt idx="61">
                  <c:v>22.792759051186028</c:v>
                </c:pt>
                <c:pt idx="62">
                  <c:v>19.578120490394156</c:v>
                </c:pt>
                <c:pt idx="63">
                  <c:v>16.594310732865168</c:v>
                </c:pt>
                <c:pt idx="64">
                  <c:v>12.78690572874368</c:v>
                </c:pt>
                <c:pt idx="65">
                  <c:v>9.5141298958849596</c:v>
                </c:pt>
                <c:pt idx="66">
                  <c:v>8.3820687075254252</c:v>
                </c:pt>
                <c:pt idx="67">
                  <c:v>7.1240697572954703</c:v>
                </c:pt>
                <c:pt idx="68">
                  <c:v>0.80524321756185735</c:v>
                </c:pt>
                <c:pt idx="69">
                  <c:v>4.9108677503406639E-3</c:v>
                </c:pt>
                <c:pt idx="70">
                  <c:v>-4.042773287143941</c:v>
                </c:pt>
                <c:pt idx="71">
                  <c:v>-3.6053973013493223</c:v>
                </c:pt>
                <c:pt idx="72">
                  <c:v>-2.7793408851809143</c:v>
                </c:pt>
                <c:pt idx="73">
                  <c:v>-3.4660624758966474</c:v>
                </c:pt>
                <c:pt idx="74">
                  <c:v>-2.7553722437125505</c:v>
                </c:pt>
                <c:pt idx="75">
                  <c:v>2.6563308798464913</c:v>
                </c:pt>
                <c:pt idx="76">
                  <c:v>0.33346287404880659</c:v>
                </c:pt>
                <c:pt idx="77">
                  <c:v>0.65749254550671044</c:v>
                </c:pt>
                <c:pt idx="78">
                  <c:v>0.34534966653736454</c:v>
                </c:pt>
                <c:pt idx="79">
                  <c:v>0.3577907049477691</c:v>
                </c:pt>
                <c:pt idx="80">
                  <c:v>1.0824056743178101</c:v>
                </c:pt>
                <c:pt idx="81">
                  <c:v>-1.4315967810250019</c:v>
                </c:pt>
                <c:pt idx="82">
                  <c:v>1.8486530192215911</c:v>
                </c:pt>
                <c:pt idx="83">
                  <c:v>0.39979287838829425</c:v>
                </c:pt>
                <c:pt idx="84">
                  <c:v>3.7701838123286313</c:v>
                </c:pt>
                <c:pt idx="85">
                  <c:v>5.0275935395676097</c:v>
                </c:pt>
                <c:pt idx="86">
                  <c:v>4.0794035840837184</c:v>
                </c:pt>
                <c:pt idx="87">
                  <c:v>-0.10215921703158326</c:v>
                </c:pt>
                <c:pt idx="88">
                  <c:v>-0.51011499413803341</c:v>
                </c:pt>
                <c:pt idx="89">
                  <c:v>2.2568381302306761</c:v>
                </c:pt>
                <c:pt idx="90">
                  <c:v>4.9273954257805341</c:v>
                </c:pt>
                <c:pt idx="91">
                  <c:v>1.7593217318243815</c:v>
                </c:pt>
                <c:pt idx="92">
                  <c:v>9.5673057463200095</c:v>
                </c:pt>
                <c:pt idx="93">
                  <c:v>11.824566626520694</c:v>
                </c:pt>
                <c:pt idx="94">
                  <c:v>9.8569371357818625</c:v>
                </c:pt>
                <c:pt idx="95">
                  <c:v>11.261019855837517</c:v>
                </c:pt>
                <c:pt idx="96">
                  <c:v>8.0114625752402802</c:v>
                </c:pt>
                <c:pt idx="97">
                  <c:v>4.1485953834188072</c:v>
                </c:pt>
                <c:pt idx="98">
                  <c:v>2.4034647348775584</c:v>
                </c:pt>
                <c:pt idx="99">
                  <c:v>1.9978130829098717</c:v>
                </c:pt>
                <c:pt idx="100">
                  <c:v>1.4551804423748482</c:v>
                </c:pt>
                <c:pt idx="101">
                  <c:v>-3.4620358396452944</c:v>
                </c:pt>
                <c:pt idx="102">
                  <c:v>-1.4236533533507734</c:v>
                </c:pt>
                <c:pt idx="103">
                  <c:v>-0.21214430894309633</c:v>
                </c:pt>
                <c:pt idx="104">
                  <c:v>-10.919208672868431</c:v>
                </c:pt>
                <c:pt idx="105">
                  <c:v>-9.3722022590416838</c:v>
                </c:pt>
                <c:pt idx="106">
                  <c:v>-13.620246689684844</c:v>
                </c:pt>
                <c:pt idx="107">
                  <c:v>-13.800988589642893</c:v>
                </c:pt>
                <c:pt idx="108">
                  <c:v>-10.911733808907231</c:v>
                </c:pt>
                <c:pt idx="109">
                  <c:v>-6.4337078928866536</c:v>
                </c:pt>
                <c:pt idx="110">
                  <c:v>-4.3216943331425339</c:v>
                </c:pt>
                <c:pt idx="111">
                  <c:v>-2.173365885580536</c:v>
                </c:pt>
                <c:pt idx="112">
                  <c:v>1.500128435653747</c:v>
                </c:pt>
                <c:pt idx="113">
                  <c:v>8.434941705952248</c:v>
                </c:pt>
                <c:pt idx="114">
                  <c:v>1.2660550458715614</c:v>
                </c:pt>
                <c:pt idx="115">
                  <c:v>2.6965676490156909</c:v>
                </c:pt>
                <c:pt idx="116">
                  <c:v>6.4345289873612099</c:v>
                </c:pt>
                <c:pt idx="117">
                  <c:v>4.0741828021494175</c:v>
                </c:pt>
                <c:pt idx="118">
                  <c:v>7.3452884579386923</c:v>
                </c:pt>
                <c:pt idx="119">
                  <c:v>9.1243635630387629</c:v>
                </c:pt>
                <c:pt idx="120">
                  <c:v>-3.2476895076464896</c:v>
                </c:pt>
                <c:pt idx="121">
                  <c:v>-5.1000819384291347</c:v>
                </c:pt>
                <c:pt idx="122">
                  <c:v>-8.6878465594036882</c:v>
                </c:pt>
                <c:pt idx="123">
                  <c:v>-7.6012511773392628</c:v>
                </c:pt>
                <c:pt idx="124">
                  <c:v>-4.2406651252029359</c:v>
                </c:pt>
                <c:pt idx="125">
                  <c:v>-13.45169157506616</c:v>
                </c:pt>
                <c:pt idx="126">
                  <c:v>-10.898835729216538</c:v>
                </c:pt>
                <c:pt idx="127">
                  <c:v>-3.5180243681401491</c:v>
                </c:pt>
                <c:pt idx="128">
                  <c:v>1.0222147555601468</c:v>
                </c:pt>
                <c:pt idx="129">
                  <c:v>6.9919565187703814</c:v>
                </c:pt>
                <c:pt idx="130">
                  <c:v>10.584712197949298</c:v>
                </c:pt>
                <c:pt idx="131">
                  <c:v>8.8763567008328881</c:v>
                </c:pt>
                <c:pt idx="132">
                  <c:v>16.694479306017197</c:v>
                </c:pt>
                <c:pt idx="133">
                  <c:v>18.979972702710235</c:v>
                </c:pt>
                <c:pt idx="134">
                  <c:v>19.391160430854381</c:v>
                </c:pt>
                <c:pt idx="135">
                  <c:v>14.393838623001409</c:v>
                </c:pt>
                <c:pt idx="136">
                  <c:v>6.0147336853771716</c:v>
                </c:pt>
                <c:pt idx="137">
                  <c:v>13.618395997215904</c:v>
                </c:pt>
                <c:pt idx="138">
                  <c:v>11.96929876175159</c:v>
                </c:pt>
                <c:pt idx="139">
                  <c:v>2.2246812233816637</c:v>
                </c:pt>
                <c:pt idx="140">
                  <c:v>-4.2207671646594225</c:v>
                </c:pt>
                <c:pt idx="141">
                  <c:v>-9.338863439395805</c:v>
                </c:pt>
                <c:pt idx="142">
                  <c:v>-11.544189453125009</c:v>
                </c:pt>
                <c:pt idx="143">
                  <c:v>-11.448220556250831</c:v>
                </c:pt>
                <c:pt idx="144">
                  <c:v>-10.974007636868155</c:v>
                </c:pt>
                <c:pt idx="145">
                  <c:v>-13.418545761485589</c:v>
                </c:pt>
                <c:pt idx="146">
                  <c:v>-11.793705875314098</c:v>
                </c:pt>
                <c:pt idx="147">
                  <c:v>-11.137115839243494</c:v>
                </c:pt>
                <c:pt idx="148">
                  <c:v>-8.31440526001197</c:v>
                </c:pt>
                <c:pt idx="149">
                  <c:v>-8.2013261000602693</c:v>
                </c:pt>
                <c:pt idx="150">
                  <c:v>-10.36216596343178</c:v>
                </c:pt>
                <c:pt idx="151">
                  <c:v>-9.6605835173776633</c:v>
                </c:pt>
                <c:pt idx="152">
                  <c:v>-5.0076425631981225</c:v>
                </c:pt>
                <c:pt idx="153">
                  <c:v>-5.3106682297772601</c:v>
                </c:pt>
                <c:pt idx="154">
                  <c:v>-3.804603100046966</c:v>
                </c:pt>
                <c:pt idx="155">
                  <c:v>-2.8552880075542908</c:v>
                </c:pt>
                <c:pt idx="156">
                  <c:v>-5.415166647311576</c:v>
                </c:pt>
                <c:pt idx="157">
                  <c:v>-7.5782904268360651</c:v>
                </c:pt>
                <c:pt idx="158">
                  <c:v>-7.2577960270780224</c:v>
                </c:pt>
                <c:pt idx="159">
                  <c:v>-4.9010791366906448</c:v>
                </c:pt>
                <c:pt idx="160">
                  <c:v>-8.2483273006471407</c:v>
                </c:pt>
                <c:pt idx="161">
                  <c:v>-9.4135633941247026</c:v>
                </c:pt>
                <c:pt idx="162">
                  <c:v>-5.273676029754637</c:v>
                </c:pt>
                <c:pt idx="163">
                  <c:v>-3.8985701519213545</c:v>
                </c:pt>
                <c:pt idx="164">
                  <c:v>-2.8887873943822751</c:v>
                </c:pt>
                <c:pt idx="165">
                  <c:v>-4.5327364297705675</c:v>
                </c:pt>
                <c:pt idx="166">
                  <c:v>-4.411269502750037</c:v>
                </c:pt>
                <c:pt idx="167">
                  <c:v>-3.4639927073837784</c:v>
                </c:pt>
                <c:pt idx="168">
                  <c:v>1.9898140471396264</c:v>
                </c:pt>
                <c:pt idx="169">
                  <c:v>6.7451820128479723</c:v>
                </c:pt>
                <c:pt idx="170">
                  <c:v>9.2110047266997785</c:v>
                </c:pt>
                <c:pt idx="171">
                  <c:v>6.4496829005624035</c:v>
                </c:pt>
                <c:pt idx="172">
                  <c:v>12.764378478664206</c:v>
                </c:pt>
                <c:pt idx="173">
                  <c:v>11.916401857736503</c:v>
                </c:pt>
                <c:pt idx="174">
                  <c:v>6.077022729949344</c:v>
                </c:pt>
                <c:pt idx="175">
                  <c:v>2.4607989012246589</c:v>
                </c:pt>
                <c:pt idx="176">
                  <c:v>-1.5291207555655495</c:v>
                </c:pt>
                <c:pt idx="177">
                  <c:v>-0.67807914628723598</c:v>
                </c:pt>
                <c:pt idx="178">
                  <c:v>0.32657657657657602</c:v>
                </c:pt>
                <c:pt idx="179">
                  <c:v>-1.2823397075365617</c:v>
                </c:pt>
                <c:pt idx="180">
                  <c:v>-6.6865605658709022</c:v>
                </c:pt>
                <c:pt idx="181">
                  <c:v>-4.0520488528706711</c:v>
                </c:pt>
                <c:pt idx="182">
                  <c:v>-5.4976520444393495</c:v>
                </c:pt>
                <c:pt idx="183">
                  <c:v>-4.1628440366972548</c:v>
                </c:pt>
                <c:pt idx="184">
                  <c:v>-6.9834330418775963</c:v>
                </c:pt>
                <c:pt idx="185">
                  <c:v>-9.3206250692674413</c:v>
                </c:pt>
                <c:pt idx="186">
                  <c:v>-8.4330853014127136</c:v>
                </c:pt>
                <c:pt idx="187">
                  <c:v>-5.9019924609585273</c:v>
                </c:pt>
                <c:pt idx="188">
                  <c:v>-9.3374108053007063</c:v>
                </c:pt>
                <c:pt idx="189">
                  <c:v>-7.1524409123748693</c:v>
                </c:pt>
                <c:pt idx="190">
                  <c:v>-6.2598965480840318</c:v>
                </c:pt>
                <c:pt idx="191">
                  <c:v>-4.7057562439704164</c:v>
                </c:pt>
                <c:pt idx="192">
                  <c:v>-6.9040024693898472</c:v>
                </c:pt>
                <c:pt idx="193">
                  <c:v>-11.397653721682843</c:v>
                </c:pt>
                <c:pt idx="194">
                  <c:v>-12.436064587303175</c:v>
                </c:pt>
                <c:pt idx="195">
                  <c:v>-12.721449304373934</c:v>
                </c:pt>
                <c:pt idx="196">
                  <c:v>-14.6588119783996</c:v>
                </c:pt>
                <c:pt idx="197">
                  <c:v>-15.181425079902233</c:v>
                </c:pt>
                <c:pt idx="198">
                  <c:v>-13.043885971492875</c:v>
                </c:pt>
                <c:pt idx="199">
                  <c:v>-13.11874239730515</c:v>
                </c:pt>
                <c:pt idx="200">
                  <c:v>-8.3006169377453869</c:v>
                </c:pt>
                <c:pt idx="201">
                  <c:v>-9.7942463457778572</c:v>
                </c:pt>
                <c:pt idx="202">
                  <c:v>-10.724719630572043</c:v>
                </c:pt>
                <c:pt idx="203">
                  <c:v>-16.563813612378141</c:v>
                </c:pt>
                <c:pt idx="204">
                  <c:v>-15.626356454553347</c:v>
                </c:pt>
                <c:pt idx="205">
                  <c:v>-16.641375821952465</c:v>
                </c:pt>
                <c:pt idx="206">
                  <c:v>-16.322591473648874</c:v>
                </c:pt>
                <c:pt idx="207">
                  <c:v>-16.887114216787293</c:v>
                </c:pt>
                <c:pt idx="208">
                  <c:v>-12.762312633832984</c:v>
                </c:pt>
                <c:pt idx="209">
                  <c:v>-8.3957633686385975</c:v>
                </c:pt>
                <c:pt idx="210">
                  <c:v>-7.1565383945673027</c:v>
                </c:pt>
                <c:pt idx="211">
                  <c:v>-5.7666872409840364</c:v>
                </c:pt>
                <c:pt idx="212">
                  <c:v>-5.6780109328160799</c:v>
                </c:pt>
                <c:pt idx="213">
                  <c:v>-8.3376002730841563</c:v>
                </c:pt>
                <c:pt idx="214">
                  <c:v>-11.182723696325436</c:v>
                </c:pt>
                <c:pt idx="215">
                  <c:v>-6.0972537163013314</c:v>
                </c:pt>
                <c:pt idx="216">
                  <c:v>-0.49239806496199634</c:v>
                </c:pt>
                <c:pt idx="217">
                  <c:v>1.0650080940615148</c:v>
                </c:pt>
                <c:pt idx="218">
                  <c:v>6.3833586286938582</c:v>
                </c:pt>
                <c:pt idx="219">
                  <c:v>8.767643865363727</c:v>
                </c:pt>
                <c:pt idx="220">
                  <c:v>6.5626140927345755</c:v>
                </c:pt>
                <c:pt idx="221">
                  <c:v>0.77230128427629996</c:v>
                </c:pt>
                <c:pt idx="222">
                  <c:v>-1.5345049292756152</c:v>
                </c:pt>
                <c:pt idx="223">
                  <c:v>0.14128035320088994</c:v>
                </c:pt>
                <c:pt idx="224">
                  <c:v>0.72824156305506538</c:v>
                </c:pt>
                <c:pt idx="225">
                  <c:v>6.9063041693276261</c:v>
                </c:pt>
                <c:pt idx="226">
                  <c:v>11.821415200299512</c:v>
                </c:pt>
                <c:pt idx="227">
                  <c:v>9.499724112562081</c:v>
                </c:pt>
                <c:pt idx="228">
                  <c:v>5.1025966951153023</c:v>
                </c:pt>
                <c:pt idx="229">
                  <c:v>11.314491654021253</c:v>
                </c:pt>
                <c:pt idx="230">
                  <c:v>5.7496223564954763</c:v>
                </c:pt>
                <c:pt idx="231">
                  <c:v>5.1269856368305833</c:v>
                </c:pt>
                <c:pt idx="232">
                  <c:v>7.5488367527240641</c:v>
                </c:pt>
                <c:pt idx="233">
                  <c:v>12.991469751936457</c:v>
                </c:pt>
                <c:pt idx="234">
                  <c:v>17.756915001009489</c:v>
                </c:pt>
                <c:pt idx="235">
                  <c:v>14.927948041404493</c:v>
                </c:pt>
                <c:pt idx="236">
                  <c:v>12.656328164082042</c:v>
                </c:pt>
                <c:pt idx="237">
                  <c:v>9.8847117794486294</c:v>
                </c:pt>
                <c:pt idx="238">
                  <c:v>3.8794360719494492</c:v>
                </c:pt>
                <c:pt idx="239">
                  <c:v>6.3159953070003771</c:v>
                </c:pt>
                <c:pt idx="240">
                  <c:v>9.0495049504950575</c:v>
                </c:pt>
                <c:pt idx="241">
                  <c:v>5.3346653346653339</c:v>
                </c:pt>
                <c:pt idx="242">
                  <c:v>7.3042244959983904</c:v>
                </c:pt>
                <c:pt idx="243">
                  <c:v>9.4192339716902662</c:v>
                </c:pt>
                <c:pt idx="244">
                  <c:v>8.1767017096739956</c:v>
                </c:pt>
                <c:pt idx="245">
                  <c:v>6.0187110187110093</c:v>
                </c:pt>
                <c:pt idx="246">
                  <c:v>5.7429547395388525</c:v>
                </c:pt>
                <c:pt idx="247">
                  <c:v>2.4643859831548376</c:v>
                </c:pt>
                <c:pt idx="248">
                  <c:v>-0.24950099800399306</c:v>
                </c:pt>
                <c:pt idx="249">
                  <c:v>-1.3743326082657714</c:v>
                </c:pt>
                <c:pt idx="250">
                  <c:v>1.6605713156073953</c:v>
                </c:pt>
                <c:pt idx="251">
                  <c:v>1.7914012738853513</c:v>
                </c:pt>
                <c:pt idx="252">
                  <c:v>1.293751880453331</c:v>
                </c:pt>
                <c:pt idx="253">
                  <c:v>-1.379310344827589</c:v>
                </c:pt>
                <c:pt idx="254">
                  <c:v>-1.1219072423119369</c:v>
                </c:pt>
                <c:pt idx="255">
                  <c:v>-4.6068308181096089</c:v>
                </c:pt>
                <c:pt idx="256">
                  <c:v>-5.499247365780235</c:v>
                </c:pt>
                <c:pt idx="257">
                  <c:v>-1.6058095530326222</c:v>
                </c:pt>
                <c:pt idx="258">
                  <c:v>-2.049351735675442</c:v>
                </c:pt>
                <c:pt idx="259">
                  <c:v>-0.96797446195036052</c:v>
                </c:pt>
                <c:pt idx="260">
                  <c:v>1.2121212121212199</c:v>
                </c:pt>
                <c:pt idx="261">
                  <c:v>1.5971873430437045</c:v>
                </c:pt>
                <c:pt idx="262">
                  <c:v>5.748928608759285</c:v>
                </c:pt>
                <c:pt idx="263">
                  <c:v>5.9356879283078756</c:v>
                </c:pt>
                <c:pt idx="264">
                  <c:v>2.6034163408108491</c:v>
                </c:pt>
                <c:pt idx="265">
                  <c:v>7.1579391891891886</c:v>
                </c:pt>
                <c:pt idx="266">
                  <c:v>5.2060280324586428</c:v>
                </c:pt>
                <c:pt idx="267">
                  <c:v>8.2545141874462491</c:v>
                </c:pt>
                <c:pt idx="268">
                  <c:v>13.084430322287787</c:v>
                </c:pt>
                <c:pt idx="269">
                  <c:v>11.203366696997264</c:v>
                </c:pt>
                <c:pt idx="270">
                  <c:v>9.390369438407852</c:v>
                </c:pt>
                <c:pt idx="271">
                  <c:v>10.427564248351139</c:v>
                </c:pt>
                <c:pt idx="272">
                  <c:v>14.636405743399727</c:v>
                </c:pt>
                <c:pt idx="273">
                  <c:v>15.890570430733408</c:v>
                </c:pt>
                <c:pt idx="274">
                  <c:v>8.9387383283989976</c:v>
                </c:pt>
                <c:pt idx="275">
                  <c:v>8.0542264752790906</c:v>
                </c:pt>
                <c:pt idx="276">
                  <c:v>10.406725744149071</c:v>
                </c:pt>
                <c:pt idx="277">
                  <c:v>9.4775774387424896</c:v>
                </c:pt>
                <c:pt idx="278">
                  <c:v>9.9409106708376669</c:v>
                </c:pt>
                <c:pt idx="279">
                  <c:v>6.4774547951476524</c:v>
                </c:pt>
                <c:pt idx="280">
                  <c:v>3.9641340254837232</c:v>
                </c:pt>
                <c:pt idx="281">
                  <c:v>3.1198686371100015</c:v>
                </c:pt>
                <c:pt idx="282">
                  <c:v>4.5063351661487117</c:v>
                </c:pt>
                <c:pt idx="283">
                  <c:v>4.3302882904258988</c:v>
                </c:pt>
                <c:pt idx="284">
                  <c:v>0.92322075493749267</c:v>
                </c:pt>
                <c:pt idx="285">
                  <c:v>5.3083241387765323</c:v>
                </c:pt>
                <c:pt idx="286">
                  <c:v>7.6489335621475751</c:v>
                </c:pt>
                <c:pt idx="287">
                  <c:v>6.3097977473658862</c:v>
                </c:pt>
                <c:pt idx="288">
                  <c:v>7.6039119804401034</c:v>
                </c:pt>
                <c:pt idx="289">
                  <c:v>5.641025641025621</c:v>
                </c:pt>
                <c:pt idx="290">
                  <c:v>0.44222041196322337</c:v>
                </c:pt>
                <c:pt idx="291">
                  <c:v>-0.69326059779520888</c:v>
                </c:pt>
                <c:pt idx="292">
                  <c:v>-4.4634806131650056</c:v>
                </c:pt>
                <c:pt idx="293">
                  <c:v>-4.341972399865357</c:v>
                </c:pt>
                <c:pt idx="294">
                  <c:v>-2.369004551289533</c:v>
                </c:pt>
                <c:pt idx="295">
                  <c:v>-4.0851160673645808</c:v>
                </c:pt>
                <c:pt idx="296">
                  <c:v>-4.5723207315713221</c:v>
                </c:pt>
                <c:pt idx="297">
                  <c:v>-9.2355624791365383</c:v>
                </c:pt>
                <c:pt idx="298">
                  <c:v>-8.9712117830841436</c:v>
                </c:pt>
                <c:pt idx="299">
                  <c:v>-10.754431474275838</c:v>
                </c:pt>
                <c:pt idx="300">
                  <c:v>-11.202778983934003</c:v>
                </c:pt>
                <c:pt idx="301">
                  <c:v>-11.992263056092845</c:v>
                </c:pt>
                <c:pt idx="302">
                  <c:v>-9.1168693812797343</c:v>
                </c:pt>
                <c:pt idx="303">
                  <c:v>-7.950622450047085</c:v>
                </c:pt>
                <c:pt idx="304">
                  <c:v>-8.3849648905411023</c:v>
                </c:pt>
                <c:pt idx="305">
                  <c:v>-7.3589024009978132</c:v>
                </c:pt>
                <c:pt idx="306">
                  <c:v>-9.8758939840134623</c:v>
                </c:pt>
                <c:pt idx="307">
                  <c:v>-5.3221288515406195</c:v>
                </c:pt>
                <c:pt idx="308">
                  <c:v>-4.5556146886641891</c:v>
                </c:pt>
                <c:pt idx="309">
                  <c:v>-5.7670126874279077</c:v>
                </c:pt>
                <c:pt idx="310">
                  <c:v>-4.2623651319303457</c:v>
                </c:pt>
                <c:pt idx="311">
                  <c:v>3.8616973506959917</c:v>
                </c:pt>
                <c:pt idx="312">
                  <c:v>2.9273743016759779</c:v>
                </c:pt>
                <c:pt idx="313">
                  <c:v>1.295308588222488</c:v>
                </c:pt>
                <c:pt idx="314">
                  <c:v>0.57440697798105678</c:v>
                </c:pt>
                <c:pt idx="315">
                  <c:v>3.3852476746701443</c:v>
                </c:pt>
                <c:pt idx="316">
                  <c:v>4.8505846686877518</c:v>
                </c:pt>
                <c:pt idx="317">
                  <c:v>5.9231531432346163</c:v>
                </c:pt>
                <c:pt idx="318">
                  <c:v>8.5016546844687966</c:v>
                </c:pt>
                <c:pt idx="319">
                  <c:v>14.451294697903826</c:v>
                </c:pt>
                <c:pt idx="320">
                  <c:v>19.104969574036513</c:v>
                </c:pt>
                <c:pt idx="321">
                  <c:v>16.432670003662576</c:v>
                </c:pt>
                <c:pt idx="322">
                  <c:v>11.813186813186816</c:v>
                </c:pt>
                <c:pt idx="323">
                  <c:v>2.1325384086218646</c:v>
                </c:pt>
                <c:pt idx="324">
                  <c:v>-0.13389868332961408</c:v>
                </c:pt>
                <c:pt idx="325">
                  <c:v>2.4762967094255517</c:v>
                </c:pt>
                <c:pt idx="326">
                  <c:v>5.6410832677828981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4-48A4-AC98-356A2846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093315"/>
        <c:axId val="1119993667"/>
      </c:lineChart>
      <c:lineChart>
        <c:grouping val="standard"/>
        <c:varyColors val="1"/>
        <c:ser>
          <c:idx val="0"/>
          <c:order val="1"/>
          <c:tx>
            <c:strRef>
              <c:f>Data!$D$7</c:f>
              <c:strCache>
                <c:ptCount val="1"/>
                <c:pt idx="0">
                  <c:v>Crude Oil YoY %</c:v>
                </c:pt>
              </c:strCache>
            </c:strRef>
          </c:tx>
          <c:marker>
            <c:symbol val="none"/>
          </c:marker>
          <c:cat>
            <c:numRef>
              <c:f>Data!$A$8:$A$346</c:f>
              <c:numCache>
                <c:formatCode>yyyy\-mm\-dd</c:formatCode>
                <c:ptCount val="339"/>
                <c:pt idx="0">
                  <c:v>43951</c:v>
                </c:pt>
                <c:pt idx="1">
                  <c:v>43921</c:v>
                </c:pt>
                <c:pt idx="2">
                  <c:v>43889</c:v>
                </c:pt>
                <c:pt idx="3">
                  <c:v>43861</c:v>
                </c:pt>
                <c:pt idx="4">
                  <c:v>43830</c:v>
                </c:pt>
                <c:pt idx="5">
                  <c:v>43798</c:v>
                </c:pt>
                <c:pt idx="6">
                  <c:v>43769</c:v>
                </c:pt>
                <c:pt idx="7">
                  <c:v>43738</c:v>
                </c:pt>
                <c:pt idx="8">
                  <c:v>43707</c:v>
                </c:pt>
                <c:pt idx="9">
                  <c:v>43677</c:v>
                </c:pt>
                <c:pt idx="10">
                  <c:v>43644</c:v>
                </c:pt>
                <c:pt idx="11">
                  <c:v>43616</c:v>
                </c:pt>
                <c:pt idx="12">
                  <c:v>43585</c:v>
                </c:pt>
                <c:pt idx="13">
                  <c:v>43553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43371</c:v>
                </c:pt>
                <c:pt idx="20">
                  <c:v>43343</c:v>
                </c:pt>
                <c:pt idx="21">
                  <c:v>43312</c:v>
                </c:pt>
                <c:pt idx="22">
                  <c:v>43280</c:v>
                </c:pt>
                <c:pt idx="23">
                  <c:v>43251</c:v>
                </c:pt>
                <c:pt idx="24">
                  <c:v>43220</c:v>
                </c:pt>
                <c:pt idx="25">
                  <c:v>43189</c:v>
                </c:pt>
                <c:pt idx="26">
                  <c:v>43159</c:v>
                </c:pt>
                <c:pt idx="27">
                  <c:v>43131</c:v>
                </c:pt>
                <c:pt idx="28">
                  <c:v>43098</c:v>
                </c:pt>
                <c:pt idx="29">
                  <c:v>43069</c:v>
                </c:pt>
                <c:pt idx="30">
                  <c:v>43039</c:v>
                </c:pt>
                <c:pt idx="31">
                  <c:v>43007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42853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42734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42580</c:v>
                </c:pt>
                <c:pt idx="46">
                  <c:v>42551</c:v>
                </c:pt>
                <c:pt idx="47">
                  <c:v>42521</c:v>
                </c:pt>
                <c:pt idx="48">
                  <c:v>42489</c:v>
                </c:pt>
                <c:pt idx="49">
                  <c:v>42460</c:v>
                </c:pt>
                <c:pt idx="50">
                  <c:v>42429</c:v>
                </c:pt>
                <c:pt idx="51">
                  <c:v>42398</c:v>
                </c:pt>
                <c:pt idx="52">
                  <c:v>42369</c:v>
                </c:pt>
                <c:pt idx="53">
                  <c:v>42338</c:v>
                </c:pt>
                <c:pt idx="54">
                  <c:v>42307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42153</c:v>
                </c:pt>
                <c:pt idx="60">
                  <c:v>42124</c:v>
                </c:pt>
                <c:pt idx="61">
                  <c:v>42094</c:v>
                </c:pt>
                <c:pt idx="62">
                  <c:v>42062</c:v>
                </c:pt>
                <c:pt idx="63">
                  <c:v>42034</c:v>
                </c:pt>
                <c:pt idx="64">
                  <c:v>42004</c:v>
                </c:pt>
                <c:pt idx="65">
                  <c:v>41971</c:v>
                </c:pt>
                <c:pt idx="66">
                  <c:v>41943</c:v>
                </c:pt>
                <c:pt idx="67">
                  <c:v>41912</c:v>
                </c:pt>
                <c:pt idx="68">
                  <c:v>41880</c:v>
                </c:pt>
                <c:pt idx="69">
                  <c:v>41851</c:v>
                </c:pt>
                <c:pt idx="70">
                  <c:v>41820</c:v>
                </c:pt>
                <c:pt idx="71">
                  <c:v>41789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41607</c:v>
                </c:pt>
                <c:pt idx="78">
                  <c:v>41578</c:v>
                </c:pt>
                <c:pt idx="79">
                  <c:v>41547</c:v>
                </c:pt>
                <c:pt idx="80">
                  <c:v>41516</c:v>
                </c:pt>
                <c:pt idx="81">
                  <c:v>41486</c:v>
                </c:pt>
                <c:pt idx="82">
                  <c:v>41453</c:v>
                </c:pt>
                <c:pt idx="83">
                  <c:v>41425</c:v>
                </c:pt>
                <c:pt idx="84">
                  <c:v>41394</c:v>
                </c:pt>
                <c:pt idx="85">
                  <c:v>41362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41180</c:v>
                </c:pt>
                <c:pt idx="92">
                  <c:v>41152</c:v>
                </c:pt>
                <c:pt idx="93">
                  <c:v>41121</c:v>
                </c:pt>
                <c:pt idx="94">
                  <c:v>41089</c:v>
                </c:pt>
                <c:pt idx="95">
                  <c:v>41060</c:v>
                </c:pt>
                <c:pt idx="96">
                  <c:v>41029</c:v>
                </c:pt>
                <c:pt idx="97">
                  <c:v>40998</c:v>
                </c:pt>
                <c:pt idx="98">
                  <c:v>40968</c:v>
                </c:pt>
                <c:pt idx="99">
                  <c:v>40939</c:v>
                </c:pt>
                <c:pt idx="100">
                  <c:v>40907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40753</c:v>
                </c:pt>
                <c:pt idx="106">
                  <c:v>40724</c:v>
                </c:pt>
                <c:pt idx="107">
                  <c:v>40694</c:v>
                </c:pt>
                <c:pt idx="108">
                  <c:v>40662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40480</c:v>
                </c:pt>
                <c:pt idx="115">
                  <c:v>40451</c:v>
                </c:pt>
                <c:pt idx="116">
                  <c:v>40421</c:v>
                </c:pt>
                <c:pt idx="117">
                  <c:v>40389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40235</c:v>
                </c:pt>
                <c:pt idx="123">
                  <c:v>40207</c:v>
                </c:pt>
                <c:pt idx="124">
                  <c:v>40178</c:v>
                </c:pt>
                <c:pt idx="125">
                  <c:v>40147</c:v>
                </c:pt>
                <c:pt idx="126">
                  <c:v>40116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39962</c:v>
                </c:pt>
                <c:pt idx="132">
                  <c:v>39933</c:v>
                </c:pt>
                <c:pt idx="133">
                  <c:v>39903</c:v>
                </c:pt>
                <c:pt idx="134">
                  <c:v>39871</c:v>
                </c:pt>
                <c:pt idx="135">
                  <c:v>39843</c:v>
                </c:pt>
                <c:pt idx="136">
                  <c:v>39813</c:v>
                </c:pt>
                <c:pt idx="137">
                  <c:v>39780</c:v>
                </c:pt>
                <c:pt idx="138">
                  <c:v>39752</c:v>
                </c:pt>
                <c:pt idx="139">
                  <c:v>39721</c:v>
                </c:pt>
                <c:pt idx="140">
                  <c:v>39689</c:v>
                </c:pt>
                <c:pt idx="141">
                  <c:v>39660</c:v>
                </c:pt>
                <c:pt idx="142">
                  <c:v>39629</c:v>
                </c:pt>
                <c:pt idx="143">
                  <c:v>39598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39353</c:v>
                </c:pt>
                <c:pt idx="152">
                  <c:v>39325</c:v>
                </c:pt>
                <c:pt idx="153">
                  <c:v>39294</c:v>
                </c:pt>
                <c:pt idx="154">
                  <c:v>39262</c:v>
                </c:pt>
                <c:pt idx="155">
                  <c:v>39233</c:v>
                </c:pt>
                <c:pt idx="156">
                  <c:v>39202</c:v>
                </c:pt>
                <c:pt idx="157">
                  <c:v>39171</c:v>
                </c:pt>
                <c:pt idx="158">
                  <c:v>39141</c:v>
                </c:pt>
                <c:pt idx="159">
                  <c:v>39113</c:v>
                </c:pt>
                <c:pt idx="160">
                  <c:v>39080</c:v>
                </c:pt>
                <c:pt idx="161">
                  <c:v>39051</c:v>
                </c:pt>
                <c:pt idx="162">
                  <c:v>39021</c:v>
                </c:pt>
                <c:pt idx="163">
                  <c:v>38989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38835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38716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38562</c:v>
                </c:pt>
                <c:pt idx="178">
                  <c:v>38533</c:v>
                </c:pt>
                <c:pt idx="179">
                  <c:v>38503</c:v>
                </c:pt>
                <c:pt idx="180">
                  <c:v>38471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38289</c:v>
                </c:pt>
                <c:pt idx="187">
                  <c:v>38260</c:v>
                </c:pt>
                <c:pt idx="188">
                  <c:v>38230</c:v>
                </c:pt>
                <c:pt idx="189">
                  <c:v>38198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38044</c:v>
                </c:pt>
                <c:pt idx="195">
                  <c:v>38016</c:v>
                </c:pt>
                <c:pt idx="196">
                  <c:v>37986</c:v>
                </c:pt>
                <c:pt idx="197">
                  <c:v>37953</c:v>
                </c:pt>
                <c:pt idx="198">
                  <c:v>37925</c:v>
                </c:pt>
                <c:pt idx="199">
                  <c:v>37894</c:v>
                </c:pt>
                <c:pt idx="200">
                  <c:v>37862</c:v>
                </c:pt>
                <c:pt idx="201">
                  <c:v>37833</c:v>
                </c:pt>
                <c:pt idx="202">
                  <c:v>37802</c:v>
                </c:pt>
                <c:pt idx="203">
                  <c:v>37771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37589</c:v>
                </c:pt>
                <c:pt idx="210">
                  <c:v>37560</c:v>
                </c:pt>
                <c:pt idx="211">
                  <c:v>37529</c:v>
                </c:pt>
                <c:pt idx="212">
                  <c:v>37498</c:v>
                </c:pt>
                <c:pt idx="213">
                  <c:v>37468</c:v>
                </c:pt>
                <c:pt idx="214">
                  <c:v>37435</c:v>
                </c:pt>
                <c:pt idx="215">
                  <c:v>37407</c:v>
                </c:pt>
                <c:pt idx="216">
                  <c:v>37376</c:v>
                </c:pt>
                <c:pt idx="217">
                  <c:v>37344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37162</c:v>
                </c:pt>
                <c:pt idx="224">
                  <c:v>37134</c:v>
                </c:pt>
                <c:pt idx="225">
                  <c:v>37103</c:v>
                </c:pt>
                <c:pt idx="226">
                  <c:v>37071</c:v>
                </c:pt>
                <c:pt idx="227">
                  <c:v>37042</c:v>
                </c:pt>
                <c:pt idx="228">
                  <c:v>37011</c:v>
                </c:pt>
                <c:pt idx="229">
                  <c:v>36980</c:v>
                </c:pt>
                <c:pt idx="230">
                  <c:v>36950</c:v>
                </c:pt>
                <c:pt idx="231">
                  <c:v>36922</c:v>
                </c:pt>
                <c:pt idx="232">
                  <c:v>36889</c:v>
                </c:pt>
                <c:pt idx="233">
                  <c:v>36860</c:v>
                </c:pt>
                <c:pt idx="234">
                  <c:v>36830</c:v>
                </c:pt>
                <c:pt idx="235">
                  <c:v>36798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36644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36462</c:v>
                </c:pt>
                <c:pt idx="247">
                  <c:v>36433</c:v>
                </c:pt>
                <c:pt idx="248">
                  <c:v>36403</c:v>
                </c:pt>
                <c:pt idx="249">
                  <c:v>36371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36217</c:v>
                </c:pt>
                <c:pt idx="255">
                  <c:v>36189</c:v>
                </c:pt>
                <c:pt idx="256">
                  <c:v>36160</c:v>
                </c:pt>
                <c:pt idx="257">
                  <c:v>36129</c:v>
                </c:pt>
                <c:pt idx="258">
                  <c:v>36098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35944</c:v>
                </c:pt>
                <c:pt idx="264">
                  <c:v>35915</c:v>
                </c:pt>
                <c:pt idx="265">
                  <c:v>35885</c:v>
                </c:pt>
                <c:pt idx="266">
                  <c:v>35853</c:v>
                </c:pt>
                <c:pt idx="267">
                  <c:v>35825</c:v>
                </c:pt>
                <c:pt idx="268">
                  <c:v>35795</c:v>
                </c:pt>
                <c:pt idx="269">
                  <c:v>35762</c:v>
                </c:pt>
                <c:pt idx="270">
                  <c:v>35734</c:v>
                </c:pt>
                <c:pt idx="271">
                  <c:v>35703</c:v>
                </c:pt>
                <c:pt idx="272">
                  <c:v>35671</c:v>
                </c:pt>
                <c:pt idx="273">
                  <c:v>35642</c:v>
                </c:pt>
                <c:pt idx="274">
                  <c:v>35611</c:v>
                </c:pt>
                <c:pt idx="275">
                  <c:v>35580</c:v>
                </c:pt>
                <c:pt idx="276">
                  <c:v>35550</c:v>
                </c:pt>
                <c:pt idx="277">
                  <c:v>35520</c:v>
                </c:pt>
                <c:pt idx="278">
                  <c:v>35489</c:v>
                </c:pt>
                <c:pt idx="279">
                  <c:v>35461</c:v>
                </c:pt>
                <c:pt idx="280">
                  <c:v>35430</c:v>
                </c:pt>
                <c:pt idx="281">
                  <c:v>35398</c:v>
                </c:pt>
                <c:pt idx="282">
                  <c:v>35369</c:v>
                </c:pt>
                <c:pt idx="283">
                  <c:v>35338</c:v>
                </c:pt>
                <c:pt idx="284">
                  <c:v>35307</c:v>
                </c:pt>
                <c:pt idx="285">
                  <c:v>35277</c:v>
                </c:pt>
                <c:pt idx="286">
                  <c:v>35244</c:v>
                </c:pt>
                <c:pt idx="287">
                  <c:v>35216</c:v>
                </c:pt>
                <c:pt idx="288">
                  <c:v>35185</c:v>
                </c:pt>
                <c:pt idx="289">
                  <c:v>35153</c:v>
                </c:pt>
                <c:pt idx="290">
                  <c:v>35124</c:v>
                </c:pt>
                <c:pt idx="291">
                  <c:v>35095</c:v>
                </c:pt>
                <c:pt idx="292">
                  <c:v>35062</c:v>
                </c:pt>
                <c:pt idx="293">
                  <c:v>35033</c:v>
                </c:pt>
                <c:pt idx="294">
                  <c:v>35003</c:v>
                </c:pt>
                <c:pt idx="295">
                  <c:v>34971</c:v>
                </c:pt>
                <c:pt idx="296">
                  <c:v>34942</c:v>
                </c:pt>
                <c:pt idx="297">
                  <c:v>34911</c:v>
                </c:pt>
                <c:pt idx="298">
                  <c:v>34880</c:v>
                </c:pt>
                <c:pt idx="299">
                  <c:v>34850</c:v>
                </c:pt>
                <c:pt idx="300">
                  <c:v>34817</c:v>
                </c:pt>
                <c:pt idx="301">
                  <c:v>34789</c:v>
                </c:pt>
                <c:pt idx="302">
                  <c:v>34758</c:v>
                </c:pt>
                <c:pt idx="303">
                  <c:v>34730</c:v>
                </c:pt>
                <c:pt idx="304">
                  <c:v>34698</c:v>
                </c:pt>
                <c:pt idx="305">
                  <c:v>34668</c:v>
                </c:pt>
                <c:pt idx="306">
                  <c:v>34638</c:v>
                </c:pt>
                <c:pt idx="307">
                  <c:v>34607</c:v>
                </c:pt>
                <c:pt idx="308">
                  <c:v>34577</c:v>
                </c:pt>
                <c:pt idx="309">
                  <c:v>34544</c:v>
                </c:pt>
                <c:pt idx="310">
                  <c:v>34515</c:v>
                </c:pt>
                <c:pt idx="311">
                  <c:v>34485</c:v>
                </c:pt>
                <c:pt idx="312">
                  <c:v>34453</c:v>
                </c:pt>
                <c:pt idx="313">
                  <c:v>34424</c:v>
                </c:pt>
                <c:pt idx="314">
                  <c:v>34393</c:v>
                </c:pt>
                <c:pt idx="315">
                  <c:v>34365</c:v>
                </c:pt>
                <c:pt idx="316">
                  <c:v>34334</c:v>
                </c:pt>
                <c:pt idx="317">
                  <c:v>34303</c:v>
                </c:pt>
                <c:pt idx="318">
                  <c:v>34271</c:v>
                </c:pt>
                <c:pt idx="319">
                  <c:v>34242</c:v>
                </c:pt>
                <c:pt idx="320">
                  <c:v>34212</c:v>
                </c:pt>
                <c:pt idx="321">
                  <c:v>34180</c:v>
                </c:pt>
                <c:pt idx="322">
                  <c:v>34150</c:v>
                </c:pt>
                <c:pt idx="323">
                  <c:v>34120</c:v>
                </c:pt>
                <c:pt idx="324">
                  <c:v>34089</c:v>
                </c:pt>
                <c:pt idx="325">
                  <c:v>34059</c:v>
                </c:pt>
                <c:pt idx="326">
                  <c:v>34026</c:v>
                </c:pt>
                <c:pt idx="327">
                  <c:v>33998</c:v>
                </c:pt>
                <c:pt idx="328">
                  <c:v>33969</c:v>
                </c:pt>
                <c:pt idx="329">
                  <c:v>33938</c:v>
                </c:pt>
                <c:pt idx="330">
                  <c:v>33907</c:v>
                </c:pt>
                <c:pt idx="331">
                  <c:v>33877</c:v>
                </c:pt>
                <c:pt idx="332">
                  <c:v>33847</c:v>
                </c:pt>
                <c:pt idx="333">
                  <c:v>33816</c:v>
                </c:pt>
                <c:pt idx="334">
                  <c:v>33785</c:v>
                </c:pt>
                <c:pt idx="335">
                  <c:v>33753</c:v>
                </c:pt>
                <c:pt idx="336">
                  <c:v>33724</c:v>
                </c:pt>
                <c:pt idx="337">
                  <c:v>33694</c:v>
                </c:pt>
                <c:pt idx="338">
                  <c:v>33662</c:v>
                </c:pt>
              </c:numCache>
            </c:numRef>
          </c:cat>
          <c:val>
            <c:numRef>
              <c:f>Data!$D$8:$D$334</c:f>
              <c:numCache>
                <c:formatCode>0.0</c:formatCode>
                <c:ptCount val="327"/>
                <c:pt idx="0">
                  <c:v>-71.60084413626771</c:v>
                </c:pt>
                <c:pt idx="1">
                  <c:v>-64.690804229413644</c:v>
                </c:pt>
                <c:pt idx="2">
                  <c:v>-22.337228714524205</c:v>
                </c:pt>
                <c:pt idx="3">
                  <c:v>-5.801445953094686</c:v>
                </c:pt>
                <c:pt idx="4">
                  <c:v>29.095755587451301</c:v>
                </c:pt>
                <c:pt idx="5">
                  <c:v>3.2030401737242142</c:v>
                </c:pt>
                <c:pt idx="6">
                  <c:v>-20.176940639269404</c:v>
                </c:pt>
                <c:pt idx="7">
                  <c:v>-28.206111750415541</c:v>
                </c:pt>
                <c:pt idx="8">
                  <c:v>-23.021001615508887</c:v>
                </c:pt>
                <c:pt idx="9">
                  <c:v>-15.725637808448345</c:v>
                </c:pt>
                <c:pt idx="10">
                  <c:v>-19.460758142018154</c:v>
                </c:pt>
                <c:pt idx="11">
                  <c:v>-17.102526002971764</c:v>
                </c:pt>
                <c:pt idx="12">
                  <c:v>-3.7155297532656006</c:v>
                </c:pt>
                <c:pt idx="13">
                  <c:v>-4.3957727063868912</c:v>
                </c:pt>
                <c:pt idx="14">
                  <c:v>-3.5892483502333872</c:v>
                </c:pt>
                <c:pt idx="15">
                  <c:v>-12.901244048533245</c:v>
                </c:pt>
                <c:pt idx="16">
                  <c:v>-19.891590013140604</c:v>
                </c:pt>
                <c:pt idx="17">
                  <c:v>-4.6583850931677055</c:v>
                </c:pt>
                <c:pt idx="18">
                  <c:v>26.79573005246969</c:v>
                </c:pt>
                <c:pt idx="19">
                  <c:v>47.761194029850728</c:v>
                </c:pt>
                <c:pt idx="20">
                  <c:v>52.306745950379316</c:v>
                </c:pt>
                <c:pt idx="21">
                  <c:v>38.208092485549152</c:v>
                </c:pt>
                <c:pt idx="22">
                  <c:v>56.409185803757843</c:v>
                </c:pt>
                <c:pt idx="23">
                  <c:v>33.372968688069761</c:v>
                </c:pt>
                <c:pt idx="24">
                  <c:v>32.832080200501281</c:v>
                </c:pt>
                <c:pt idx="25">
                  <c:v>21.855169839492362</c:v>
                </c:pt>
                <c:pt idx="26">
                  <c:v>7.3242356192779523</c:v>
                </c:pt>
                <c:pt idx="27">
                  <c:v>14.30828651685394</c:v>
                </c:pt>
                <c:pt idx="28">
                  <c:v>3.7668314300323802</c:v>
                </c:pt>
                <c:pt idx="29">
                  <c:v>4.5077533357374744</c:v>
                </c:pt>
                <c:pt idx="30">
                  <c:v>3.0579899310087644</c:v>
                </c:pt>
                <c:pt idx="31">
                  <c:v>-4.1296866509690329</c:v>
                </c:pt>
                <c:pt idx="32">
                  <c:v>-6.7138485080336601</c:v>
                </c:pt>
                <c:pt idx="33">
                  <c:v>4.7638272103350809</c:v>
                </c:pt>
                <c:pt idx="34">
                  <c:v>-16.082690960056055</c:v>
                </c:pt>
                <c:pt idx="35">
                  <c:v>-14.256584536958371</c:v>
                </c:pt>
                <c:pt idx="36">
                  <c:v>-7.9176282620273426</c:v>
                </c:pt>
                <c:pt idx="37">
                  <c:v>6.520874751491057</c:v>
                </c:pt>
                <c:pt idx="38">
                  <c:v>22.337278106508872</c:v>
                </c:pt>
                <c:pt idx="39">
                  <c:v>16.0081466395112</c:v>
                </c:pt>
                <c:pt idx="40">
                  <c:v>8.0081001472753996</c:v>
                </c:pt>
                <c:pt idx="41">
                  <c:v>-7.5666666666666664</c:v>
                </c:pt>
                <c:pt idx="42">
                  <c:v>-19.292701279157264</c:v>
                </c:pt>
                <c:pt idx="43">
                  <c:v>-15.953722027705886</c:v>
                </c:pt>
                <c:pt idx="44">
                  <c:v>-25.664723446608839</c:v>
                </c:pt>
                <c:pt idx="45">
                  <c:v>-27.604851673242734</c:v>
                </c:pt>
                <c:pt idx="46">
                  <c:v>-29.773622047244096</c:v>
                </c:pt>
                <c:pt idx="47">
                  <c:v>-28.933703658978381</c:v>
                </c:pt>
                <c:pt idx="48">
                  <c:v>-32.02606492096055</c:v>
                </c:pt>
                <c:pt idx="49">
                  <c:v>-30.322759384956367</c:v>
                </c:pt>
                <c:pt idx="50">
                  <c:v>-37.074468085106382</c:v>
                </c:pt>
                <c:pt idx="51">
                  <c:v>-33.782872555630483</c:v>
                </c:pt>
                <c:pt idx="52">
                  <c:v>-31.466061064849871</c:v>
                </c:pt>
                <c:pt idx="53">
                  <c:v>-35.309973045822105</c:v>
                </c:pt>
                <c:pt idx="54">
                  <c:v>-38.134251931849917</c:v>
                </c:pt>
                <c:pt idx="55">
                  <c:v>-44.193356554243479</c:v>
                </c:pt>
                <c:pt idx="56">
                  <c:v>-42.286230100114885</c:v>
                </c:pt>
                <c:pt idx="57">
                  <c:v>-43.655825442568954</c:v>
                </c:pt>
                <c:pt idx="58">
                  <c:v>-35.807929237087357</c:v>
                </c:pt>
                <c:pt idx="59">
                  <c:v>-32.963652554035463</c:v>
                </c:pt>
                <c:pt idx="60">
                  <c:v>-31.199667911996677</c:v>
                </c:pt>
                <c:pt idx="61">
                  <c:v>-40.784185054548438</c:v>
                </c:pt>
                <c:pt idx="62">
                  <c:v>-38.557071656181066</c:v>
                </c:pt>
                <c:pt idx="63">
                  <c:v>-36.688866120218577</c:v>
                </c:pt>
                <c:pt idx="64">
                  <c:v>-32.847581123443192</c:v>
                </c:pt>
                <c:pt idx="65">
                  <c:v>-17.62877442273534</c:v>
                </c:pt>
                <c:pt idx="66">
                  <c:v>-8.0236341839356129</c:v>
                </c:pt>
                <c:pt idx="67">
                  <c:v>-4.4794287105412778</c:v>
                </c:pt>
                <c:pt idx="68">
                  <c:v>-5.2631578947368363</c:v>
                </c:pt>
                <c:pt idx="69">
                  <c:v>-3.7333544705136279</c:v>
                </c:pt>
                <c:pt idx="70">
                  <c:v>7.5603126061841719</c:v>
                </c:pt>
                <c:pt idx="71">
                  <c:v>9.4444936652786424</c:v>
                </c:pt>
                <c:pt idx="72">
                  <c:v>5.3068718307396567</c:v>
                </c:pt>
                <c:pt idx="73">
                  <c:v>2.8082307303086473</c:v>
                </c:pt>
                <c:pt idx="74">
                  <c:v>7.4161839564683252</c:v>
                </c:pt>
                <c:pt idx="75">
                  <c:v>-2.5137339770267997</c:v>
                </c:pt>
                <c:pt idx="76">
                  <c:v>2.7151683926551318</c:v>
                </c:pt>
                <c:pt idx="77">
                  <c:v>0.11558637858983811</c:v>
                </c:pt>
                <c:pt idx="78">
                  <c:v>6.1154020899591099</c:v>
                </c:pt>
                <c:pt idx="79">
                  <c:v>6.3060731538992387</c:v>
                </c:pt>
                <c:pt idx="80">
                  <c:v>6.5258799171842519</c:v>
                </c:pt>
                <c:pt idx="81">
                  <c:v>12.142222222222209</c:v>
                </c:pt>
                <c:pt idx="82">
                  <c:v>7.2228800437198259</c:v>
                </c:pt>
                <c:pt idx="83">
                  <c:v>1.6755247275020313</c:v>
                </c:pt>
                <c:pt idx="84">
                  <c:v>-11.702948896093869</c:v>
                </c:pt>
                <c:pt idx="85">
                  <c:v>-7.734204793028332</c:v>
                </c:pt>
                <c:pt idx="86">
                  <c:v>-14.350146583477418</c:v>
                </c:pt>
                <c:pt idx="87">
                  <c:v>-3.7725270324389215</c:v>
                </c:pt>
                <c:pt idx="88">
                  <c:v>-8.1234508675141921</c:v>
                </c:pt>
                <c:pt idx="89">
                  <c:v>-11.175169799399786</c:v>
                </c:pt>
                <c:pt idx="90">
                  <c:v>-8.0695012947957565</c:v>
                </c:pt>
                <c:pt idx="91">
                  <c:v>8.8552915766738636</c:v>
                </c:pt>
                <c:pt idx="92">
                  <c:v>3.9783001808318286</c:v>
                </c:pt>
                <c:pt idx="93">
                  <c:v>-8.7739215050275714</c:v>
                </c:pt>
                <c:pt idx="94">
                  <c:v>-10.957015409570147</c:v>
                </c:pt>
                <c:pt idx="95">
                  <c:v>-15.485344499428999</c:v>
                </c:pt>
                <c:pt idx="96">
                  <c:v>-9.5327886025560531</c:v>
                </c:pt>
                <c:pt idx="97">
                  <c:v>-5.5763720520167537</c:v>
                </c:pt>
                <c:pt idx="98">
                  <c:v>4.4765569779313674</c:v>
                </c:pt>
                <c:pt idx="99">
                  <c:v>0.3617363344051272</c:v>
                </c:pt>
                <c:pt idx="100">
                  <c:v>0.60328185328184514</c:v>
                </c:pt>
                <c:pt idx="101">
                  <c:v>7.660913187654117</c:v>
                </c:pt>
                <c:pt idx="102">
                  <c:v>3.7348353552859592</c:v>
                </c:pt>
                <c:pt idx="103">
                  <c:v>-7.1658966088396836</c:v>
                </c:pt>
                <c:pt idx="104">
                  <c:v>7.4183701785218714</c:v>
                </c:pt>
                <c:pt idx="105">
                  <c:v>6.7705627705627602</c:v>
                </c:pt>
                <c:pt idx="106">
                  <c:v>9.7756410256410362</c:v>
                </c:pt>
                <c:pt idx="107">
                  <c:v>18.014375561545371</c:v>
                </c:pt>
                <c:pt idx="108">
                  <c:v>13.399857448325015</c:v>
                </c:pt>
                <c:pt idx="109">
                  <c:v>9.5188284518828539</c:v>
                </c:pt>
                <c:pt idx="110">
                  <c:v>5.6417489421720646</c:v>
                </c:pt>
                <c:pt idx="111">
                  <c:v>9.2090246685980315</c:v>
                </c:pt>
                <c:pt idx="112">
                  <c:v>3.1701244813277851</c:v>
                </c:pt>
                <c:pt idx="113">
                  <c:v>-1.7214005180914205</c:v>
                </c:pt>
                <c:pt idx="114">
                  <c:v>-3.9453970367904101</c:v>
                </c:pt>
                <c:pt idx="115">
                  <c:v>0.81736684830373552</c:v>
                </c:pt>
                <c:pt idx="116">
                  <c:v>-4.6144344450326447</c:v>
                </c:pt>
                <c:pt idx="117">
                  <c:v>2.031802120141335</c:v>
                </c:pt>
                <c:pt idx="118">
                  <c:v>-1.9296254256526701</c:v>
                </c:pt>
                <c:pt idx="119">
                  <c:v>-0.19727403156384327</c:v>
                </c:pt>
                <c:pt idx="120">
                  <c:v>30.471171729696223</c:v>
                </c:pt>
                <c:pt idx="121">
                  <c:v>27.649958915365659</c:v>
                </c:pt>
                <c:pt idx="122">
                  <c:v>28.950465389964709</c:v>
                </c:pt>
                <c:pt idx="123">
                  <c:v>24.519020550940084</c:v>
                </c:pt>
                <c:pt idx="124">
                  <c:v>24.870466321243523</c:v>
                </c:pt>
                <c:pt idx="125">
                  <c:v>4.2240027869709262</c:v>
                </c:pt>
                <c:pt idx="126">
                  <c:v>-6.140625</c:v>
                </c:pt>
                <c:pt idx="127">
                  <c:v>-29.817419195657536</c:v>
                </c:pt>
                <c:pt idx="128">
                  <c:v>-31.471068383820054</c:v>
                </c:pt>
                <c:pt idx="129">
                  <c:v>-35.162380434160035</c:v>
                </c:pt>
                <c:pt idx="130">
                  <c:v>-40.030369672216978</c:v>
                </c:pt>
                <c:pt idx="131">
                  <c:v>-37.722678282235997</c:v>
                </c:pt>
                <c:pt idx="132">
                  <c:v>-41.377430492458657</c:v>
                </c:pt>
                <c:pt idx="133">
                  <c:v>-35.909420051346189</c:v>
                </c:pt>
                <c:pt idx="134">
                  <c:v>-37.782067496505356</c:v>
                </c:pt>
                <c:pt idx="135">
                  <c:v>-34.234363767074036</c:v>
                </c:pt>
                <c:pt idx="136">
                  <c:v>-32.370873922489309</c:v>
                </c:pt>
                <c:pt idx="137">
                  <c:v>-14.954447818680094</c:v>
                </c:pt>
                <c:pt idx="138">
                  <c:v>-8.2897470803181115</c:v>
                </c:pt>
                <c:pt idx="139">
                  <c:v>29.530201342281881</c:v>
                </c:pt>
                <c:pt idx="140">
                  <c:v>42.577586206896534</c:v>
                </c:pt>
                <c:pt idx="141">
                  <c:v>45.165045314708571</c:v>
                </c:pt>
                <c:pt idx="142">
                  <c:v>69.068696883852681</c:v>
                </c:pt>
                <c:pt idx="143">
                  <c:v>67.417726252804798</c:v>
                </c:pt>
                <c:pt idx="144">
                  <c:v>51.181318681318679</c:v>
                </c:pt>
                <c:pt idx="145">
                  <c:v>37.987101462439824</c:v>
                </c:pt>
                <c:pt idx="146">
                  <c:v>38.422555975306352</c:v>
                </c:pt>
                <c:pt idx="147">
                  <c:v>31.648684459587351</c:v>
                </c:pt>
                <c:pt idx="148">
                  <c:v>29.694600981639695</c:v>
                </c:pt>
                <c:pt idx="149">
                  <c:v>20.104972867182624</c:v>
                </c:pt>
                <c:pt idx="150">
                  <c:v>25.546460376000702</c:v>
                </c:pt>
                <c:pt idx="151">
                  <c:v>6.1937892414729356</c:v>
                </c:pt>
                <c:pt idx="152">
                  <c:v>-7.5623555661805675</c:v>
                </c:pt>
                <c:pt idx="153">
                  <c:v>-7.5557263643351247</c:v>
                </c:pt>
                <c:pt idx="154">
                  <c:v>-13.652346735973097</c:v>
                </c:pt>
                <c:pt idx="155">
                  <c:v>-16.814434593249349</c:v>
                </c:pt>
                <c:pt idx="156">
                  <c:v>-15.935334872979212</c:v>
                </c:pt>
                <c:pt idx="157">
                  <c:v>-12.896589920088608</c:v>
                </c:pt>
                <c:pt idx="158">
                  <c:v>-11.72116479583536</c:v>
                </c:pt>
                <c:pt idx="159">
                  <c:v>-19.398886261347169</c:v>
                </c:pt>
                <c:pt idx="160">
                  <c:v>-11.516808750201069</c:v>
                </c:pt>
                <c:pt idx="161">
                  <c:v>-6.8914105856042518</c:v>
                </c:pt>
                <c:pt idx="162">
                  <c:v>-10.519961365099807</c:v>
                </c:pt>
                <c:pt idx="163">
                  <c:v>-9.1357643975021219</c:v>
                </c:pt>
                <c:pt idx="164">
                  <c:v>-5.2047137029762824</c:v>
                </c:pt>
                <c:pt idx="165">
                  <c:v>4.7419692456323936</c:v>
                </c:pt>
                <c:pt idx="166">
                  <c:v>7.7239789196310804</c:v>
                </c:pt>
                <c:pt idx="167">
                  <c:v>9.8504912430585456</c:v>
                </c:pt>
                <c:pt idx="168">
                  <c:v>11.35876553793398</c:v>
                </c:pt>
                <c:pt idx="169">
                  <c:v>1.9932214331827014</c:v>
                </c:pt>
                <c:pt idx="170">
                  <c:v>1.5110230369085986</c:v>
                </c:pt>
                <c:pt idx="171">
                  <c:v>11.253500806246297</c:v>
                </c:pt>
                <c:pt idx="172">
                  <c:v>9.5699682763482627</c:v>
                </c:pt>
                <c:pt idx="173">
                  <c:v>1.1986588432523204</c:v>
                </c:pt>
                <c:pt idx="174">
                  <c:v>1.5198561856512471</c:v>
                </c:pt>
                <c:pt idx="175">
                  <c:v>8.3173277661795488</c:v>
                </c:pt>
                <c:pt idx="176">
                  <c:v>18.312628474394501</c:v>
                </c:pt>
                <c:pt idx="177">
                  <c:v>10.477630525660398</c:v>
                </c:pt>
                <c:pt idx="178">
                  <c:v>15.371461143834297</c:v>
                </c:pt>
                <c:pt idx="179">
                  <c:v>8.1493116511133668</c:v>
                </c:pt>
                <c:pt idx="180">
                  <c:v>10.453555534513793</c:v>
                </c:pt>
                <c:pt idx="181">
                  <c:v>20.439304111186708</c:v>
                </c:pt>
                <c:pt idx="182">
                  <c:v>17.320546352804421</c:v>
                </c:pt>
                <c:pt idx="183">
                  <c:v>19.285280421137884</c:v>
                </c:pt>
                <c:pt idx="184">
                  <c:v>17.086256706562118</c:v>
                </c:pt>
                <c:pt idx="185">
                  <c:v>25.83060858559223</c:v>
                </c:pt>
                <c:pt idx="186">
                  <c:v>32.288401253918472</c:v>
                </c:pt>
                <c:pt idx="187">
                  <c:v>29.124433901229253</c:v>
                </c:pt>
                <c:pt idx="188">
                  <c:v>17.358925949234315</c:v>
                </c:pt>
                <c:pt idx="189">
                  <c:v>19.099576271186436</c:v>
                </c:pt>
                <c:pt idx="190">
                  <c:v>12.758435993572581</c:v>
                </c:pt>
                <c:pt idx="191">
                  <c:v>18.439483475596429</c:v>
                </c:pt>
                <c:pt idx="192">
                  <c:v>21.740634005763692</c:v>
                </c:pt>
                <c:pt idx="193">
                  <c:v>14.233374042411473</c:v>
                </c:pt>
                <c:pt idx="194">
                  <c:v>8.5032583561067909</c:v>
                </c:pt>
                <c:pt idx="195">
                  <c:v>9.7555555555555618</c:v>
                </c:pt>
                <c:pt idx="196">
                  <c:v>12.34496348672771</c:v>
                </c:pt>
                <c:pt idx="197">
                  <c:v>16.202966049760992</c:v>
                </c:pt>
                <c:pt idx="198">
                  <c:v>14.167592249784033</c:v>
                </c:pt>
                <c:pt idx="199">
                  <c:v>9.8684989930102986</c:v>
                </c:pt>
                <c:pt idx="200">
                  <c:v>14.632680052903702</c:v>
                </c:pt>
                <c:pt idx="201">
                  <c:v>18.192062100913976</c:v>
                </c:pt>
                <c:pt idx="202">
                  <c:v>16.965292569853396</c:v>
                </c:pt>
                <c:pt idx="203">
                  <c:v>16.141331977630902</c:v>
                </c:pt>
                <c:pt idx="204">
                  <c:v>8.7637913741223539</c:v>
                </c:pt>
                <c:pt idx="205">
                  <c:v>14.142694208592065</c:v>
                </c:pt>
                <c:pt idx="206">
                  <c:v>27.893534077160908</c:v>
                </c:pt>
                <c:pt idx="207">
                  <c:v>24.53300124533002</c:v>
                </c:pt>
                <c:pt idx="208">
                  <c:v>17.742595878258506</c:v>
                </c:pt>
                <c:pt idx="209">
                  <c:v>11.598960470523867</c:v>
                </c:pt>
                <c:pt idx="210">
                  <c:v>7.2392800423504378</c:v>
                </c:pt>
                <c:pt idx="211">
                  <c:v>7.7895543353339258</c:v>
                </c:pt>
                <c:pt idx="212">
                  <c:v>1.1554366334225241</c:v>
                </c:pt>
                <c:pt idx="213">
                  <c:v>-0.38663008231479834</c:v>
                </c:pt>
                <c:pt idx="214">
                  <c:v>-0.77085664553028233</c:v>
                </c:pt>
                <c:pt idx="215">
                  <c:v>-4.6649703138252674</c:v>
                </c:pt>
                <c:pt idx="216">
                  <c:v>-3.7644787644787514</c:v>
                </c:pt>
                <c:pt idx="217">
                  <c:v>-2.5922725589433537</c:v>
                </c:pt>
                <c:pt idx="218">
                  <c:v>-9.5782180624772053</c:v>
                </c:pt>
                <c:pt idx="219">
                  <c:v>-13.728064939715889</c:v>
                </c:pt>
                <c:pt idx="220">
                  <c:v>-7.8596579476861166</c:v>
                </c:pt>
                <c:pt idx="221">
                  <c:v>-14.159915463191265</c:v>
                </c:pt>
                <c:pt idx="222">
                  <c:v>-9.6496472557694553</c:v>
                </c:pt>
                <c:pt idx="223">
                  <c:v>-3.2851673459305841</c:v>
                </c:pt>
                <c:pt idx="224">
                  <c:v>1.1440521589371366</c:v>
                </c:pt>
                <c:pt idx="225">
                  <c:v>6.0582010582010737</c:v>
                </c:pt>
                <c:pt idx="226">
                  <c:v>1.157087158847947</c:v>
                </c:pt>
                <c:pt idx="227">
                  <c:v>12.102689486552553</c:v>
                </c:pt>
                <c:pt idx="228">
                  <c:v>17.610330637150561</c:v>
                </c:pt>
                <c:pt idx="229">
                  <c:v>15.596461187214627</c:v>
                </c:pt>
                <c:pt idx="230">
                  <c:v>12.053936257150632</c:v>
                </c:pt>
                <c:pt idx="231">
                  <c:v>19.791219791219781</c:v>
                </c:pt>
                <c:pt idx="232">
                  <c:v>20.120845921450137</c:v>
                </c:pt>
                <c:pt idx="233">
                  <c:v>31.050930912448081</c:v>
                </c:pt>
                <c:pt idx="234">
                  <c:v>35.477077595982507</c:v>
                </c:pt>
                <c:pt idx="235">
                  <c:v>25.011579434923583</c:v>
                </c:pt>
                <c:pt idx="236">
                  <c:v>31.430881164106729</c:v>
                </c:pt>
                <c:pt idx="237">
                  <c:v>24.958677685950413</c:v>
                </c:pt>
                <c:pt idx="238">
                  <c:v>33.316566063044938</c:v>
                </c:pt>
                <c:pt idx="239">
                  <c:v>28.414442700157004</c:v>
                </c:pt>
                <c:pt idx="240">
                  <c:v>19.057273188038515</c:v>
                </c:pt>
                <c:pt idx="241">
                  <c:v>22.968941919635011</c:v>
                </c:pt>
                <c:pt idx="242">
                  <c:v>39.820986478765953</c:v>
                </c:pt>
                <c:pt idx="243">
                  <c:v>30.685853111567951</c:v>
                </c:pt>
                <c:pt idx="244">
                  <c:v>25.212786079061857</c:v>
                </c:pt>
                <c:pt idx="245">
                  <c:v>24.145176695319947</c:v>
                </c:pt>
                <c:pt idx="246">
                  <c:v>10.508413891872536</c:v>
                </c:pt>
                <c:pt idx="247">
                  <c:v>11.231324059763015</c:v>
                </c:pt>
                <c:pt idx="248">
                  <c:v>11.301061723951777</c:v>
                </c:pt>
                <c:pt idx="249">
                  <c:v>7.5173271725608615</c:v>
                </c:pt>
                <c:pt idx="250">
                  <c:v>5.3524112347641761</c:v>
                </c:pt>
                <c:pt idx="251">
                  <c:v>-2.3671662125340664</c:v>
                </c:pt>
                <c:pt idx="252">
                  <c:v>-2.5358142598386313</c:v>
                </c:pt>
                <c:pt idx="253">
                  <c:v>-6.6349934469200456</c:v>
                </c:pt>
                <c:pt idx="254">
                  <c:v>-16.730098319061216</c:v>
                </c:pt>
                <c:pt idx="255">
                  <c:v>-17.575477510782513</c:v>
                </c:pt>
                <c:pt idx="256">
                  <c:v>-18.623980298599353</c:v>
                </c:pt>
                <c:pt idx="257">
                  <c:v>-21.171510314711639</c:v>
                </c:pt>
                <c:pt idx="258">
                  <c:v>-18.772720663079824</c:v>
                </c:pt>
                <c:pt idx="259">
                  <c:v>-15.682015638575164</c:v>
                </c:pt>
                <c:pt idx="260">
                  <c:v>-17.832322933609333</c:v>
                </c:pt>
                <c:pt idx="261">
                  <c:v>-17.625530669008928</c:v>
                </c:pt>
                <c:pt idx="262">
                  <c:v>-17.200526546731034</c:v>
                </c:pt>
                <c:pt idx="263">
                  <c:v>-15.861871328270539</c:v>
                </c:pt>
                <c:pt idx="264">
                  <c:v>-12.643843498273878</c:v>
                </c:pt>
                <c:pt idx="265">
                  <c:v>-12.43723999426194</c:v>
                </c:pt>
                <c:pt idx="266">
                  <c:v>-8.7805583682916133</c:v>
                </c:pt>
                <c:pt idx="267">
                  <c:v>-10.689228229467595</c:v>
                </c:pt>
                <c:pt idx="268">
                  <c:v>-12.060097455332963</c:v>
                </c:pt>
                <c:pt idx="269">
                  <c:v>-5.9215186287009614</c:v>
                </c:pt>
                <c:pt idx="270">
                  <c:v>-1.4191513761467989</c:v>
                </c:pt>
                <c:pt idx="271">
                  <c:v>-2.1397194275187603</c:v>
                </c:pt>
                <c:pt idx="272">
                  <c:v>-0.58797589298839048</c:v>
                </c:pt>
                <c:pt idx="273">
                  <c:v>4.3697478991596705</c:v>
                </c:pt>
                <c:pt idx="274">
                  <c:v>4.6372819100091833</c:v>
                </c:pt>
                <c:pt idx="275">
                  <c:v>9.6982081106570472</c:v>
                </c:pt>
                <c:pt idx="276">
                  <c:v>10.279187817258872</c:v>
                </c:pt>
                <c:pt idx="277">
                  <c:v>14.711206187263425</c:v>
                </c:pt>
                <c:pt idx="278">
                  <c:v>22.073106127494245</c:v>
                </c:pt>
                <c:pt idx="279">
                  <c:v>37.021677662582462</c:v>
                </c:pt>
                <c:pt idx="280">
                  <c:v>35.833792976650102</c:v>
                </c:pt>
                <c:pt idx="281">
                  <c:v>33.465683494044242</c:v>
                </c:pt>
                <c:pt idx="282">
                  <c:v>34.567901234567898</c:v>
                </c:pt>
                <c:pt idx="283">
                  <c:v>36.9759316770186</c:v>
                </c:pt>
                <c:pt idx="284">
                  <c:v>32.871093749999993</c:v>
                </c:pt>
                <c:pt idx="285">
                  <c:v>30.222841225626752</c:v>
                </c:pt>
                <c:pt idx="286">
                  <c:v>31.046931407942257</c:v>
                </c:pt>
                <c:pt idx="287">
                  <c:v>23.991424673552906</c:v>
                </c:pt>
                <c:pt idx="288">
                  <c:v>19.326140450501605</c:v>
                </c:pt>
                <c:pt idx="289">
                  <c:v>18.483135114057326</c:v>
                </c:pt>
                <c:pt idx="290">
                  <c:v>11.939118402846404</c:v>
                </c:pt>
                <c:pt idx="291">
                  <c:v>5.5301372588024478</c:v>
                </c:pt>
                <c:pt idx="292">
                  <c:v>10.078931390406808</c:v>
                </c:pt>
                <c:pt idx="293">
                  <c:v>6.3329312424607931</c:v>
                </c:pt>
                <c:pt idx="294">
                  <c:v>3.7422453472083284</c:v>
                </c:pt>
                <c:pt idx="295">
                  <c:v>3.0193961207758635</c:v>
                </c:pt>
                <c:pt idx="296">
                  <c:v>3.9593908629441676</c:v>
                </c:pt>
                <c:pt idx="297">
                  <c:v>-3.7349166826278535</c:v>
                </c:pt>
                <c:pt idx="298">
                  <c:v>-3.1280357489799848</c:v>
                </c:pt>
                <c:pt idx="299">
                  <c:v>3.1564133494169644</c:v>
                </c:pt>
                <c:pt idx="300">
                  <c:v>11.291341900147467</c:v>
                </c:pt>
                <c:pt idx="301">
                  <c:v>13.548815585565643</c:v>
                </c:pt>
                <c:pt idx="302">
                  <c:v>13.532315978456012</c:v>
                </c:pt>
                <c:pt idx="303">
                  <c:v>10.629401408450722</c:v>
                </c:pt>
                <c:pt idx="304">
                  <c:v>11.635788522367818</c:v>
                </c:pt>
                <c:pt idx="305">
                  <c:v>8.7926509186351698</c:v>
                </c:pt>
                <c:pt idx="306">
                  <c:v>4.7369524208761282</c:v>
                </c:pt>
                <c:pt idx="307">
                  <c:v>0.64399275508151277</c:v>
                </c:pt>
                <c:pt idx="308">
                  <c:v>0.40774719673801751</c:v>
                </c:pt>
                <c:pt idx="309">
                  <c:v>6.9000819000818892</c:v>
                </c:pt>
                <c:pt idx="310">
                  <c:v>1.7998417721518889</c:v>
                </c:pt>
                <c:pt idx="311">
                  <c:v>-4.6578493387004034</c:v>
                </c:pt>
                <c:pt idx="312">
                  <c:v>-10.4001510003775</c:v>
                </c:pt>
                <c:pt idx="313">
                  <c:v>-15.364436949597149</c:v>
                </c:pt>
                <c:pt idx="314">
                  <c:v>-17.128510321740752</c:v>
                </c:pt>
                <c:pt idx="315">
                  <c:v>-15.302889095992544</c:v>
                </c:pt>
                <c:pt idx="316">
                  <c:v>-17.069514708637811</c:v>
                </c:pt>
                <c:pt idx="317">
                  <c:v>-15.065948355935355</c:v>
                </c:pt>
                <c:pt idx="318">
                  <c:v>-12.810672514619881</c:v>
                </c:pt>
                <c:pt idx="319">
                  <c:v>-11.267857142857151</c:v>
                </c:pt>
                <c:pt idx="320">
                  <c:v>-11.891503502784273</c:v>
                </c:pt>
                <c:pt idx="321">
                  <c:v>-12.582781456953629</c:v>
                </c:pt>
                <c:pt idx="322">
                  <c:v>-8.6870146288603891</c:v>
                </c:pt>
                <c:pt idx="323">
                  <c:v>-6.6392269148174643</c:v>
                </c:pt>
                <c:pt idx="324">
                  <c:v>-3.4092980856882504</c:v>
                </c:pt>
                <c:pt idx="325">
                  <c:v>-0.48480328174530518</c:v>
                </c:pt>
                <c:pt idx="326">
                  <c:v>1.3381078024877535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4-48A4-AC98-356A2846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06032"/>
        <c:axId val="1494579984"/>
      </c:lineChart>
      <c:dateAx>
        <c:axId val="532093315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yyyy\-mm\-dd" sourceLinked="1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BFBFBF"/>
                </a:solidFill>
                <a:latin typeface="+mn-lt"/>
              </a:defRPr>
            </a:pPr>
            <a:endParaRPr lang="en-NL"/>
          </a:p>
        </c:txPr>
        <c:crossAx val="1119993667"/>
        <c:crosses val="autoZero"/>
        <c:auto val="0"/>
        <c:lblOffset val="100"/>
        <c:baseTimeUnit val="months"/>
      </c:dateAx>
      <c:valAx>
        <c:axId val="1119993667"/>
        <c:scaling>
          <c:orientation val="maxMin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4C4C9A"/>
                    </a:solidFill>
                    <a:latin typeface="+mn-lt"/>
                  </a:defRPr>
                </a:pPr>
                <a:r>
                  <a:rPr lang="en-GB">
                    <a:solidFill>
                      <a:srgbClr val="4C4C9A"/>
                    </a:solidFill>
                  </a:rPr>
                  <a:t>US Dollar YoY</a:t>
                </a:r>
                <a:r>
                  <a:rPr lang="en-GB" baseline="0">
                    <a:solidFill>
                      <a:srgbClr val="4C4C9A"/>
                    </a:solidFill>
                  </a:rPr>
                  <a:t> %</a:t>
                </a:r>
                <a:endParaRPr lang="en-GB">
                  <a:solidFill>
                    <a:srgbClr val="4C4C9A"/>
                  </a:solidFill>
                </a:endParaRP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NL"/>
          </a:p>
        </c:txPr>
        <c:crossAx val="532093315"/>
        <c:crosses val="autoZero"/>
        <c:crossBetween val="between"/>
      </c:valAx>
      <c:valAx>
        <c:axId val="14945799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WTI Crude</a:t>
                </a:r>
                <a:r>
                  <a:rPr lang="en-GB" baseline="0"/>
                  <a:t> Oil YoY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90906032"/>
        <c:crosses val="max"/>
        <c:crossBetween val="between"/>
      </c:valAx>
      <c:dateAx>
        <c:axId val="1490906032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1494579984"/>
        <c:auto val="1"/>
        <c:lblOffset val="100"/>
        <c:baseTimeUnit val="months"/>
        <c:majorUnit val="1"/>
        <c:minorUnit val="1"/>
      </c:dateAx>
    </c:plotArea>
    <c:legend>
      <c:legendPos val="b"/>
      <c:overlay val="0"/>
    </c:legend>
    <c:plotVisOnly val="1"/>
    <c:dispBlanksAs val="zero"/>
    <c:showDLblsOverMax val="1"/>
  </c:chart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25" right="0.25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47040</xdr:rowOff>
    </xdr:from>
    <xdr:to>
      <xdr:col>1</xdr:col>
      <xdr:colOff>1219200</xdr:colOff>
      <xdr:row>4</xdr:row>
      <xdr:rowOff>25399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DA0817-BE58-5F47-8DF5-209F9D61F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250240"/>
          <a:ext cx="2082800" cy="549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4</xdr:row>
      <xdr:rowOff>57150</xdr:rowOff>
    </xdr:from>
    <xdr:ext cx="11868150" cy="62007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215900</xdr:colOff>
      <xdr:row>0</xdr:row>
      <xdr:rowOff>139700</xdr:rowOff>
    </xdr:from>
    <xdr:to>
      <xdr:col>2</xdr:col>
      <xdr:colOff>76200</xdr:colOff>
      <xdr:row>3</xdr:row>
      <xdr:rowOff>91948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BF1A7D-1A8E-AB4E-A54E-130496AFA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139700"/>
          <a:ext cx="2032000" cy="5364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4</xdr:row>
      <xdr:rowOff>57150</xdr:rowOff>
    </xdr:from>
    <xdr:ext cx="11868150" cy="6200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241300</xdr:colOff>
      <xdr:row>0</xdr:row>
      <xdr:rowOff>101600</xdr:rowOff>
    </xdr:from>
    <xdr:to>
      <xdr:col>2</xdr:col>
      <xdr:colOff>101600</xdr:colOff>
      <xdr:row>3</xdr:row>
      <xdr:rowOff>53848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BBA4EE-00F6-E34F-9D06-D60718F32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101600"/>
          <a:ext cx="2032000" cy="5364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5</xdr:row>
      <xdr:rowOff>0</xdr:rowOff>
    </xdr:from>
    <xdr:ext cx="11791950" cy="5353050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330200</xdr:colOff>
      <xdr:row>0</xdr:row>
      <xdr:rowOff>114300</xdr:rowOff>
    </xdr:from>
    <xdr:to>
      <xdr:col>2</xdr:col>
      <xdr:colOff>203200</xdr:colOff>
      <xdr:row>3</xdr:row>
      <xdr:rowOff>66548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29B20A-001E-B74D-B0D5-42A3655C6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200" y="114300"/>
          <a:ext cx="2032000" cy="5364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21900" cy="607060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research.stlouisfed.org/fred2/graph/?g=18p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7"/>
  <sheetViews>
    <sheetView showGridLines="0" tabSelected="1" workbookViewId="0">
      <selection activeCell="B1" sqref="B1"/>
    </sheetView>
  </sheetViews>
  <sheetFormatPr baseColWidth="10" defaultColWidth="11.28515625" defaultRowHeight="15" customHeight="1" outlineLevelCol="1"/>
  <cols>
    <col min="1" max="1" width="12.140625" customWidth="1"/>
    <col min="2" max="2" width="17.7109375" customWidth="1"/>
    <col min="3" max="3" width="16" customWidth="1"/>
    <col min="4" max="4" width="17.42578125" customWidth="1"/>
    <col min="5" max="5" width="18.7109375" customWidth="1"/>
    <col min="6" max="6" width="12.140625" customWidth="1"/>
    <col min="7" max="14" width="12.140625" customWidth="1" outlineLevel="1"/>
    <col min="15" max="15" width="55.140625" customWidth="1" outlineLevel="1"/>
    <col min="16" max="26" width="12.140625" customWidth="1"/>
  </cols>
  <sheetData>
    <row r="1" spans="1:26" ht="16">
      <c r="A1" s="1"/>
      <c r="B1" s="2"/>
      <c r="C1" s="2"/>
      <c r="D1" s="2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"/>
      <c r="B2" s="3"/>
      <c r="C2" s="57" t="s">
        <v>0</v>
      </c>
      <c r="D2" s="58"/>
      <c r="E2" s="5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/>
      <c r="B3" s="3"/>
      <c r="C3" s="58"/>
      <c r="D3" s="58"/>
      <c r="E3" s="5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1"/>
      <c r="B4" s="3"/>
      <c r="C4" s="58"/>
      <c r="D4" s="58"/>
      <c r="E4" s="5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4"/>
      <c r="B5" s="5"/>
      <c r="C5" s="3"/>
      <c r="D5" s="3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7"/>
      <c r="B6" s="5"/>
      <c r="C6" s="3"/>
      <c r="D6" s="3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">
      <c r="A7" s="44" t="s">
        <v>1</v>
      </c>
      <c r="B7" s="45" t="s">
        <v>2</v>
      </c>
      <c r="C7" s="45" t="s">
        <v>3</v>
      </c>
      <c r="D7" s="42" t="s">
        <v>4</v>
      </c>
      <c r="E7" s="43" t="s">
        <v>5</v>
      </c>
      <c r="F7" s="3"/>
      <c r="G7" s="59" t="s">
        <v>6</v>
      </c>
      <c r="H7" s="60"/>
      <c r="I7" s="60"/>
      <c r="J7" s="60"/>
      <c r="K7" s="60"/>
      <c r="L7" s="60"/>
      <c r="M7" s="60"/>
      <c r="N7" s="60"/>
      <c r="O7" s="6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">
      <c r="A8" s="9">
        <v>43951</v>
      </c>
      <c r="B8" s="10">
        <v>18.84</v>
      </c>
      <c r="C8" s="10">
        <v>99.016000000000005</v>
      </c>
      <c r="D8" s="11">
        <f t="shared" ref="D8:E8" si="0">SUM((B8/B20)-1)*100</f>
        <v>-71.60084413626771</v>
      </c>
      <c r="E8" s="11">
        <f t="shared" si="0"/>
        <v>1.5767498640733013</v>
      </c>
      <c r="F8" s="3"/>
      <c r="G8" s="62" t="s">
        <v>7</v>
      </c>
      <c r="H8" s="63"/>
      <c r="I8" s="63"/>
      <c r="J8" s="63"/>
      <c r="K8" s="63"/>
      <c r="L8" s="63"/>
      <c r="M8" s="63"/>
      <c r="N8" s="63"/>
      <c r="O8" s="64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">
      <c r="A9" s="9">
        <v>43921</v>
      </c>
      <c r="B9" s="10">
        <v>22.04</v>
      </c>
      <c r="C9" s="10">
        <v>99.048000000000002</v>
      </c>
      <c r="D9" s="11">
        <f t="shared" ref="D9:E9" si="1">SUM((B9/B21)-1)*100</f>
        <v>-64.690804229413644</v>
      </c>
      <c r="E9" s="11">
        <f t="shared" si="1"/>
        <v>1.813247810534091</v>
      </c>
      <c r="F9" s="3"/>
      <c r="G9" s="49" t="s">
        <v>10</v>
      </c>
      <c r="H9" s="50"/>
      <c r="I9" s="50"/>
      <c r="J9" s="50"/>
      <c r="K9" s="50"/>
      <c r="L9" s="50"/>
      <c r="M9" s="50"/>
      <c r="N9" s="50"/>
      <c r="O9" s="5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">
      <c r="A10" s="9">
        <v>43889</v>
      </c>
      <c r="B10" s="10">
        <v>46.52</v>
      </c>
      <c r="C10" s="10">
        <v>98.132000000000005</v>
      </c>
      <c r="D10" s="11">
        <f t="shared" ref="D10:E10" si="2">SUM((B10/B22)-1)*100</f>
        <v>-22.337228714524205</v>
      </c>
      <c r="E10" s="11">
        <f t="shared" si="2"/>
        <v>2.0539326310097028</v>
      </c>
      <c r="F10" s="3"/>
      <c r="G10" s="49" t="s">
        <v>11</v>
      </c>
      <c r="H10" s="50"/>
      <c r="I10" s="50"/>
      <c r="J10" s="50"/>
      <c r="K10" s="50"/>
      <c r="L10" s="50"/>
      <c r="M10" s="50"/>
      <c r="N10" s="50"/>
      <c r="O10" s="5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>
      <c r="A11" s="9">
        <v>43861</v>
      </c>
      <c r="B11" s="10">
        <v>53.42</v>
      </c>
      <c r="C11" s="10">
        <v>97.39</v>
      </c>
      <c r="D11" s="11">
        <f t="shared" ref="D11:E11" si="3">SUM((B11/B23)-1)*100</f>
        <v>-5.801445953094686</v>
      </c>
      <c r="E11" s="11">
        <f t="shared" si="3"/>
        <v>1.8958337692774441</v>
      </c>
      <c r="F11" s="3"/>
      <c r="G11" s="49" t="s">
        <v>13</v>
      </c>
      <c r="H11" s="50"/>
      <c r="I11" s="50"/>
      <c r="J11" s="50"/>
      <c r="K11" s="50"/>
      <c r="L11" s="50"/>
      <c r="M11" s="50"/>
      <c r="N11" s="50"/>
      <c r="O11" s="5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>
      <c r="A12" s="9">
        <v>43830</v>
      </c>
      <c r="B12" s="10">
        <v>62.96</v>
      </c>
      <c r="C12" s="10">
        <v>96.388999999999996</v>
      </c>
      <c r="D12" s="11">
        <f t="shared" ref="D12:E12" si="4">SUM((B12/B24)-1)*100</f>
        <v>29.095755587451301</v>
      </c>
      <c r="E12" s="11">
        <f t="shared" si="4"/>
        <v>0.22459526062408308</v>
      </c>
      <c r="F12" s="3"/>
      <c r="G12" s="49" t="s">
        <v>16</v>
      </c>
      <c r="H12" s="50"/>
      <c r="I12" s="50"/>
      <c r="J12" s="50"/>
      <c r="K12" s="50"/>
      <c r="L12" s="50"/>
      <c r="M12" s="50"/>
      <c r="N12" s="50"/>
      <c r="O12" s="5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>
      <c r="A13" s="9">
        <v>43798</v>
      </c>
      <c r="B13" s="10">
        <v>57.03</v>
      </c>
      <c r="C13" s="10">
        <v>98.272999999999996</v>
      </c>
      <c r="D13" s="11">
        <f t="shared" ref="D13:E13" si="5">SUM((B13/B25)-1)*100</f>
        <v>3.2030401737242142</v>
      </c>
      <c r="E13" s="11">
        <f t="shared" si="5"/>
        <v>1.0290731145653265</v>
      </c>
      <c r="F13" s="3"/>
      <c r="G13" s="49" t="s">
        <v>18</v>
      </c>
      <c r="H13" s="50"/>
      <c r="I13" s="50"/>
      <c r="J13" s="50"/>
      <c r="K13" s="50"/>
      <c r="L13" s="50"/>
      <c r="M13" s="50"/>
      <c r="N13" s="50"/>
      <c r="O13" s="5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>
      <c r="A14" s="9">
        <v>43769</v>
      </c>
      <c r="B14" s="10">
        <v>55.94</v>
      </c>
      <c r="C14" s="10">
        <v>97.352000000000004</v>
      </c>
      <c r="D14" s="11">
        <f t="shared" ref="D14:E14" si="6">SUM((B14/B26)-1)*100</f>
        <v>-20.176940639269404</v>
      </c>
      <c r="E14" s="11">
        <f t="shared" si="6"/>
        <v>0.23165546140619941</v>
      </c>
      <c r="F14" s="3"/>
      <c r="G14" s="55"/>
      <c r="H14" s="50"/>
      <c r="I14" s="50"/>
      <c r="J14" s="50"/>
      <c r="K14" s="50"/>
      <c r="L14" s="50"/>
      <c r="M14" s="50"/>
      <c r="N14" s="50"/>
      <c r="O14" s="5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>
      <c r="A15" s="9">
        <v>43738</v>
      </c>
      <c r="B15" s="10">
        <v>56.15</v>
      </c>
      <c r="C15" s="10">
        <v>99.376999999999995</v>
      </c>
      <c r="D15" s="11">
        <f t="shared" ref="D15:E15" si="7">SUM((B15/B27)-1)*100</f>
        <v>-28.206111750415541</v>
      </c>
      <c r="E15" s="11">
        <f t="shared" si="7"/>
        <v>4.4622209140982916</v>
      </c>
      <c r="F15" s="3"/>
      <c r="G15" s="56" t="s">
        <v>22</v>
      </c>
      <c r="H15" s="50"/>
      <c r="I15" s="50"/>
      <c r="J15" s="50"/>
      <c r="K15" s="50"/>
      <c r="L15" s="50"/>
      <c r="M15" s="50"/>
      <c r="N15" s="50"/>
      <c r="O15" s="5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>
      <c r="A16" s="9">
        <v>43707</v>
      </c>
      <c r="B16" s="10">
        <v>57.18</v>
      </c>
      <c r="C16" s="10">
        <v>98.915999999999997</v>
      </c>
      <c r="D16" s="11">
        <f t="shared" ref="D16:E16" si="8">SUM((B16/B28)-1)*100</f>
        <v>-23.021001615508887</v>
      </c>
      <c r="E16" s="11">
        <f t="shared" si="8"/>
        <v>3.9688879545932254</v>
      </c>
      <c r="F16" s="3"/>
      <c r="G16" s="49" t="s">
        <v>24</v>
      </c>
      <c r="H16" s="50"/>
      <c r="I16" s="50"/>
      <c r="J16" s="50"/>
      <c r="K16" s="50"/>
      <c r="L16" s="50"/>
      <c r="M16" s="50"/>
      <c r="N16" s="50"/>
      <c r="O16" s="5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>
      <c r="A17" s="9">
        <v>43677</v>
      </c>
      <c r="B17" s="10">
        <v>60.45</v>
      </c>
      <c r="C17" s="10">
        <v>98.516000000000005</v>
      </c>
      <c r="D17" s="11">
        <f t="shared" ref="D17:E17" si="9">SUM((B17/B29)-1)*100</f>
        <v>-15.725637808448345</v>
      </c>
      <c r="E17" s="11">
        <f t="shared" si="9"/>
        <v>4.1901981936248056</v>
      </c>
      <c r="F17" s="3"/>
      <c r="G17" s="49" t="s">
        <v>25</v>
      </c>
      <c r="H17" s="50"/>
      <c r="I17" s="50"/>
      <c r="J17" s="50"/>
      <c r="K17" s="50"/>
      <c r="L17" s="50"/>
      <c r="M17" s="50"/>
      <c r="N17" s="50"/>
      <c r="O17" s="5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>
      <c r="A18" s="9">
        <v>43644</v>
      </c>
      <c r="B18" s="10">
        <v>60.34</v>
      </c>
      <c r="C18" s="10">
        <v>96.13</v>
      </c>
      <c r="D18" s="11">
        <f t="shared" ref="D18:E18" si="10">SUM((B18/B30)-1)*100</f>
        <v>-19.460758142018154</v>
      </c>
      <c r="E18" s="11">
        <f t="shared" si="10"/>
        <v>1.7571715888641926</v>
      </c>
      <c r="F18" s="3"/>
      <c r="G18" s="49" t="s">
        <v>27</v>
      </c>
      <c r="H18" s="50"/>
      <c r="I18" s="50"/>
      <c r="J18" s="50"/>
      <c r="K18" s="50"/>
      <c r="L18" s="50"/>
      <c r="M18" s="50"/>
      <c r="N18" s="50"/>
      <c r="O18" s="5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>
      <c r="A19" s="9">
        <v>43616</v>
      </c>
      <c r="B19" s="10">
        <v>55.79</v>
      </c>
      <c r="C19" s="10">
        <v>97.75</v>
      </c>
      <c r="D19" s="11">
        <f t="shared" ref="D19:E19" si="11">SUM((B19/B31)-1)*100</f>
        <v>-17.102526002971764</v>
      </c>
      <c r="E19" s="11">
        <f t="shared" si="11"/>
        <v>4.0125985592526003</v>
      </c>
      <c r="F19" s="3"/>
      <c r="G19" s="12" t="s">
        <v>28</v>
      </c>
      <c r="H19" s="25"/>
      <c r="I19" s="25"/>
      <c r="J19" s="25"/>
      <c r="K19" s="25"/>
      <c r="L19" s="25"/>
      <c r="M19" s="25"/>
      <c r="N19" s="25"/>
      <c r="O19" s="2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>
      <c r="A20" s="9">
        <v>43585</v>
      </c>
      <c r="B20" s="10">
        <v>66.34</v>
      </c>
      <c r="C20" s="10">
        <v>97.478999999999999</v>
      </c>
      <c r="D20" s="11">
        <f t="shared" ref="D20:E20" si="12">SUM((B20/B32)-1)*100</f>
        <v>-3.7155297532656006</v>
      </c>
      <c r="E20" s="11">
        <f t="shared" si="12"/>
        <v>6.1388704391285076</v>
      </c>
      <c r="F20" s="3"/>
      <c r="G20" s="49"/>
      <c r="H20" s="50"/>
      <c r="I20" s="50"/>
      <c r="J20" s="50"/>
      <c r="K20" s="50"/>
      <c r="L20" s="50"/>
      <c r="M20" s="50"/>
      <c r="N20" s="50"/>
      <c r="O20" s="5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9">
        <v>43553</v>
      </c>
      <c r="B21" s="10">
        <v>62.42</v>
      </c>
      <c r="C21" s="10">
        <v>97.284000000000006</v>
      </c>
      <c r="D21" s="11">
        <f t="shared" ref="D21:E21" si="13">SUM((B21/B33)-1)*100</f>
        <v>-4.3957727063868912</v>
      </c>
      <c r="E21" s="11">
        <f t="shared" si="13"/>
        <v>8.1245693200257882</v>
      </c>
      <c r="F21" s="3"/>
      <c r="G21" s="56" t="s">
        <v>29</v>
      </c>
      <c r="H21" s="50"/>
      <c r="I21" s="50"/>
      <c r="J21" s="50"/>
      <c r="K21" s="50"/>
      <c r="L21" s="50"/>
      <c r="M21" s="50"/>
      <c r="N21" s="50"/>
      <c r="O21" s="5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9">
        <v>43524</v>
      </c>
      <c r="B22" s="10">
        <v>59.9</v>
      </c>
      <c r="C22" s="10">
        <v>96.156999999999996</v>
      </c>
      <c r="D22" s="11">
        <f t="shared" ref="D22:E22" si="14">SUM((B22/B34)-1)*100</f>
        <v>-3.5892483502333872</v>
      </c>
      <c r="E22" s="11">
        <f t="shared" si="14"/>
        <v>6.1183273923167691</v>
      </c>
      <c r="F22" s="3"/>
      <c r="G22" s="49" t="s">
        <v>30</v>
      </c>
      <c r="H22" s="50"/>
      <c r="I22" s="50"/>
      <c r="J22" s="50"/>
      <c r="K22" s="50"/>
      <c r="L22" s="50"/>
      <c r="M22" s="50"/>
      <c r="N22" s="50"/>
      <c r="O22" s="5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9">
        <v>43496</v>
      </c>
      <c r="B23" s="10">
        <v>56.71</v>
      </c>
      <c r="C23" s="10">
        <v>95.578000000000003</v>
      </c>
      <c r="D23" s="11">
        <f t="shared" ref="D23:E23" si="15">SUM((B23/B35)-1)*100</f>
        <v>-12.901244048533245</v>
      </c>
      <c r="E23" s="11">
        <f t="shared" si="15"/>
        <v>7.230767504740121</v>
      </c>
      <c r="F23" s="3"/>
      <c r="G23" s="49" t="s">
        <v>31</v>
      </c>
      <c r="H23" s="50"/>
      <c r="I23" s="50"/>
      <c r="J23" s="50"/>
      <c r="K23" s="50"/>
      <c r="L23" s="50"/>
      <c r="M23" s="50"/>
      <c r="N23" s="50"/>
      <c r="O23" s="5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9">
        <v>43465</v>
      </c>
      <c r="B24" s="10">
        <v>48.77</v>
      </c>
      <c r="C24" s="10">
        <v>96.173000000000002</v>
      </c>
      <c r="D24" s="11">
        <f t="shared" ref="D24:E24" si="16">SUM((B24/B36)-1)*100</f>
        <v>-19.891590013140604</v>
      </c>
      <c r="E24" s="11">
        <f t="shared" si="16"/>
        <v>4.3951630411185105</v>
      </c>
      <c r="F24" s="3"/>
      <c r="G24" s="49" t="s">
        <v>32</v>
      </c>
      <c r="H24" s="50"/>
      <c r="I24" s="50"/>
      <c r="J24" s="50"/>
      <c r="K24" s="50"/>
      <c r="L24" s="50"/>
      <c r="M24" s="50"/>
      <c r="N24" s="50"/>
      <c r="O24" s="5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9">
        <v>43434</v>
      </c>
      <c r="B25" s="10">
        <v>55.26</v>
      </c>
      <c r="C25" s="10">
        <v>97.272000000000006</v>
      </c>
      <c r="D25" s="11">
        <f t="shared" ref="D25:E25" si="17">SUM((B25/B37)-1)*100</f>
        <v>-4.6583850931677055</v>
      </c>
      <c r="E25" s="11">
        <f t="shared" si="17"/>
        <v>4.5407159822455467</v>
      </c>
      <c r="F25" s="3"/>
      <c r="G25" s="52" t="s">
        <v>33</v>
      </c>
      <c r="H25" s="53"/>
      <c r="I25" s="53"/>
      <c r="J25" s="53"/>
      <c r="K25" s="53"/>
      <c r="L25" s="53"/>
      <c r="M25" s="53"/>
      <c r="N25" s="53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43404</v>
      </c>
      <c r="B26" s="10">
        <v>70.08</v>
      </c>
      <c r="C26" s="10">
        <v>97.126999999999995</v>
      </c>
      <c r="D26" s="11">
        <f t="shared" ref="D26:E26" si="18">SUM((B26/B38)-1)*100</f>
        <v>26.79573005246969</v>
      </c>
      <c r="E26" s="11">
        <f t="shared" si="18"/>
        <v>2.7233691513664393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9">
        <v>43371</v>
      </c>
      <c r="B27" s="10">
        <v>78.209999999999994</v>
      </c>
      <c r="C27" s="10">
        <v>95.132000000000005</v>
      </c>
      <c r="D27" s="11">
        <f t="shared" ref="D27:E27" si="19">SUM((B27/B39)-1)*100</f>
        <v>47.761194029850728</v>
      </c>
      <c r="E27" s="11">
        <f t="shared" si="19"/>
        <v>2.2089475267523362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9">
        <v>43343</v>
      </c>
      <c r="B28" s="10">
        <v>74.28</v>
      </c>
      <c r="C28" s="10">
        <v>95.14</v>
      </c>
      <c r="D28" s="11">
        <f t="shared" ref="D28:E28" si="20">SUM((B28/B40)-1)*100</f>
        <v>52.306745950379316</v>
      </c>
      <c r="E28" s="11">
        <f t="shared" si="20"/>
        <v>2.6675875167263774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9">
        <v>43312</v>
      </c>
      <c r="B29" s="10">
        <v>71.73</v>
      </c>
      <c r="C29" s="10">
        <v>94.554000000000002</v>
      </c>
      <c r="D29" s="11">
        <f t="shared" ref="D29:E29" si="21">SUM((B29/B41)-1)*100</f>
        <v>38.208092485549152</v>
      </c>
      <c r="E29" s="11">
        <f t="shared" si="21"/>
        <v>1.8209620623929945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9">
        <v>43280</v>
      </c>
      <c r="B30" s="10">
        <v>74.92</v>
      </c>
      <c r="C30" s="10">
        <v>94.47</v>
      </c>
      <c r="D30" s="11">
        <f t="shared" ref="D30:E30" si="22">SUM((B30/B42)-1)*100</f>
        <v>56.409185803757843</v>
      </c>
      <c r="E30" s="11">
        <f t="shared" si="22"/>
        <v>-1.2109424018070025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9">
        <v>43251</v>
      </c>
      <c r="B31" s="10">
        <v>67.3</v>
      </c>
      <c r="C31" s="10">
        <v>93.978999999999999</v>
      </c>
      <c r="D31" s="11">
        <f t="shared" ref="D31:E31" si="23">SUM((B31/B43)-1)*100</f>
        <v>33.372968688069761</v>
      </c>
      <c r="E31" s="11">
        <f t="shared" si="23"/>
        <v>-3.0364623098986798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9">
        <v>43220</v>
      </c>
      <c r="B32" s="10">
        <v>68.900000000000006</v>
      </c>
      <c r="C32" s="10">
        <v>91.840999999999994</v>
      </c>
      <c r="D32" s="11">
        <f t="shared" ref="D32:E32" si="24">SUM((B32/B44)-1)*100</f>
        <v>32.832080200501281</v>
      </c>
      <c r="E32" s="11">
        <f t="shared" si="24"/>
        <v>-7.2781423523473059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9">
        <v>43189</v>
      </c>
      <c r="B33" s="10">
        <v>65.290000000000006</v>
      </c>
      <c r="C33" s="10">
        <v>89.974000000000004</v>
      </c>
      <c r="D33" s="11">
        <f t="shared" ref="D33:E33" si="25">SUM((B33/B45)-1)*100</f>
        <v>21.855169839492362</v>
      </c>
      <c r="E33" s="11">
        <f t="shared" si="25"/>
        <v>-10.339810662680604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9">
        <v>43159</v>
      </c>
      <c r="B34" s="10">
        <v>62.13</v>
      </c>
      <c r="C34" s="10">
        <v>90.613</v>
      </c>
      <c r="D34" s="11">
        <f t="shared" ref="D34:E34" si="26">SUM((B34/B46)-1)*100</f>
        <v>7.3242356192779523</v>
      </c>
      <c r="E34" s="11">
        <f t="shared" si="26"/>
        <v>-10.390625000000009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9">
        <v>43131</v>
      </c>
      <c r="B35" s="10">
        <v>65.11</v>
      </c>
      <c r="C35" s="10">
        <v>89.132999999999996</v>
      </c>
      <c r="D35" s="11">
        <f t="shared" ref="D35:E35" si="27">SUM((B35/B47)-1)*100</f>
        <v>14.30828651685394</v>
      </c>
      <c r="E35" s="11">
        <f t="shared" si="27"/>
        <v>-10.429897901760599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9">
        <v>43098</v>
      </c>
      <c r="B36" s="10">
        <v>60.88</v>
      </c>
      <c r="C36" s="10">
        <v>92.123999999999995</v>
      </c>
      <c r="D36" s="11">
        <f t="shared" ref="D36:E36" si="28">SUM((B36/B48)-1)*100</f>
        <v>3.7668314300323802</v>
      </c>
      <c r="E36" s="11">
        <f t="shared" si="28"/>
        <v>-9.8679189903140614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9">
        <v>43069</v>
      </c>
      <c r="B37" s="10">
        <v>57.96</v>
      </c>
      <c r="C37" s="10">
        <v>93.046999999999997</v>
      </c>
      <c r="D37" s="11">
        <f t="shared" ref="D37:E37" si="29">SUM((B37/B49)-1)*100</f>
        <v>4.5077533357374744</v>
      </c>
      <c r="E37" s="11">
        <f t="shared" si="29"/>
        <v>-8.3280788177339975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9">
        <v>43039</v>
      </c>
      <c r="B38" s="10">
        <v>55.27</v>
      </c>
      <c r="C38" s="10">
        <v>94.552000000000007</v>
      </c>
      <c r="D38" s="11">
        <f t="shared" ref="D38:E38" si="30">SUM((B38/B50)-1)*100</f>
        <v>3.0579899310087644</v>
      </c>
      <c r="E38" s="11">
        <f t="shared" si="30"/>
        <v>-3.9544923561379286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9">
        <v>43007</v>
      </c>
      <c r="B39" s="10">
        <v>52.93</v>
      </c>
      <c r="C39" s="10">
        <v>93.075999999999993</v>
      </c>
      <c r="D39" s="11">
        <f t="shared" ref="D39:E39" si="31">SUM((B39/B51)-1)*100</f>
        <v>-4.1296866509690329</v>
      </c>
      <c r="E39" s="11">
        <f t="shared" si="31"/>
        <v>-2.5004451986633591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9">
        <v>42978</v>
      </c>
      <c r="B40" s="10">
        <v>48.77</v>
      </c>
      <c r="C40" s="10">
        <v>92.668000000000006</v>
      </c>
      <c r="D40" s="11">
        <f t="shared" ref="D40:E40" si="32">SUM((B40/B52)-1)*100</f>
        <v>-6.7138485080336601</v>
      </c>
      <c r="E40" s="11">
        <f t="shared" si="32"/>
        <v>-3.4929495323988258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9">
        <v>42947</v>
      </c>
      <c r="B41" s="10">
        <v>51.9</v>
      </c>
      <c r="C41" s="10">
        <v>92.863</v>
      </c>
      <c r="D41" s="11">
        <f t="shared" ref="D41:E41" si="33">SUM((B41/B53)-1)*100</f>
        <v>4.7638272103350809</v>
      </c>
      <c r="E41" s="11">
        <f t="shared" si="33"/>
        <v>-2.7917931539830465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9">
        <v>42916</v>
      </c>
      <c r="B42" s="10">
        <v>47.9</v>
      </c>
      <c r="C42" s="10">
        <v>95.628</v>
      </c>
      <c r="D42" s="11">
        <f t="shared" ref="D42:E42" si="34">SUM((B42/B54)-1)*100</f>
        <v>-16.082690960056055</v>
      </c>
      <c r="E42" s="11">
        <f t="shared" si="34"/>
        <v>-0.53566042249565404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9">
        <v>42886</v>
      </c>
      <c r="B43" s="10">
        <v>50.46</v>
      </c>
      <c r="C43" s="10">
        <v>96.921999999999997</v>
      </c>
      <c r="D43" s="11">
        <f t="shared" ref="D43:E43" si="35">SUM((B43/B55)-1)*100</f>
        <v>-14.256584536958371</v>
      </c>
      <c r="E43" s="11">
        <f t="shared" si="35"/>
        <v>1.0751791096140328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9">
        <v>42853</v>
      </c>
      <c r="B44" s="10">
        <v>51.87</v>
      </c>
      <c r="C44" s="10">
        <v>99.05</v>
      </c>
      <c r="D44" s="11">
        <f t="shared" ref="D44:E44" si="36">SUM((B44/B56)-1)*100</f>
        <v>-7.9176282620273426</v>
      </c>
      <c r="E44" s="11">
        <f t="shared" si="36"/>
        <v>6.411551105476887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9">
        <v>42825</v>
      </c>
      <c r="B45" s="10">
        <v>53.58</v>
      </c>
      <c r="C45" s="10">
        <v>100.35</v>
      </c>
      <c r="D45" s="11">
        <f t="shared" ref="D45:E45" si="37">SUM((B45/B57)-1)*100</f>
        <v>6.520874751491057</v>
      </c>
      <c r="E45" s="11">
        <f t="shared" si="37"/>
        <v>6.0939251051952636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9">
        <v>42794</v>
      </c>
      <c r="B46" s="10">
        <v>57.89</v>
      </c>
      <c r="C46" s="10">
        <v>101.12</v>
      </c>
      <c r="D46" s="11">
        <f t="shared" ref="D46:E46" si="38">SUM((B46/B58)-1)*100</f>
        <v>22.337278106508872</v>
      </c>
      <c r="E46" s="11">
        <f t="shared" si="38"/>
        <v>2.9619900011200517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9">
        <v>42766</v>
      </c>
      <c r="B47" s="10">
        <v>56.96</v>
      </c>
      <c r="C47" s="10">
        <v>99.512</v>
      </c>
      <c r="D47" s="11">
        <f t="shared" ref="D47:E47" si="39">SUM((B47/B59)-1)*100</f>
        <v>16.0081466395112</v>
      </c>
      <c r="E47" s="11">
        <f t="shared" si="39"/>
        <v>-9.4371824990457931E-2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9">
        <v>42734</v>
      </c>
      <c r="B48" s="10">
        <v>58.67</v>
      </c>
      <c r="C48" s="10">
        <v>102.21</v>
      </c>
      <c r="D48" s="11">
        <f t="shared" ref="D48:E48" si="40">SUM((B48/B60)-1)*100</f>
        <v>8.0081001472753996</v>
      </c>
      <c r="E48" s="11">
        <f t="shared" si="40"/>
        <v>3.6286765824132372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9">
        <v>42704</v>
      </c>
      <c r="B49" s="10">
        <v>55.46</v>
      </c>
      <c r="C49" s="10">
        <v>101.5</v>
      </c>
      <c r="D49" s="11">
        <f t="shared" ref="D49:E49" si="41">SUM((B49/B61)-1)*100</f>
        <v>-7.5666666666666664</v>
      </c>
      <c r="E49" s="11">
        <f t="shared" si="41"/>
        <v>1.3277428371768041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9">
        <v>42674</v>
      </c>
      <c r="B50" s="10">
        <v>53.63</v>
      </c>
      <c r="C50" s="10">
        <v>98.444999999999993</v>
      </c>
      <c r="D50" s="11">
        <f t="shared" ref="D50:E50" si="42">SUM((B50/B62)-1)*100</f>
        <v>-19.292701279157264</v>
      </c>
      <c r="E50" s="11">
        <f t="shared" si="42"/>
        <v>1.5462216079054292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9">
        <v>42643</v>
      </c>
      <c r="B51" s="10">
        <v>55.21</v>
      </c>
      <c r="C51" s="10">
        <v>95.462999999999994</v>
      </c>
      <c r="D51" s="11">
        <f t="shared" ref="D51:E51" si="43">SUM((B51/B63)-1)*100</f>
        <v>-15.953722027705886</v>
      </c>
      <c r="E51" s="11">
        <f t="shared" si="43"/>
        <v>-0.92060197197716409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9">
        <v>42613</v>
      </c>
      <c r="B52" s="10">
        <v>52.28</v>
      </c>
      <c r="C52" s="10">
        <v>96.022000000000006</v>
      </c>
      <c r="D52" s="11">
        <f t="shared" ref="D52:E52" si="44">SUM((B52/B64)-1)*100</f>
        <v>-25.664723446608839</v>
      </c>
      <c r="E52" s="11">
        <f t="shared" si="44"/>
        <v>0.20662881950241907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9">
        <v>42580</v>
      </c>
      <c r="B53" s="10">
        <v>49.54</v>
      </c>
      <c r="C53" s="10">
        <v>95.53</v>
      </c>
      <c r="D53" s="11">
        <f t="shared" ref="D53:E53" si="45">SUM((B53/B65)-1)*100</f>
        <v>-27.604851673242734</v>
      </c>
      <c r="E53" s="11">
        <f t="shared" si="45"/>
        <v>-1.8554286183940172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9">
        <v>42551</v>
      </c>
      <c r="B54" s="10">
        <v>57.08</v>
      </c>
      <c r="C54" s="10">
        <v>96.143000000000001</v>
      </c>
      <c r="D54" s="11">
        <f t="shared" ref="D54:E54" si="46">SUM((B54/B66)-1)*100</f>
        <v>-29.773622047244096</v>
      </c>
      <c r="E54" s="11">
        <f t="shared" si="46"/>
        <v>0.68911347332041295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9">
        <v>42521</v>
      </c>
      <c r="B55" s="10">
        <v>58.85</v>
      </c>
      <c r="C55" s="10">
        <v>95.891000000000005</v>
      </c>
      <c r="D55" s="11">
        <f t="shared" ref="D55:E55" si="47">SUM((B55/B67)-1)*100</f>
        <v>-28.933703658978381</v>
      </c>
      <c r="E55" s="11">
        <f t="shared" si="47"/>
        <v>-1.0484278741473729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9">
        <v>42489</v>
      </c>
      <c r="B56" s="10">
        <v>56.33</v>
      </c>
      <c r="C56" s="10">
        <v>93.081999999999994</v>
      </c>
      <c r="D56" s="11">
        <f t="shared" ref="D56:E56" si="48">SUM((B56/B68)-1)*100</f>
        <v>-32.02606492096055</v>
      </c>
      <c r="E56" s="11">
        <f t="shared" si="48"/>
        <v>-1.6046511627906934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9">
        <v>42460</v>
      </c>
      <c r="B57" s="10">
        <v>50.3</v>
      </c>
      <c r="C57" s="10">
        <v>94.585999999999999</v>
      </c>
      <c r="D57" s="11">
        <f t="shared" ref="D57:E57" si="49">SUM((B57/B69)-1)*100</f>
        <v>-30.322759384956367</v>
      </c>
      <c r="E57" s="11">
        <f t="shared" si="49"/>
        <v>-3.8339924967211281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9">
        <v>42429</v>
      </c>
      <c r="B58" s="10">
        <v>47.32</v>
      </c>
      <c r="C58" s="10">
        <v>98.210999999999999</v>
      </c>
      <c r="D58" s="11">
        <f t="shared" ref="D58:E58" si="50">SUM((B58/B70)-1)*100</f>
        <v>-37.074468085106382</v>
      </c>
      <c r="E58" s="11">
        <f t="shared" si="50"/>
        <v>3.0621346793573423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9">
        <v>42398</v>
      </c>
      <c r="B59" s="10">
        <v>49.1</v>
      </c>
      <c r="C59" s="10">
        <v>99.605999999999995</v>
      </c>
      <c r="D59" s="11">
        <f t="shared" ref="D59:E59" si="51">SUM((B59/B71)-1)*100</f>
        <v>-33.782872555630483</v>
      </c>
      <c r="E59" s="11">
        <f t="shared" si="51"/>
        <v>5.0651871229062007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9">
        <v>42369</v>
      </c>
      <c r="B60" s="10">
        <v>54.32</v>
      </c>
      <c r="C60" s="10">
        <v>98.631</v>
      </c>
      <c r="D60" s="11">
        <f t="shared" ref="D60:E60" si="52">SUM((B60/B72)-1)*100</f>
        <v>-31.466061064849871</v>
      </c>
      <c r="E60" s="11">
        <f t="shared" si="52"/>
        <v>9.2634237667416297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9">
        <v>42338</v>
      </c>
      <c r="B61" s="10">
        <v>60</v>
      </c>
      <c r="C61" s="10">
        <v>100.17</v>
      </c>
      <c r="D61" s="11">
        <f t="shared" ref="D61:E61" si="53">SUM((B61/B73)-1)*100</f>
        <v>-35.309973045822105</v>
      </c>
      <c r="E61" s="11">
        <f t="shared" si="53"/>
        <v>13.370908597039266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9">
        <v>42307</v>
      </c>
      <c r="B62" s="10">
        <v>66.45</v>
      </c>
      <c r="C62" s="10">
        <v>96.945999999999998</v>
      </c>
      <c r="D62" s="11">
        <f t="shared" ref="D62:E62" si="54">SUM((B62/B74)-1)*100</f>
        <v>-38.134251931849917</v>
      </c>
      <c r="E62" s="11">
        <f t="shared" si="54"/>
        <v>11.538594291105309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9">
        <v>42277</v>
      </c>
      <c r="B63" s="10">
        <v>65.69</v>
      </c>
      <c r="C63" s="10">
        <v>96.35</v>
      </c>
      <c r="D63" s="11">
        <f t="shared" ref="D63:E63" si="55">SUM((B63/B75)-1)*100</f>
        <v>-44.193356554243479</v>
      </c>
      <c r="E63" s="11">
        <f t="shared" si="55"/>
        <v>12.118320610687006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9">
        <v>42247</v>
      </c>
      <c r="B64" s="10">
        <v>70.33</v>
      </c>
      <c r="C64" s="10">
        <v>95.823999999999998</v>
      </c>
      <c r="D64" s="11">
        <f t="shared" ref="D64:E64" si="56">SUM((B64/B76)-1)*100</f>
        <v>-42.286230100114885</v>
      </c>
      <c r="E64" s="11">
        <f t="shared" si="56"/>
        <v>15.802194614975583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9">
        <v>42216</v>
      </c>
      <c r="B65" s="10">
        <v>68.430000000000007</v>
      </c>
      <c r="C65" s="10">
        <v>97.335999999999999</v>
      </c>
      <c r="D65" s="11">
        <f t="shared" ref="D65:E65" si="57">SUM((B65/B77)-1)*100</f>
        <v>-43.655825442568954</v>
      </c>
      <c r="E65" s="11">
        <f t="shared" si="57"/>
        <v>19.495187585935959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9">
        <v>42185</v>
      </c>
      <c r="B66" s="10">
        <v>81.28</v>
      </c>
      <c r="C66" s="10">
        <v>95.484999999999999</v>
      </c>
      <c r="D66" s="11">
        <f t="shared" ref="D66:E66" si="58">SUM((B66/B78)-1)*100</f>
        <v>-35.807929237087357</v>
      </c>
      <c r="E66" s="11">
        <f t="shared" si="58"/>
        <v>19.692886242557183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9">
        <v>42153</v>
      </c>
      <c r="B67" s="10">
        <v>82.81</v>
      </c>
      <c r="C67" s="10">
        <v>96.906999999999996</v>
      </c>
      <c r="D67" s="11">
        <f t="shared" ref="D67:E67" si="59">SUM((B67/B79)-1)*100</f>
        <v>-32.963652554035463</v>
      </c>
      <c r="E67" s="11">
        <f t="shared" si="59"/>
        <v>20.577585885104945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9">
        <v>42124</v>
      </c>
      <c r="B68" s="10">
        <v>82.87</v>
      </c>
      <c r="C68" s="10">
        <v>94.6</v>
      </c>
      <c r="D68" s="11">
        <f t="shared" ref="D68:E68" si="60">SUM((B68/B80)-1)*100</f>
        <v>-31.199667911996677</v>
      </c>
      <c r="E68" s="11">
        <f t="shared" si="60"/>
        <v>19.032639605405532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9">
        <v>42094</v>
      </c>
      <c r="B69" s="10">
        <v>72.19</v>
      </c>
      <c r="C69" s="10">
        <v>98.356999999999999</v>
      </c>
      <c r="D69" s="11">
        <f t="shared" ref="D69:E69" si="61">SUM((B69/B81)-1)*100</f>
        <v>-40.784185054548438</v>
      </c>
      <c r="E69" s="11">
        <f t="shared" si="61"/>
        <v>22.792759051186028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9">
        <v>42062</v>
      </c>
      <c r="B70" s="10">
        <v>75.2</v>
      </c>
      <c r="C70" s="10">
        <v>95.293000000000006</v>
      </c>
      <c r="D70" s="11">
        <f t="shared" ref="D70:E70" si="62">SUM((B70/B82)-1)*100</f>
        <v>-38.557071656181066</v>
      </c>
      <c r="E70" s="11">
        <f t="shared" si="62"/>
        <v>19.578120490394156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9">
        <v>42034</v>
      </c>
      <c r="B71" s="10">
        <v>74.150000000000006</v>
      </c>
      <c r="C71" s="10">
        <v>94.804000000000002</v>
      </c>
      <c r="D71" s="11">
        <f t="shared" ref="D71:E71" si="63">SUM((B71/B83)-1)*100</f>
        <v>-36.688866120218577</v>
      </c>
      <c r="E71" s="11">
        <f t="shared" si="63"/>
        <v>16.594310732865168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9">
        <v>42004</v>
      </c>
      <c r="B72" s="10">
        <v>79.260000000000005</v>
      </c>
      <c r="C72" s="10">
        <v>90.269000000000005</v>
      </c>
      <c r="D72" s="11">
        <f t="shared" ref="D72:E72" si="64">SUM((B72/B84)-1)*100</f>
        <v>-32.847581123443192</v>
      </c>
      <c r="E72" s="11">
        <f t="shared" si="64"/>
        <v>12.78690572874368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9">
        <v>41971</v>
      </c>
      <c r="B73" s="10">
        <v>92.75</v>
      </c>
      <c r="C73" s="10">
        <v>88.355999999999995</v>
      </c>
      <c r="D73" s="11">
        <f t="shared" ref="D73:E73" si="65">SUM((B73/B85)-1)*100</f>
        <v>-17.62877442273534</v>
      </c>
      <c r="E73" s="11">
        <f t="shared" si="65"/>
        <v>9.5141298958849596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9">
        <v>41943</v>
      </c>
      <c r="B74" s="10">
        <v>107.41</v>
      </c>
      <c r="C74" s="10">
        <v>86.917000000000002</v>
      </c>
      <c r="D74" s="11">
        <f t="shared" ref="D74:E74" si="66">SUM((B74/B86)-1)*100</f>
        <v>-8.0236341839356129</v>
      </c>
      <c r="E74" s="11">
        <f t="shared" si="66"/>
        <v>8.3820687075254252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9">
        <v>41912</v>
      </c>
      <c r="B75" s="10">
        <v>117.71</v>
      </c>
      <c r="C75" s="10">
        <v>85.936000000000007</v>
      </c>
      <c r="D75" s="11">
        <f t="shared" ref="D75:E75" si="67">SUM((B75/B87)-1)*100</f>
        <v>-4.4794287105412778</v>
      </c>
      <c r="E75" s="11">
        <f t="shared" si="67"/>
        <v>7.1240697572954703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9">
        <v>41880</v>
      </c>
      <c r="B76" s="10">
        <v>121.86</v>
      </c>
      <c r="C76" s="10">
        <v>82.748000000000005</v>
      </c>
      <c r="D76" s="11">
        <f t="shared" ref="D76:E76" si="68">SUM((B76/B88)-1)*100</f>
        <v>-5.2631578947368363</v>
      </c>
      <c r="E76" s="11">
        <f t="shared" si="68"/>
        <v>0.80524321756185735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9">
        <v>41851</v>
      </c>
      <c r="B77" s="10">
        <v>121.45</v>
      </c>
      <c r="C77" s="10">
        <v>81.456000000000003</v>
      </c>
      <c r="D77" s="11">
        <f t="shared" ref="D77:E77" si="69">SUM((B77/B89)-1)*100</f>
        <v>-3.7333544705136279</v>
      </c>
      <c r="E77" s="11">
        <f t="shared" si="69"/>
        <v>4.9108677503406639E-3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9">
        <v>41820</v>
      </c>
      <c r="B78" s="10">
        <v>126.62</v>
      </c>
      <c r="C78" s="10">
        <v>79.775000000000006</v>
      </c>
      <c r="D78" s="11">
        <f t="shared" ref="D78:E78" si="70">SUM((B78/B90)-1)*100</f>
        <v>7.5603126061841719</v>
      </c>
      <c r="E78" s="11">
        <f t="shared" si="70"/>
        <v>-4.042773287143941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9">
        <v>41789</v>
      </c>
      <c r="B79" s="10">
        <v>123.53</v>
      </c>
      <c r="C79" s="10">
        <v>80.369</v>
      </c>
      <c r="D79" s="11">
        <f t="shared" ref="D79:E79" si="71">SUM((B79/B91)-1)*100</f>
        <v>9.4444936652786424</v>
      </c>
      <c r="E79" s="11">
        <f t="shared" si="71"/>
        <v>-3.6053973013493223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9">
        <v>41759</v>
      </c>
      <c r="B80" s="10">
        <v>120.45</v>
      </c>
      <c r="C80" s="10">
        <v>79.474000000000004</v>
      </c>
      <c r="D80" s="11">
        <f t="shared" ref="D80:E80" si="72">SUM((B80/B92)-1)*100</f>
        <v>5.3068718307396567</v>
      </c>
      <c r="E80" s="11">
        <f t="shared" si="72"/>
        <v>-2.7793408851809143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9">
        <v>41729</v>
      </c>
      <c r="B81" s="10">
        <v>121.91</v>
      </c>
      <c r="C81" s="10">
        <v>80.099999999999994</v>
      </c>
      <c r="D81" s="11">
        <f t="shared" ref="D81:E81" si="73">SUM((B81/B93)-1)*100</f>
        <v>2.8082307303086473</v>
      </c>
      <c r="E81" s="11">
        <f t="shared" si="73"/>
        <v>-3.4660624758966474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9">
        <v>41698</v>
      </c>
      <c r="B82" s="10">
        <v>122.39</v>
      </c>
      <c r="C82" s="10">
        <v>79.691000000000003</v>
      </c>
      <c r="D82" s="11">
        <f t="shared" ref="D82:E82" si="74">SUM((B82/B94)-1)*100</f>
        <v>7.4161839564683252</v>
      </c>
      <c r="E82" s="11">
        <f t="shared" si="74"/>
        <v>-2.7553722437125505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9">
        <v>41670</v>
      </c>
      <c r="B83" s="10">
        <v>117.12</v>
      </c>
      <c r="C83" s="10">
        <v>81.311000000000007</v>
      </c>
      <c r="D83" s="11">
        <f t="shared" ref="D83:E83" si="75">SUM((B83/B95)-1)*100</f>
        <v>-2.5137339770267997</v>
      </c>
      <c r="E83" s="11">
        <f t="shared" si="75"/>
        <v>2.6563308798464913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9">
        <v>41639</v>
      </c>
      <c r="B84" s="10">
        <v>118.03</v>
      </c>
      <c r="C84" s="10">
        <v>80.034999999999997</v>
      </c>
      <c r="D84" s="11">
        <f t="shared" ref="D84:E84" si="76">SUM((B84/B96)-1)*100</f>
        <v>2.7151683926551318</v>
      </c>
      <c r="E84" s="11">
        <f t="shared" si="76"/>
        <v>0.33346287404880659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9">
        <v>41607</v>
      </c>
      <c r="B85" s="10">
        <v>112.6</v>
      </c>
      <c r="C85" s="10">
        <v>80.680000000000007</v>
      </c>
      <c r="D85" s="11">
        <f t="shared" ref="D85:E85" si="77">SUM((B85/B97)-1)*100</f>
        <v>0.11558637858983811</v>
      </c>
      <c r="E85" s="11">
        <f t="shared" si="77"/>
        <v>0.65749254550671044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9">
        <v>41578</v>
      </c>
      <c r="B86" s="10">
        <v>116.78</v>
      </c>
      <c r="C86" s="10">
        <v>80.194999999999993</v>
      </c>
      <c r="D86" s="11">
        <f t="shared" ref="D86:E86" si="78">SUM((B86/B98)-1)*100</f>
        <v>6.1154020899591099</v>
      </c>
      <c r="E86" s="11">
        <f t="shared" si="78"/>
        <v>0.34534966653736454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9">
        <v>41547</v>
      </c>
      <c r="B87" s="10">
        <v>123.23</v>
      </c>
      <c r="C87" s="10">
        <v>80.221000000000004</v>
      </c>
      <c r="D87" s="11">
        <f t="shared" ref="D87:E87" si="79">SUM((B87/B99)-1)*100</f>
        <v>6.3060731538992387</v>
      </c>
      <c r="E87" s="11">
        <f t="shared" si="79"/>
        <v>0.3577907049477691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9">
        <v>41516</v>
      </c>
      <c r="B88" s="10">
        <v>128.63</v>
      </c>
      <c r="C88" s="10">
        <v>82.087000000000003</v>
      </c>
      <c r="D88" s="11">
        <f t="shared" ref="D88:E88" si="80">SUM((B88/B100)-1)*100</f>
        <v>6.5258799171842519</v>
      </c>
      <c r="E88" s="11">
        <f t="shared" si="80"/>
        <v>1.0824056743178101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9">
        <v>41486</v>
      </c>
      <c r="B89" s="10">
        <v>126.16</v>
      </c>
      <c r="C89" s="10">
        <v>81.451999999999998</v>
      </c>
      <c r="D89" s="11">
        <f t="shared" ref="D89:E89" si="81">SUM((B89/B101)-1)*100</f>
        <v>12.142222222222209</v>
      </c>
      <c r="E89" s="11">
        <f t="shared" si="81"/>
        <v>-1.4315967810250019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9">
        <v>41453</v>
      </c>
      <c r="B90" s="10">
        <v>117.72</v>
      </c>
      <c r="C90" s="10">
        <v>83.135999999999996</v>
      </c>
      <c r="D90" s="11">
        <f t="shared" ref="D90:E90" si="82">SUM((B90/B102)-1)*100</f>
        <v>7.2228800437198259</v>
      </c>
      <c r="E90" s="11">
        <f t="shared" si="82"/>
        <v>1.8486530192215911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9">
        <v>41425</v>
      </c>
      <c r="B91" s="10">
        <v>112.87</v>
      </c>
      <c r="C91" s="10">
        <v>83.375</v>
      </c>
      <c r="D91" s="11">
        <f t="shared" ref="D91:E91" si="83">SUM((B91/B103)-1)*100</f>
        <v>1.6755247275020313</v>
      </c>
      <c r="E91" s="11">
        <f t="shared" si="83"/>
        <v>0.39979287838829425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9">
        <v>41394</v>
      </c>
      <c r="B92" s="10">
        <v>114.38</v>
      </c>
      <c r="C92" s="10">
        <v>81.745999999999995</v>
      </c>
      <c r="D92" s="11">
        <f t="shared" ref="D92:E92" si="84">SUM((B92/B104)-1)*100</f>
        <v>-11.702948896093869</v>
      </c>
      <c r="E92" s="11">
        <f t="shared" si="84"/>
        <v>3.7701838123286313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9">
        <v>41362</v>
      </c>
      <c r="B93" s="10">
        <v>118.58</v>
      </c>
      <c r="C93" s="10">
        <v>82.975999999999999</v>
      </c>
      <c r="D93" s="11">
        <f t="shared" ref="D93:E93" si="85">SUM((B93/B105)-1)*100</f>
        <v>-7.734204793028332</v>
      </c>
      <c r="E93" s="11">
        <f t="shared" si="85"/>
        <v>5.0275935395676097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9">
        <v>41333</v>
      </c>
      <c r="B94" s="10">
        <v>113.94</v>
      </c>
      <c r="C94" s="10">
        <v>81.948999999999998</v>
      </c>
      <c r="D94" s="11">
        <f t="shared" ref="D94:E94" si="86">SUM((B94/B106)-1)*100</f>
        <v>-14.350146583477418</v>
      </c>
      <c r="E94" s="11">
        <f t="shared" si="86"/>
        <v>4.0794035840837184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9">
        <v>41305</v>
      </c>
      <c r="B95" s="10">
        <v>120.14</v>
      </c>
      <c r="C95" s="10">
        <v>79.206999999999994</v>
      </c>
      <c r="D95" s="11">
        <f t="shared" ref="D95:E95" si="87">SUM((B95/B107)-1)*100</f>
        <v>-3.7725270324389215</v>
      </c>
      <c r="E95" s="11">
        <f t="shared" si="87"/>
        <v>-0.10215921703158326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9">
        <v>41274</v>
      </c>
      <c r="B96" s="10">
        <v>114.91</v>
      </c>
      <c r="C96" s="10">
        <v>79.769000000000005</v>
      </c>
      <c r="D96" s="11">
        <f t="shared" ref="D96:E96" si="88">SUM((B96/B108)-1)*100</f>
        <v>-8.1234508675141921</v>
      </c>
      <c r="E96" s="11">
        <f t="shared" si="88"/>
        <v>-0.51011499413803341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9">
        <v>41243</v>
      </c>
      <c r="B97" s="10">
        <v>112.47</v>
      </c>
      <c r="C97" s="10">
        <v>80.153000000000006</v>
      </c>
      <c r="D97" s="11">
        <f t="shared" ref="D97:E97" si="89">SUM((B97/B109)-1)*100</f>
        <v>-11.175169799399786</v>
      </c>
      <c r="E97" s="11">
        <f t="shared" si="89"/>
        <v>2.2568381302306761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9">
        <v>41213</v>
      </c>
      <c r="B98" s="10">
        <v>110.05</v>
      </c>
      <c r="C98" s="10">
        <v>79.918999999999997</v>
      </c>
      <c r="D98" s="11">
        <f t="shared" ref="D98:E98" si="90">SUM((B98/B110)-1)*100</f>
        <v>-8.0695012947957565</v>
      </c>
      <c r="E98" s="11">
        <f t="shared" si="90"/>
        <v>4.9273954257805341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9">
        <v>41180</v>
      </c>
      <c r="B99" s="10">
        <v>115.92</v>
      </c>
      <c r="C99" s="10">
        <v>79.935000000000002</v>
      </c>
      <c r="D99" s="11">
        <f t="shared" ref="D99:E99" si="91">SUM((B99/B111)-1)*100</f>
        <v>8.8552915766738636</v>
      </c>
      <c r="E99" s="11">
        <f t="shared" si="91"/>
        <v>1.7593217318243815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9">
        <v>41152</v>
      </c>
      <c r="B100" s="10">
        <v>120.75</v>
      </c>
      <c r="C100" s="10">
        <v>81.207999999999998</v>
      </c>
      <c r="D100" s="11">
        <f t="shared" ref="D100:E100" si="92">SUM((B100/B112)-1)*100</f>
        <v>3.9783001808318286</v>
      </c>
      <c r="E100" s="11">
        <f t="shared" si="92"/>
        <v>9.5673057463200095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9">
        <v>41121</v>
      </c>
      <c r="B101" s="10">
        <v>112.5</v>
      </c>
      <c r="C101" s="10">
        <v>82.635000000000005</v>
      </c>
      <c r="D101" s="11">
        <f t="shared" ref="D101:E101" si="93">SUM((B101/B113)-1)*100</f>
        <v>-8.7739215050275714</v>
      </c>
      <c r="E101" s="11">
        <f t="shared" si="93"/>
        <v>11.824566626520694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9">
        <v>41089</v>
      </c>
      <c r="B102" s="10">
        <v>109.79</v>
      </c>
      <c r="C102" s="10">
        <v>81.626999999999995</v>
      </c>
      <c r="D102" s="11">
        <f t="shared" ref="D102:E102" si="94">SUM((B102/B114)-1)*100</f>
        <v>-10.957015409570147</v>
      </c>
      <c r="E102" s="11">
        <f t="shared" si="94"/>
        <v>9.8569371357818625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9">
        <v>41060</v>
      </c>
      <c r="B103" s="10">
        <v>111.01</v>
      </c>
      <c r="C103" s="10">
        <v>83.043000000000006</v>
      </c>
      <c r="D103" s="11">
        <f t="shared" ref="D103:E103" si="95">SUM((B103/B115)-1)*100</f>
        <v>-15.485344499428999</v>
      </c>
      <c r="E103" s="11">
        <f t="shared" si="95"/>
        <v>11.261019855837517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9">
        <v>41029</v>
      </c>
      <c r="B104" s="10">
        <v>129.54</v>
      </c>
      <c r="C104" s="10">
        <v>78.775999999999996</v>
      </c>
      <c r="D104" s="11">
        <f t="shared" ref="D104:E104" si="96">SUM((B104/B116)-1)*100</f>
        <v>-9.5327886025560531</v>
      </c>
      <c r="E104" s="11">
        <f t="shared" si="96"/>
        <v>8.0114625752402802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9">
        <v>40998</v>
      </c>
      <c r="B105" s="10">
        <v>128.52000000000001</v>
      </c>
      <c r="C105" s="10">
        <v>79.004000000000005</v>
      </c>
      <c r="D105" s="11">
        <f t="shared" ref="D105:E105" si="97">SUM((B105/B117)-1)*100</f>
        <v>-5.5763720520167537</v>
      </c>
      <c r="E105" s="11">
        <f t="shared" si="97"/>
        <v>4.1485953834188072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9">
        <v>40968</v>
      </c>
      <c r="B106" s="10">
        <v>133.03</v>
      </c>
      <c r="C106" s="10">
        <v>78.736999999999995</v>
      </c>
      <c r="D106" s="11">
        <f t="shared" ref="D106:E106" si="98">SUM((B106/B118)-1)*100</f>
        <v>4.4765569779313674</v>
      </c>
      <c r="E106" s="11">
        <f t="shared" si="98"/>
        <v>2.4034647348775584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9">
        <v>40939</v>
      </c>
      <c r="B107" s="10">
        <v>124.85</v>
      </c>
      <c r="C107" s="10">
        <v>79.287999999999997</v>
      </c>
      <c r="D107" s="11">
        <f t="shared" ref="D107:E107" si="99">SUM((B107/B119)-1)*100</f>
        <v>0.3617363344051272</v>
      </c>
      <c r="E107" s="11">
        <f t="shared" si="99"/>
        <v>1.9978130829098717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9">
        <v>40907</v>
      </c>
      <c r="B108" s="10">
        <v>125.07</v>
      </c>
      <c r="C108" s="10">
        <v>80.177999999999997</v>
      </c>
      <c r="D108" s="11">
        <f t="shared" ref="D108:E108" si="100">SUM((B108/B120)-1)*100</f>
        <v>0.60328185328184514</v>
      </c>
      <c r="E108" s="11">
        <f t="shared" si="100"/>
        <v>1.4551804423748482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9">
        <v>40877</v>
      </c>
      <c r="B109" s="10">
        <v>126.62</v>
      </c>
      <c r="C109" s="10">
        <v>78.384</v>
      </c>
      <c r="D109" s="11">
        <f t="shared" ref="D109:E109" si="101">SUM((B109/B121)-1)*100</f>
        <v>7.660913187654117</v>
      </c>
      <c r="E109" s="11">
        <f t="shared" si="101"/>
        <v>-3.4620358396452944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9">
        <v>40847</v>
      </c>
      <c r="B110" s="10">
        <v>119.71</v>
      </c>
      <c r="C110" s="10">
        <v>76.165999999999997</v>
      </c>
      <c r="D110" s="11">
        <f t="shared" ref="D110:E110" si="102">SUM((B110/B122)-1)*100</f>
        <v>3.7348353552859592</v>
      </c>
      <c r="E110" s="11">
        <f t="shared" si="102"/>
        <v>-1.4236533533507734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9">
        <v>40816</v>
      </c>
      <c r="B111" s="10">
        <v>106.49</v>
      </c>
      <c r="C111" s="10">
        <v>78.552999999999997</v>
      </c>
      <c r="D111" s="11">
        <f t="shared" ref="D111:E111" si="103">SUM((B111/B123)-1)*100</f>
        <v>-7.1658966088396836</v>
      </c>
      <c r="E111" s="11">
        <f t="shared" si="103"/>
        <v>-0.21214430894309633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9">
        <v>40786</v>
      </c>
      <c r="B112" s="10">
        <v>116.13</v>
      </c>
      <c r="C112" s="10">
        <v>74.117000000000004</v>
      </c>
      <c r="D112" s="11">
        <f t="shared" ref="D112:E112" si="104">SUM((B112/B124)-1)*100</f>
        <v>7.4183701785218714</v>
      </c>
      <c r="E112" s="11">
        <f t="shared" si="104"/>
        <v>-10.919208672868431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9">
        <v>40753</v>
      </c>
      <c r="B113" s="10">
        <v>123.32</v>
      </c>
      <c r="C113" s="10">
        <v>73.897000000000006</v>
      </c>
      <c r="D113" s="11">
        <f t="shared" ref="D113:E113" si="105">SUM((B113/B125)-1)*100</f>
        <v>6.7705627705627602</v>
      </c>
      <c r="E113" s="11">
        <f t="shared" si="105"/>
        <v>-9.3722022590416838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9">
        <v>40724</v>
      </c>
      <c r="B114" s="10">
        <v>123.3</v>
      </c>
      <c r="C114" s="10">
        <v>74.302999999999997</v>
      </c>
      <c r="D114" s="11">
        <f t="shared" ref="D114:E114" si="106">SUM((B114/B126)-1)*100</f>
        <v>9.7756410256410362</v>
      </c>
      <c r="E114" s="11">
        <f t="shared" si="106"/>
        <v>-13.620246689684844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9">
        <v>40694</v>
      </c>
      <c r="B115" s="10">
        <v>131.35</v>
      </c>
      <c r="C115" s="10">
        <v>74.638000000000005</v>
      </c>
      <c r="D115" s="11">
        <f t="shared" ref="D115:E115" si="107">SUM((B115/B127)-1)*100</f>
        <v>18.014375561545371</v>
      </c>
      <c r="E115" s="11">
        <f t="shared" si="107"/>
        <v>-13.800988589642893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9">
        <v>40662</v>
      </c>
      <c r="B116" s="10">
        <v>143.19</v>
      </c>
      <c r="C116" s="10">
        <v>72.933000000000007</v>
      </c>
      <c r="D116" s="11">
        <f t="shared" ref="D116:E116" si="108">SUM((B116/B128)-1)*100</f>
        <v>13.399857448325015</v>
      </c>
      <c r="E116" s="11">
        <f t="shared" si="108"/>
        <v>-10.911733808907231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9">
        <v>40633</v>
      </c>
      <c r="B117" s="10">
        <v>136.11000000000001</v>
      </c>
      <c r="C117" s="10">
        <v>75.856999999999999</v>
      </c>
      <c r="D117" s="11">
        <f t="shared" ref="D117:E117" si="109">SUM((B117/B129)-1)*100</f>
        <v>9.5188284518828539</v>
      </c>
      <c r="E117" s="11">
        <f t="shared" si="109"/>
        <v>-6.4337078928866536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9">
        <v>40602</v>
      </c>
      <c r="B118" s="10">
        <v>127.33</v>
      </c>
      <c r="C118" s="10">
        <v>76.888999999999996</v>
      </c>
      <c r="D118" s="11">
        <f t="shared" ref="D118:E118" si="110">SUM((B118/B130)-1)*100</f>
        <v>5.6417489421720646</v>
      </c>
      <c r="E118" s="11">
        <f t="shared" si="110"/>
        <v>-4.3216943331425339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9">
        <v>40574</v>
      </c>
      <c r="B119" s="10">
        <v>124.4</v>
      </c>
      <c r="C119" s="10">
        <v>77.734999999999999</v>
      </c>
      <c r="D119" s="11">
        <f t="shared" ref="D119:E119" si="111">SUM((B119/B131)-1)*100</f>
        <v>9.2090246685980315</v>
      </c>
      <c r="E119" s="11">
        <f t="shared" si="111"/>
        <v>-2.173365885580536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9">
        <v>40543</v>
      </c>
      <c r="B120" s="10">
        <v>124.32</v>
      </c>
      <c r="C120" s="10">
        <v>79.028000000000006</v>
      </c>
      <c r="D120" s="11">
        <f t="shared" ref="D120:E120" si="112">SUM((B120/B132)-1)*100</f>
        <v>3.1701244813277851</v>
      </c>
      <c r="E120" s="11">
        <f t="shared" si="112"/>
        <v>1.500128435653747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9">
        <v>40512</v>
      </c>
      <c r="B121" s="10">
        <v>117.61</v>
      </c>
      <c r="C121" s="10">
        <v>81.194999999999993</v>
      </c>
      <c r="D121" s="11">
        <f t="shared" ref="D121:E121" si="113">SUM((B121/B133)-1)*100</f>
        <v>-1.7214005180914205</v>
      </c>
      <c r="E121" s="11">
        <f t="shared" si="113"/>
        <v>8.434941705952248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9">
        <v>40480</v>
      </c>
      <c r="B122" s="10">
        <v>115.4</v>
      </c>
      <c r="C122" s="10">
        <v>77.266000000000005</v>
      </c>
      <c r="D122" s="11">
        <f t="shared" ref="D122:E122" si="114">SUM((B122/B134)-1)*100</f>
        <v>-3.9453970367904101</v>
      </c>
      <c r="E122" s="11">
        <f t="shared" si="114"/>
        <v>1.2660550458715614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9">
        <v>40451</v>
      </c>
      <c r="B123" s="10">
        <v>114.71</v>
      </c>
      <c r="C123" s="10">
        <v>78.72</v>
      </c>
      <c r="D123" s="11">
        <f t="shared" ref="D123:E123" si="115">SUM((B123/B135)-1)*100</f>
        <v>0.81736684830373552</v>
      </c>
      <c r="E123" s="11">
        <f t="shared" si="115"/>
        <v>2.6965676490156909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9">
        <v>40421</v>
      </c>
      <c r="B124" s="10">
        <v>108.11</v>
      </c>
      <c r="C124" s="10">
        <v>83.201999999999998</v>
      </c>
      <c r="D124" s="11">
        <f t="shared" ref="D124:E124" si="116">SUM((B124/B136)-1)*100</f>
        <v>-4.6144344450326447</v>
      </c>
      <c r="E124" s="11">
        <f t="shared" si="116"/>
        <v>6.4345289873612099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9">
        <v>40389</v>
      </c>
      <c r="B125" s="10">
        <v>115.5</v>
      </c>
      <c r="C125" s="10">
        <v>81.539000000000001</v>
      </c>
      <c r="D125" s="11">
        <f t="shared" ref="D125:E125" si="117">SUM((B125/B137)-1)*100</f>
        <v>2.031802120141335</v>
      </c>
      <c r="E125" s="11">
        <f t="shared" si="117"/>
        <v>4.0741828021494175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9">
        <v>40359</v>
      </c>
      <c r="B126" s="10">
        <v>112.32</v>
      </c>
      <c r="C126" s="10">
        <v>86.019000000000005</v>
      </c>
      <c r="D126" s="11">
        <f t="shared" ref="D126:E126" si="118">SUM((B126/B138)-1)*100</f>
        <v>-1.9296254256526701</v>
      </c>
      <c r="E126" s="11">
        <f t="shared" si="118"/>
        <v>7.3452884579386923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9">
        <v>40329</v>
      </c>
      <c r="B127" s="10">
        <v>111.3</v>
      </c>
      <c r="C127" s="10">
        <v>86.587999999999994</v>
      </c>
      <c r="D127" s="11">
        <f t="shared" ref="D127:E127" si="119">SUM((B127/B139)-1)*100</f>
        <v>-0.19727403156384327</v>
      </c>
      <c r="E127" s="11">
        <f t="shared" si="119"/>
        <v>9.1243635630387629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9">
        <v>40298</v>
      </c>
      <c r="B128" s="10">
        <v>126.27</v>
      </c>
      <c r="C128" s="10">
        <v>81.866</v>
      </c>
      <c r="D128" s="11">
        <f t="shared" ref="D128:E128" si="120">SUM((B128/B140)-1)*100</f>
        <v>30.471171729696223</v>
      </c>
      <c r="E128" s="11">
        <f t="shared" si="120"/>
        <v>-3.2476895076464896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9">
        <v>40268</v>
      </c>
      <c r="B129" s="10">
        <v>124.28</v>
      </c>
      <c r="C129" s="10">
        <v>81.072999999999993</v>
      </c>
      <c r="D129" s="11">
        <f t="shared" ref="D129:E129" si="121">SUM((B129/B141)-1)*100</f>
        <v>27.649958915365659</v>
      </c>
      <c r="E129" s="11">
        <f t="shared" si="121"/>
        <v>-5.1000819384291347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9">
        <v>40235</v>
      </c>
      <c r="B130" s="10">
        <v>120.53</v>
      </c>
      <c r="C130" s="10">
        <v>80.361999999999995</v>
      </c>
      <c r="D130" s="11">
        <f t="shared" ref="D130:E130" si="122">SUM((B130/B142)-1)*100</f>
        <v>28.950465389964709</v>
      </c>
      <c r="E130" s="11">
        <f t="shared" si="122"/>
        <v>-8.6878465594036882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9">
        <v>40207</v>
      </c>
      <c r="B131" s="10">
        <v>113.91</v>
      </c>
      <c r="C131" s="10">
        <v>79.462000000000003</v>
      </c>
      <c r="D131" s="11">
        <f t="shared" ref="D131:E131" si="123">SUM((B131/B143)-1)*100</f>
        <v>24.519020550940084</v>
      </c>
      <c r="E131" s="11">
        <f t="shared" si="123"/>
        <v>-7.6012511773392628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9">
        <v>40178</v>
      </c>
      <c r="B132" s="10">
        <v>120.5</v>
      </c>
      <c r="C132" s="10">
        <v>77.86</v>
      </c>
      <c r="D132" s="11">
        <f t="shared" ref="D132:E132" si="124">SUM((B132/B144)-1)*100</f>
        <v>24.870466321243523</v>
      </c>
      <c r="E132" s="11">
        <f t="shared" si="124"/>
        <v>-4.2406651252029359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9">
        <v>40147</v>
      </c>
      <c r="B133" s="10">
        <v>119.67</v>
      </c>
      <c r="C133" s="10">
        <v>74.879000000000005</v>
      </c>
      <c r="D133" s="11">
        <f t="shared" ref="D133:E133" si="125">SUM((B133/B145)-1)*100</f>
        <v>4.2240027869709262</v>
      </c>
      <c r="E133" s="11">
        <f t="shared" si="125"/>
        <v>-13.45169157506616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9">
        <v>40116</v>
      </c>
      <c r="B134" s="10">
        <v>120.14</v>
      </c>
      <c r="C134" s="10">
        <v>76.3</v>
      </c>
      <c r="D134" s="11">
        <f t="shared" ref="D134:E134" si="126">SUM((B134/B146)-1)*100</f>
        <v>-6.140625</v>
      </c>
      <c r="E134" s="11">
        <f t="shared" si="126"/>
        <v>-10.898835729216538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9">
        <v>40086</v>
      </c>
      <c r="B135" s="10">
        <v>113.78</v>
      </c>
      <c r="C135" s="10">
        <v>76.653000000000006</v>
      </c>
      <c r="D135" s="11">
        <f t="shared" ref="D135:E135" si="127">SUM((B135/B147)-1)*100</f>
        <v>-29.817419195657536</v>
      </c>
      <c r="E135" s="11">
        <f t="shared" si="127"/>
        <v>-3.5180243681401491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9">
        <v>40056</v>
      </c>
      <c r="B136" s="10">
        <v>113.34</v>
      </c>
      <c r="C136" s="10">
        <v>78.171999999999997</v>
      </c>
      <c r="D136" s="11">
        <f t="shared" ref="D136:E136" si="128">SUM((B136/B148)-1)*100</f>
        <v>-31.471068383820054</v>
      </c>
      <c r="E136" s="11">
        <f t="shared" si="128"/>
        <v>1.0222147555601468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9">
        <v>40025</v>
      </c>
      <c r="B137" s="10">
        <v>113.2</v>
      </c>
      <c r="C137" s="10">
        <v>78.346999999999994</v>
      </c>
      <c r="D137" s="11">
        <f t="shared" ref="D137:E137" si="129">SUM((B137/B149)-1)*100</f>
        <v>-35.162380434160035</v>
      </c>
      <c r="E137" s="11">
        <f t="shared" si="129"/>
        <v>6.9919565187703814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9">
        <v>39994</v>
      </c>
      <c r="B138" s="10">
        <v>114.53</v>
      </c>
      <c r="C138" s="10">
        <v>80.132999999999996</v>
      </c>
      <c r="D138" s="11">
        <f t="shared" ref="D138:E138" si="130">SUM((B138/B150)-1)*100</f>
        <v>-40.030369672216978</v>
      </c>
      <c r="E138" s="11">
        <f t="shared" si="130"/>
        <v>10.584712197949298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9">
        <v>39962</v>
      </c>
      <c r="B139" s="10">
        <v>111.52</v>
      </c>
      <c r="C139" s="10">
        <v>79.347999999999999</v>
      </c>
      <c r="D139" s="11">
        <f t="shared" ref="D139:E139" si="131">SUM((B139/B151)-1)*100</f>
        <v>-37.722678282235997</v>
      </c>
      <c r="E139" s="11">
        <f t="shared" si="131"/>
        <v>8.8763567008328881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9">
        <v>39933</v>
      </c>
      <c r="B140" s="10">
        <v>96.78</v>
      </c>
      <c r="C140" s="10">
        <v>84.614000000000004</v>
      </c>
      <c r="D140" s="11">
        <f t="shared" ref="D140:E140" si="132">SUM((B140/B152)-1)*100</f>
        <v>-41.377430492458657</v>
      </c>
      <c r="E140" s="11">
        <f t="shared" si="132"/>
        <v>16.694479306017197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9">
        <v>39903</v>
      </c>
      <c r="B141" s="10">
        <v>97.36</v>
      </c>
      <c r="C141" s="10">
        <v>85.43</v>
      </c>
      <c r="D141" s="11">
        <f t="shared" ref="D141:E141" si="133">SUM((B141/B153)-1)*100</f>
        <v>-35.909420051346189</v>
      </c>
      <c r="E141" s="11">
        <f t="shared" si="133"/>
        <v>18.979972702710235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9">
        <v>39871</v>
      </c>
      <c r="B142" s="10">
        <v>93.47</v>
      </c>
      <c r="C142" s="10">
        <v>88.007999999999996</v>
      </c>
      <c r="D142" s="11">
        <f t="shared" ref="D142:E142" si="134">SUM((B142/B154)-1)*100</f>
        <v>-37.782067496505356</v>
      </c>
      <c r="E142" s="11">
        <f t="shared" si="134"/>
        <v>19.391160430854381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9">
        <v>39843</v>
      </c>
      <c r="B143" s="10">
        <v>91.48</v>
      </c>
      <c r="C143" s="10">
        <v>85.998999999999995</v>
      </c>
      <c r="D143" s="11">
        <f t="shared" ref="D143:E143" si="135">SUM((B143/B155)-1)*100</f>
        <v>-34.234363767074036</v>
      </c>
      <c r="E143" s="11">
        <f t="shared" si="135"/>
        <v>14.393838623001409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9">
        <v>39813</v>
      </c>
      <c r="B144" s="10">
        <v>96.5</v>
      </c>
      <c r="C144" s="10">
        <v>81.308000000000007</v>
      </c>
      <c r="D144" s="11">
        <f t="shared" ref="D144:E144" si="136">SUM((B144/B156)-1)*100</f>
        <v>-32.370873922489309</v>
      </c>
      <c r="E144" s="11">
        <f t="shared" si="136"/>
        <v>6.0147336853771716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9">
        <v>39780</v>
      </c>
      <c r="B145" s="10">
        <v>114.82</v>
      </c>
      <c r="C145" s="10">
        <v>86.516999999999996</v>
      </c>
      <c r="D145" s="11">
        <f t="shared" ref="D145:E145" si="137">SUM((B145/B157)-1)*100</f>
        <v>-14.954447818680094</v>
      </c>
      <c r="E145" s="11">
        <f t="shared" si="137"/>
        <v>13.618395997215904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9">
        <v>39752</v>
      </c>
      <c r="B146" s="10">
        <v>128</v>
      </c>
      <c r="C146" s="10">
        <v>85.632999999999996</v>
      </c>
      <c r="D146" s="11">
        <f t="shared" ref="D146:E146" si="138">SUM((B146/B158)-1)*100</f>
        <v>-8.2897470803181115</v>
      </c>
      <c r="E146" s="11">
        <f t="shared" si="138"/>
        <v>11.96929876175159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9">
        <v>39721</v>
      </c>
      <c r="B147" s="10">
        <v>162.12</v>
      </c>
      <c r="C147" s="10">
        <v>79.447999999999993</v>
      </c>
      <c r="D147" s="11">
        <f t="shared" ref="D147:E147" si="139">SUM((B147/B159)-1)*100</f>
        <v>29.530201342281881</v>
      </c>
      <c r="E147" s="11">
        <f t="shared" si="139"/>
        <v>2.2246812233816637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9">
        <v>39689</v>
      </c>
      <c r="B148" s="10">
        <v>165.39</v>
      </c>
      <c r="C148" s="10">
        <v>77.381</v>
      </c>
      <c r="D148" s="11">
        <f t="shared" ref="D148:E148" si="140">SUM((B148/B160)-1)*100</f>
        <v>42.577586206896534</v>
      </c>
      <c r="E148" s="11">
        <f t="shared" si="140"/>
        <v>-4.2207671646594225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9">
        <v>39660</v>
      </c>
      <c r="B149" s="10">
        <v>174.59</v>
      </c>
      <c r="C149" s="10">
        <v>73.227000000000004</v>
      </c>
      <c r="D149" s="11">
        <f t="shared" ref="D149:E149" si="141">SUM((B149/B161)-1)*100</f>
        <v>45.165045314708571</v>
      </c>
      <c r="E149" s="11">
        <f t="shared" si="141"/>
        <v>-9.338863439395805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9">
        <v>39629</v>
      </c>
      <c r="B150" s="10">
        <v>190.98</v>
      </c>
      <c r="C150" s="10">
        <v>72.462999999999994</v>
      </c>
      <c r="D150" s="11">
        <f t="shared" ref="D150:E150" si="142">SUM((B150/B162)-1)*100</f>
        <v>69.068696883852681</v>
      </c>
      <c r="E150" s="11">
        <f t="shared" si="142"/>
        <v>-11.544189453125009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9">
        <v>39598</v>
      </c>
      <c r="B151" s="10">
        <v>179.07</v>
      </c>
      <c r="C151" s="10">
        <v>72.879000000000005</v>
      </c>
      <c r="D151" s="11">
        <f t="shared" ref="D151:E151" si="143">SUM((B151/B163)-1)*100</f>
        <v>67.417726252804798</v>
      </c>
      <c r="E151" s="11">
        <f t="shared" si="143"/>
        <v>-11.448220556250831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9">
        <v>39568</v>
      </c>
      <c r="B152" s="10">
        <v>165.09</v>
      </c>
      <c r="C152" s="10">
        <v>72.509</v>
      </c>
      <c r="D152" s="11">
        <f t="shared" ref="D152:E152" si="144">SUM((B152/B164)-1)*100</f>
        <v>51.181318681318679</v>
      </c>
      <c r="E152" s="11">
        <f t="shared" si="144"/>
        <v>-10.974007636868155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9">
        <v>39538</v>
      </c>
      <c r="B153" s="10">
        <v>151.91</v>
      </c>
      <c r="C153" s="10">
        <v>71.802000000000007</v>
      </c>
      <c r="D153" s="11">
        <f t="shared" ref="D153:E153" si="145">SUM((B153/B165)-1)*100</f>
        <v>37.987101462439824</v>
      </c>
      <c r="E153" s="11">
        <f t="shared" si="145"/>
        <v>-13.418545761485589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9">
        <v>39507</v>
      </c>
      <c r="B154" s="10">
        <v>150.22999999999999</v>
      </c>
      <c r="C154" s="10">
        <v>73.713999999999999</v>
      </c>
      <c r="D154" s="11">
        <f t="shared" ref="D154:E154" si="146">SUM((B154/B166)-1)*100</f>
        <v>38.422555975306352</v>
      </c>
      <c r="E154" s="11">
        <f t="shared" si="146"/>
        <v>-11.793705875314098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9">
        <v>39478</v>
      </c>
      <c r="B155" s="10">
        <v>139.1</v>
      </c>
      <c r="C155" s="10">
        <v>75.177999999999997</v>
      </c>
      <c r="D155" s="11">
        <f t="shared" ref="D155:E155" si="147">SUM((B155/B167)-1)*100</f>
        <v>31.648684459587351</v>
      </c>
      <c r="E155" s="11">
        <f t="shared" si="147"/>
        <v>-11.137115839243494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9">
        <v>39447</v>
      </c>
      <c r="B156" s="10">
        <v>142.69</v>
      </c>
      <c r="C156" s="10">
        <v>76.694999999999993</v>
      </c>
      <c r="D156" s="11">
        <f t="shared" ref="D156:E156" si="148">SUM((B156/B168)-1)*100</f>
        <v>29.694600981639695</v>
      </c>
      <c r="E156" s="11">
        <f t="shared" si="148"/>
        <v>-8.31440526001197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9">
        <v>39416</v>
      </c>
      <c r="B157" s="10">
        <v>135.01</v>
      </c>
      <c r="C157" s="10">
        <v>76.147000000000006</v>
      </c>
      <c r="D157" s="11">
        <f t="shared" ref="D157:E157" si="149">SUM((B157/B169)-1)*100</f>
        <v>20.104972867182624</v>
      </c>
      <c r="E157" s="11">
        <f t="shared" si="149"/>
        <v>-8.2013261000602693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9">
        <v>39386</v>
      </c>
      <c r="B158" s="10">
        <v>139.57</v>
      </c>
      <c r="C158" s="10">
        <v>76.478999999999999</v>
      </c>
      <c r="D158" s="11">
        <f t="shared" ref="D158:E158" si="150">SUM((B158/B170)-1)*100</f>
        <v>25.546460376000702</v>
      </c>
      <c r="E158" s="11">
        <f t="shared" si="150"/>
        <v>-10.36216596343178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9">
        <v>39353</v>
      </c>
      <c r="B159" s="10">
        <v>125.16</v>
      </c>
      <c r="C159" s="10">
        <v>77.718999999999994</v>
      </c>
      <c r="D159" s="11">
        <f t="shared" ref="D159:E159" si="151">SUM((B159/B171)-1)*100</f>
        <v>6.1937892414729356</v>
      </c>
      <c r="E159" s="11">
        <f t="shared" si="151"/>
        <v>-9.6605835173776633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9">
        <v>39325</v>
      </c>
      <c r="B160" s="10">
        <v>116</v>
      </c>
      <c r="C160" s="10">
        <v>80.790999999999997</v>
      </c>
      <c r="D160" s="11">
        <f t="shared" ref="D160:E160" si="152">SUM((B160/B172)-1)*100</f>
        <v>-7.5623555661805675</v>
      </c>
      <c r="E160" s="11">
        <f t="shared" si="152"/>
        <v>-5.0076425631981225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9">
        <v>39294</v>
      </c>
      <c r="B161" s="10">
        <v>120.27</v>
      </c>
      <c r="C161" s="10">
        <v>80.77</v>
      </c>
      <c r="D161" s="11">
        <f t="shared" ref="D161:E161" si="153">SUM((B161/B173)-1)*100</f>
        <v>-7.5557263643351247</v>
      </c>
      <c r="E161" s="11">
        <f t="shared" si="153"/>
        <v>-5.3106682297772601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9">
        <v>39262</v>
      </c>
      <c r="B162" s="10">
        <v>112.96</v>
      </c>
      <c r="C162" s="10">
        <v>81.92</v>
      </c>
      <c r="D162" s="11">
        <f t="shared" ref="D162:E162" si="154">SUM((B162/B174)-1)*100</f>
        <v>-13.652346735973097</v>
      </c>
      <c r="E162" s="11">
        <f t="shared" si="154"/>
        <v>-3.804603100046966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9">
        <v>39233</v>
      </c>
      <c r="B163" s="10">
        <v>106.96</v>
      </c>
      <c r="C163" s="10">
        <v>82.301000000000002</v>
      </c>
      <c r="D163" s="11">
        <f t="shared" ref="D163:E163" si="155">SUM((B163/B175)-1)*100</f>
        <v>-16.814434593249349</v>
      </c>
      <c r="E163" s="11">
        <f t="shared" si="155"/>
        <v>-2.8552880075542908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9">
        <v>39202</v>
      </c>
      <c r="B164" s="10">
        <v>109.2</v>
      </c>
      <c r="C164" s="10">
        <v>81.447000000000003</v>
      </c>
      <c r="D164" s="11">
        <f t="shared" ref="D164:E164" si="156">SUM((B164/B176)-1)*100</f>
        <v>-15.935334872979212</v>
      </c>
      <c r="E164" s="11">
        <f t="shared" si="156"/>
        <v>-5.415166647311576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9">
        <v>39171</v>
      </c>
      <c r="B165" s="10">
        <v>110.09</v>
      </c>
      <c r="C165" s="10">
        <v>82.93</v>
      </c>
      <c r="D165" s="11">
        <f t="shared" ref="D165:E165" si="157">SUM((B165/B177)-1)*100</f>
        <v>-12.896589920088608</v>
      </c>
      <c r="E165" s="11">
        <f t="shared" si="157"/>
        <v>-7.5782904268360651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9">
        <v>39141</v>
      </c>
      <c r="B166" s="10">
        <v>108.53</v>
      </c>
      <c r="C166" s="10">
        <v>83.57</v>
      </c>
      <c r="D166" s="11">
        <f t="shared" ref="D166:E166" si="158">SUM((B166/B178)-1)*100</f>
        <v>-11.72116479583536</v>
      </c>
      <c r="E166" s="11">
        <f t="shared" si="158"/>
        <v>-7.2577960270780224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9">
        <v>39113</v>
      </c>
      <c r="B167" s="10">
        <v>105.66</v>
      </c>
      <c r="C167" s="10">
        <v>84.6</v>
      </c>
      <c r="D167" s="11">
        <f t="shared" ref="D167:E167" si="159">SUM((B167/B179)-1)*100</f>
        <v>-19.398886261347169</v>
      </c>
      <c r="E167" s="11">
        <f t="shared" si="159"/>
        <v>-4.9010791366906448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9">
        <v>39080</v>
      </c>
      <c r="B168" s="10">
        <v>110.02</v>
      </c>
      <c r="C168" s="10">
        <v>83.65</v>
      </c>
      <c r="D168" s="11">
        <f t="shared" ref="D168:E168" si="160">SUM((B168/B180)-1)*100</f>
        <v>-11.516808750201069</v>
      </c>
      <c r="E168" s="11">
        <f t="shared" si="160"/>
        <v>-8.2483273006471407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9">
        <v>39051</v>
      </c>
      <c r="B169" s="10">
        <v>112.41</v>
      </c>
      <c r="C169" s="10">
        <v>82.95</v>
      </c>
      <c r="D169" s="11">
        <f t="shared" ref="D169:E169" si="161">SUM((B169/B181)-1)*100</f>
        <v>-6.8914105856042518</v>
      </c>
      <c r="E169" s="11">
        <f t="shared" si="161"/>
        <v>-9.4135633941247026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9">
        <v>39021</v>
      </c>
      <c r="B170" s="10">
        <v>111.17</v>
      </c>
      <c r="C170" s="10">
        <v>85.32</v>
      </c>
      <c r="D170" s="11">
        <f t="shared" ref="D170:E170" si="162">SUM((B170/B182)-1)*100</f>
        <v>-10.519961365099807</v>
      </c>
      <c r="E170" s="11">
        <f t="shared" si="162"/>
        <v>-5.273676029754637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9">
        <v>38989</v>
      </c>
      <c r="B171" s="10">
        <v>117.86</v>
      </c>
      <c r="C171" s="10">
        <v>86.03</v>
      </c>
      <c r="D171" s="11">
        <f t="shared" ref="D171:E171" si="163">SUM((B171/B183)-1)*100</f>
        <v>-9.1357643975021219</v>
      </c>
      <c r="E171" s="11">
        <f t="shared" si="163"/>
        <v>-3.8985701519213545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9">
        <v>38960</v>
      </c>
      <c r="B172" s="10">
        <v>125.49</v>
      </c>
      <c r="C172" s="10">
        <v>85.05</v>
      </c>
      <c r="D172" s="11">
        <f t="shared" ref="D172:E172" si="164">SUM((B172/B184)-1)*100</f>
        <v>-5.2047137029762824</v>
      </c>
      <c r="E172" s="11">
        <f t="shared" si="164"/>
        <v>-2.8887873943822751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9">
        <v>38929</v>
      </c>
      <c r="B173" s="10">
        <v>130.1</v>
      </c>
      <c r="C173" s="10">
        <v>85.3</v>
      </c>
      <c r="D173" s="11">
        <f t="shared" ref="D173:E173" si="165">SUM((B173/B185)-1)*100</f>
        <v>4.7419692456323936</v>
      </c>
      <c r="E173" s="11">
        <f t="shared" si="165"/>
        <v>-4.5327364297705675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9">
        <v>38898</v>
      </c>
      <c r="B174" s="10">
        <v>130.82</v>
      </c>
      <c r="C174" s="10">
        <v>85.16</v>
      </c>
      <c r="D174" s="11">
        <f t="shared" ref="D174:E174" si="166">SUM((B174/B186)-1)*100</f>
        <v>7.7239789196310804</v>
      </c>
      <c r="E174" s="11">
        <f t="shared" si="166"/>
        <v>-4.411269502750037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9">
        <v>38868</v>
      </c>
      <c r="B175" s="10">
        <v>128.58000000000001</v>
      </c>
      <c r="C175" s="10">
        <v>84.72</v>
      </c>
      <c r="D175" s="11">
        <f t="shared" ref="D175:E175" si="167">SUM((B175/B187)-1)*100</f>
        <v>9.8504912430585456</v>
      </c>
      <c r="E175" s="11">
        <f t="shared" si="167"/>
        <v>-3.4639927073837784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9">
        <v>38835</v>
      </c>
      <c r="B176" s="10">
        <v>129.9</v>
      </c>
      <c r="C176" s="10">
        <v>86.11</v>
      </c>
      <c r="D176" s="11">
        <f t="shared" ref="D176:E176" si="168">SUM((B176/B188)-1)*100</f>
        <v>11.35876553793398</v>
      </c>
      <c r="E176" s="11">
        <f t="shared" si="168"/>
        <v>1.9898140471396264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9">
        <v>38807</v>
      </c>
      <c r="B177" s="10">
        <v>126.39</v>
      </c>
      <c r="C177" s="10">
        <v>89.73</v>
      </c>
      <c r="D177" s="11">
        <f t="shared" ref="D177:E177" si="169">SUM((B177/B189)-1)*100</f>
        <v>1.9932214331827014</v>
      </c>
      <c r="E177" s="11">
        <f t="shared" si="169"/>
        <v>6.7451820128479723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9">
        <v>38776</v>
      </c>
      <c r="B178" s="10">
        <v>122.94</v>
      </c>
      <c r="C178" s="10">
        <v>90.11</v>
      </c>
      <c r="D178" s="11">
        <f t="shared" ref="D178:E178" si="170">SUM((B178/B190)-1)*100</f>
        <v>1.5110230369085986</v>
      </c>
      <c r="E178" s="11">
        <f t="shared" si="170"/>
        <v>9.2110047266997785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9">
        <v>38748</v>
      </c>
      <c r="B179" s="10">
        <v>131.09</v>
      </c>
      <c r="C179" s="10">
        <v>88.96</v>
      </c>
      <c r="D179" s="11">
        <f t="shared" ref="D179:E179" si="171">SUM((B179/B191)-1)*100</f>
        <v>11.253500806246297</v>
      </c>
      <c r="E179" s="11">
        <f t="shared" si="171"/>
        <v>6.4496829005624035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9">
        <v>38716</v>
      </c>
      <c r="B180" s="10">
        <v>124.34</v>
      </c>
      <c r="C180" s="10">
        <v>91.17</v>
      </c>
      <c r="D180" s="11">
        <f t="shared" ref="D180:E180" si="172">SUM((B180/B192)-1)*100</f>
        <v>9.5699682763482627</v>
      </c>
      <c r="E180" s="11">
        <f t="shared" si="172"/>
        <v>12.764378478664206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9">
        <v>38686</v>
      </c>
      <c r="B181" s="10">
        <v>120.73</v>
      </c>
      <c r="C181" s="10">
        <v>91.57</v>
      </c>
      <c r="D181" s="11">
        <f t="shared" ref="D181:E181" si="173">SUM((B181/B193)-1)*100</f>
        <v>1.1986588432523204</v>
      </c>
      <c r="E181" s="11">
        <f t="shared" si="173"/>
        <v>11.916401857736503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9">
        <v>38656</v>
      </c>
      <c r="B182" s="10">
        <v>124.24</v>
      </c>
      <c r="C182" s="10">
        <v>90.07</v>
      </c>
      <c r="D182" s="11">
        <f t="shared" ref="D182:E182" si="174">SUM((B182/B194)-1)*100</f>
        <v>1.5198561856512471</v>
      </c>
      <c r="E182" s="11">
        <f t="shared" si="174"/>
        <v>6.077022729949344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9">
        <v>38625</v>
      </c>
      <c r="B183" s="10">
        <v>129.71</v>
      </c>
      <c r="C183" s="10">
        <v>89.52</v>
      </c>
      <c r="D183" s="11">
        <f t="shared" ref="D183:E183" si="175">SUM((B183/B195)-1)*100</f>
        <v>8.3173277661795488</v>
      </c>
      <c r="E183" s="11">
        <f t="shared" si="175"/>
        <v>2.4607989012246589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9">
        <v>38595</v>
      </c>
      <c r="B184" s="10">
        <v>132.38</v>
      </c>
      <c r="C184" s="10">
        <v>87.58</v>
      </c>
      <c r="D184" s="11">
        <f t="shared" ref="D184:E184" si="176">SUM((B184/B196)-1)*100</f>
        <v>18.312628474394501</v>
      </c>
      <c r="E184" s="11">
        <f t="shared" si="176"/>
        <v>-1.5291207555655495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9">
        <v>38562</v>
      </c>
      <c r="B185" s="10">
        <v>124.21</v>
      </c>
      <c r="C185" s="10">
        <v>89.35</v>
      </c>
      <c r="D185" s="11">
        <f t="shared" ref="D185:E185" si="177">SUM((B185/B197)-1)*100</f>
        <v>10.477630525660398</v>
      </c>
      <c r="E185" s="11">
        <f t="shared" si="177"/>
        <v>-0.67807914628723598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9">
        <v>38533</v>
      </c>
      <c r="B186" s="10">
        <v>121.44</v>
      </c>
      <c r="C186" s="10">
        <v>89.09</v>
      </c>
      <c r="D186" s="11">
        <f t="shared" ref="D186:E186" si="178">SUM((B186/B198)-1)*100</f>
        <v>15.371461143834297</v>
      </c>
      <c r="E186" s="11">
        <f t="shared" si="178"/>
        <v>0.32657657657657602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9">
        <v>38503</v>
      </c>
      <c r="B187" s="10">
        <v>117.05</v>
      </c>
      <c r="C187" s="10">
        <v>87.76</v>
      </c>
      <c r="D187" s="11">
        <f t="shared" ref="D187:E187" si="179">SUM((B187/B199)-1)*100</f>
        <v>8.1493116511133668</v>
      </c>
      <c r="E187" s="11">
        <f t="shared" si="179"/>
        <v>-1.2823397075365617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9">
        <v>38471</v>
      </c>
      <c r="B188" s="10">
        <v>116.65</v>
      </c>
      <c r="C188" s="10">
        <v>84.43</v>
      </c>
      <c r="D188" s="11">
        <f t="shared" ref="D188:E188" si="180">SUM((B188/B200)-1)*100</f>
        <v>10.453555534513793</v>
      </c>
      <c r="E188" s="11">
        <f t="shared" si="180"/>
        <v>-6.6865605658709022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9">
        <v>38442</v>
      </c>
      <c r="B189" s="10">
        <v>123.92</v>
      </c>
      <c r="C189" s="10">
        <v>84.06</v>
      </c>
      <c r="D189" s="11">
        <f t="shared" ref="D189:E189" si="181">SUM((B189/B201)-1)*100</f>
        <v>20.439304111186708</v>
      </c>
      <c r="E189" s="11">
        <f t="shared" si="181"/>
        <v>-4.0520488528706711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9">
        <v>38411</v>
      </c>
      <c r="B190" s="10">
        <v>121.11</v>
      </c>
      <c r="C190" s="10">
        <v>82.51</v>
      </c>
      <c r="D190" s="11">
        <f t="shared" ref="D190:E190" si="182">SUM((B190/B202)-1)*100</f>
        <v>17.320546352804421</v>
      </c>
      <c r="E190" s="11">
        <f t="shared" si="182"/>
        <v>-5.4976520444393495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9">
        <v>38383</v>
      </c>
      <c r="B191" s="10">
        <v>117.83</v>
      </c>
      <c r="C191" s="10">
        <v>83.57</v>
      </c>
      <c r="D191" s="11">
        <f t="shared" ref="D191:E191" si="183">SUM((B191/B203)-1)*100</f>
        <v>19.285280421137884</v>
      </c>
      <c r="E191" s="11">
        <f t="shared" si="183"/>
        <v>-4.1628440366972548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9">
        <v>38352</v>
      </c>
      <c r="B192" s="10">
        <v>113.48</v>
      </c>
      <c r="C192" s="10">
        <v>80.849999999999994</v>
      </c>
      <c r="D192" s="11">
        <f t="shared" ref="D192:E192" si="184">SUM((B192/B204)-1)*100</f>
        <v>17.086256706562118</v>
      </c>
      <c r="E192" s="11">
        <f t="shared" si="184"/>
        <v>-6.9834330418775963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9">
        <v>38321</v>
      </c>
      <c r="B193" s="10">
        <v>119.3</v>
      </c>
      <c r="C193" s="10">
        <v>81.819999999999993</v>
      </c>
      <c r="D193" s="11">
        <f t="shared" ref="D193:E193" si="185">SUM((B193/B205)-1)*100</f>
        <v>25.83060858559223</v>
      </c>
      <c r="E193" s="11">
        <f t="shared" si="185"/>
        <v>-9.3206250692674413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9">
        <v>38289</v>
      </c>
      <c r="B194" s="10">
        <v>122.38</v>
      </c>
      <c r="C194" s="10">
        <v>84.91</v>
      </c>
      <c r="D194" s="11">
        <f t="shared" ref="D194:E194" si="186">SUM((B194/B206)-1)*100</f>
        <v>32.288401253918472</v>
      </c>
      <c r="E194" s="11">
        <f t="shared" si="186"/>
        <v>-8.4330853014127136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9">
        <v>38260</v>
      </c>
      <c r="B195" s="10">
        <v>119.75</v>
      </c>
      <c r="C195" s="10">
        <v>87.37</v>
      </c>
      <c r="D195" s="11">
        <f t="shared" ref="D195:E195" si="187">SUM((B195/B207)-1)*100</f>
        <v>29.124433901229253</v>
      </c>
      <c r="E195" s="11">
        <f t="shared" si="187"/>
        <v>-5.9019924609585273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9">
        <v>38230</v>
      </c>
      <c r="B196" s="10">
        <v>111.89</v>
      </c>
      <c r="C196" s="10">
        <v>88.94</v>
      </c>
      <c r="D196" s="11">
        <f t="shared" ref="D196:E196" si="188">SUM((B196/B208)-1)*100</f>
        <v>17.358925949234315</v>
      </c>
      <c r="E196" s="11">
        <f t="shared" si="188"/>
        <v>-9.3374108053007063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9">
        <v>38198</v>
      </c>
      <c r="B197" s="10">
        <v>112.43</v>
      </c>
      <c r="C197" s="10">
        <v>89.96</v>
      </c>
      <c r="D197" s="11">
        <f t="shared" ref="D197:E197" si="189">SUM((B197/B209)-1)*100</f>
        <v>19.099576271186436</v>
      </c>
      <c r="E197" s="11">
        <f t="shared" si="189"/>
        <v>-7.1524409123748693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9">
        <v>38168</v>
      </c>
      <c r="B198" s="10">
        <v>105.26</v>
      </c>
      <c r="C198" s="10">
        <v>88.8</v>
      </c>
      <c r="D198" s="11">
        <f t="shared" ref="D198:E198" si="190">SUM((B198/B210)-1)*100</f>
        <v>12.758435993572581</v>
      </c>
      <c r="E198" s="11">
        <f t="shared" si="190"/>
        <v>-6.2598965480840318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9">
        <v>38138</v>
      </c>
      <c r="B199" s="10">
        <v>108.23</v>
      </c>
      <c r="C199" s="10">
        <v>88.9</v>
      </c>
      <c r="D199" s="11">
        <f t="shared" ref="D199:E199" si="191">SUM((B199/B211)-1)*100</f>
        <v>18.439483475596429</v>
      </c>
      <c r="E199" s="11">
        <f t="shared" si="191"/>
        <v>-4.7057562439704164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9">
        <v>38107</v>
      </c>
      <c r="B200" s="10">
        <v>105.61</v>
      </c>
      <c r="C200" s="10">
        <v>90.48</v>
      </c>
      <c r="D200" s="11">
        <f t="shared" ref="D200:E200" si="192">SUM((B200/B212)-1)*100</f>
        <v>21.740634005763692</v>
      </c>
      <c r="E200" s="11">
        <f t="shared" si="192"/>
        <v>-6.9040024693898472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9">
        <v>38077</v>
      </c>
      <c r="B201" s="10">
        <v>102.89</v>
      </c>
      <c r="C201" s="10">
        <v>87.61</v>
      </c>
      <c r="D201" s="11">
        <f t="shared" ref="D201:E201" si="193">SUM((B201/B213)-1)*100</f>
        <v>14.233374042411473</v>
      </c>
      <c r="E201" s="11">
        <f t="shared" si="193"/>
        <v>-11.397653721682843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9">
        <v>38044</v>
      </c>
      <c r="B202" s="10">
        <v>103.23</v>
      </c>
      <c r="C202" s="10">
        <v>87.31</v>
      </c>
      <c r="D202" s="11">
        <f t="shared" ref="D202:E202" si="194">SUM((B202/B214)-1)*100</f>
        <v>8.5032583561067909</v>
      </c>
      <c r="E202" s="11">
        <f t="shared" si="194"/>
        <v>-12.436064587303175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9">
        <v>38016</v>
      </c>
      <c r="B203" s="10">
        <v>98.78</v>
      </c>
      <c r="C203" s="10">
        <v>87.2</v>
      </c>
      <c r="D203" s="11">
        <f t="shared" ref="D203:E203" si="195">SUM((B203/B215)-1)*100</f>
        <v>9.7555555555555618</v>
      </c>
      <c r="E203" s="11">
        <f t="shared" si="195"/>
        <v>-12.721449304373934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9">
        <v>37986</v>
      </c>
      <c r="B204" s="10">
        <v>96.92</v>
      </c>
      <c r="C204" s="10">
        <v>86.92</v>
      </c>
      <c r="D204" s="11">
        <f t="shared" ref="D204:E204" si="196">SUM((B204/B216)-1)*100</f>
        <v>12.34496348672771</v>
      </c>
      <c r="E204" s="11">
        <f t="shared" si="196"/>
        <v>-14.6588119783996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9">
        <v>37953</v>
      </c>
      <c r="B205" s="10">
        <v>94.81</v>
      </c>
      <c r="C205" s="10">
        <v>90.23</v>
      </c>
      <c r="D205" s="11">
        <f t="shared" ref="D205:E205" si="197">SUM((B205/B217)-1)*100</f>
        <v>16.202966049760992</v>
      </c>
      <c r="E205" s="11">
        <f t="shared" si="197"/>
        <v>-15.181425079902233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9">
        <v>37925</v>
      </c>
      <c r="B206" s="10">
        <v>92.51</v>
      </c>
      <c r="C206" s="10">
        <v>92.73</v>
      </c>
      <c r="D206" s="11">
        <f t="shared" ref="D206:E206" si="198">SUM((B206/B218)-1)*100</f>
        <v>14.167592249784033</v>
      </c>
      <c r="E206" s="11">
        <f t="shared" si="198"/>
        <v>-13.043885971492875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9">
        <v>37894</v>
      </c>
      <c r="B207" s="10">
        <v>92.74</v>
      </c>
      <c r="C207" s="10">
        <v>92.85</v>
      </c>
      <c r="D207" s="11">
        <f t="shared" ref="D207:E207" si="199">SUM((B207/B219)-1)*100</f>
        <v>9.8684989930102986</v>
      </c>
      <c r="E207" s="11">
        <f t="shared" si="199"/>
        <v>-13.11874239730515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9">
        <v>37862</v>
      </c>
      <c r="B208" s="10">
        <v>95.34</v>
      </c>
      <c r="C208" s="10">
        <v>98.1</v>
      </c>
      <c r="D208" s="11">
        <f t="shared" ref="D208:E208" si="200">SUM((B208/B220)-1)*100</f>
        <v>14.632680052903702</v>
      </c>
      <c r="E208" s="11">
        <f t="shared" si="200"/>
        <v>-8.3006169377453869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9">
        <v>37833</v>
      </c>
      <c r="B209" s="10">
        <v>94.4</v>
      </c>
      <c r="C209" s="10">
        <v>96.89</v>
      </c>
      <c r="D209" s="11">
        <f t="shared" ref="D209:E209" si="201">SUM((B209/B221)-1)*100</f>
        <v>18.192062100913976</v>
      </c>
      <c r="E209" s="11">
        <f t="shared" si="201"/>
        <v>-9.7942463457778572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9">
        <v>37802</v>
      </c>
      <c r="B210" s="10">
        <v>93.35</v>
      </c>
      <c r="C210" s="10">
        <v>94.73</v>
      </c>
      <c r="D210" s="11">
        <f t="shared" ref="D210:E210" si="202">SUM((B210/B222)-1)*100</f>
        <v>16.965292569853396</v>
      </c>
      <c r="E210" s="11">
        <f t="shared" si="202"/>
        <v>-10.724719630572043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9">
        <v>37771</v>
      </c>
      <c r="B211" s="10">
        <v>91.38</v>
      </c>
      <c r="C211" s="10">
        <v>93.29</v>
      </c>
      <c r="D211" s="11">
        <f t="shared" ref="D211:E211" si="203">SUM((B211/B223)-1)*100</f>
        <v>16.141331977630902</v>
      </c>
      <c r="E211" s="11">
        <f t="shared" si="203"/>
        <v>-16.563813612378141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9">
        <v>37741</v>
      </c>
      <c r="B212" s="10">
        <v>86.75</v>
      </c>
      <c r="C212" s="10">
        <v>97.19</v>
      </c>
      <c r="D212" s="11">
        <f t="shared" ref="D212:E212" si="204">SUM((B212/B224)-1)*100</f>
        <v>8.7637913741223539</v>
      </c>
      <c r="E212" s="11">
        <f t="shared" si="204"/>
        <v>-15.626356454553347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9">
        <v>37711</v>
      </c>
      <c r="B213" s="10">
        <v>90.07</v>
      </c>
      <c r="C213" s="10">
        <v>98.88</v>
      </c>
      <c r="D213" s="11">
        <f t="shared" ref="D213:E213" si="205">SUM((B213/B225)-1)*100</f>
        <v>14.142694208592065</v>
      </c>
      <c r="E213" s="11">
        <f t="shared" si="205"/>
        <v>-16.641375821952465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9">
        <v>37680</v>
      </c>
      <c r="B214" s="10">
        <v>95.14</v>
      </c>
      <c r="C214" s="10">
        <v>99.71</v>
      </c>
      <c r="D214" s="11">
        <f t="shared" ref="D214:E214" si="206">SUM((B214/B226)-1)*100</f>
        <v>27.893534077160908</v>
      </c>
      <c r="E214" s="11">
        <f t="shared" si="206"/>
        <v>-16.322591473648874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9">
        <v>37652</v>
      </c>
      <c r="B215" s="10">
        <v>90</v>
      </c>
      <c r="C215" s="10">
        <v>99.91</v>
      </c>
      <c r="D215" s="11">
        <f t="shared" ref="D215:E215" si="207">SUM((B215/B227)-1)*100</f>
        <v>24.53300124533002</v>
      </c>
      <c r="E215" s="11">
        <f t="shared" si="207"/>
        <v>-16.887114216787293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9">
        <v>37621</v>
      </c>
      <c r="B216" s="10">
        <v>86.27</v>
      </c>
      <c r="C216" s="10">
        <v>101.85</v>
      </c>
      <c r="D216" s="11">
        <f t="shared" ref="D216:E216" si="208">SUM((B216/B228)-1)*100</f>
        <v>17.742595878258506</v>
      </c>
      <c r="E216" s="11">
        <f t="shared" si="208"/>
        <v>-12.762312633832984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9">
        <v>37589</v>
      </c>
      <c r="B217" s="10">
        <v>81.59</v>
      </c>
      <c r="C217" s="10">
        <v>106.38</v>
      </c>
      <c r="D217" s="11">
        <f t="shared" ref="D217:E217" si="209">SUM((B217/B229)-1)*100</f>
        <v>11.598960470523867</v>
      </c>
      <c r="E217" s="11">
        <f t="shared" si="209"/>
        <v>-8.3957633686385975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9">
        <v>37560</v>
      </c>
      <c r="B218" s="10">
        <v>81.03</v>
      </c>
      <c r="C218" s="10">
        <v>106.64</v>
      </c>
      <c r="D218" s="11">
        <f t="shared" ref="D218:E218" si="210">SUM((B218/B230)-1)*100</f>
        <v>7.2392800423504378</v>
      </c>
      <c r="E218" s="11">
        <f t="shared" si="210"/>
        <v>-7.1565383945673027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9">
        <v>37529</v>
      </c>
      <c r="B219" s="10">
        <v>84.41</v>
      </c>
      <c r="C219" s="10">
        <v>106.87</v>
      </c>
      <c r="D219" s="11">
        <f t="shared" ref="D219:E219" si="211">SUM((B219/B231)-1)*100</f>
        <v>7.7895543353339258</v>
      </c>
      <c r="E219" s="11">
        <f t="shared" si="211"/>
        <v>-5.7666872409840364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9">
        <v>37498</v>
      </c>
      <c r="B220" s="10">
        <v>83.17</v>
      </c>
      <c r="C220" s="10">
        <v>106.98</v>
      </c>
      <c r="D220" s="11">
        <f t="shared" ref="D220:E220" si="212">SUM((B220/B232)-1)*100</f>
        <v>1.1554366334225241</v>
      </c>
      <c r="E220" s="11">
        <f t="shared" si="212"/>
        <v>-5.6780109328160799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9">
        <v>37468</v>
      </c>
      <c r="B221" s="10">
        <v>79.87</v>
      </c>
      <c r="C221" s="10">
        <v>107.41</v>
      </c>
      <c r="D221" s="11">
        <f t="shared" ref="D221:E221" si="213">SUM((B221/B233)-1)*100</f>
        <v>-0.38663008231479834</v>
      </c>
      <c r="E221" s="11">
        <f t="shared" si="213"/>
        <v>-8.3376002730841563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9">
        <v>37435</v>
      </c>
      <c r="B222" s="10">
        <v>79.81</v>
      </c>
      <c r="C222" s="10">
        <v>106.11</v>
      </c>
      <c r="D222" s="11">
        <f t="shared" ref="D222:E222" si="214">SUM((B222/B234)-1)*100</f>
        <v>-0.77085664553028233</v>
      </c>
      <c r="E222" s="11">
        <f t="shared" si="214"/>
        <v>-11.182723696325436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9">
        <v>37407</v>
      </c>
      <c r="B223" s="10">
        <v>78.680000000000007</v>
      </c>
      <c r="C223" s="10">
        <v>111.81</v>
      </c>
      <c r="D223" s="11">
        <f t="shared" ref="D223:E223" si="215">SUM((B223/B235)-1)*100</f>
        <v>-4.6649703138252674</v>
      </c>
      <c r="E223" s="11">
        <f t="shared" si="215"/>
        <v>-6.0972537163013314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9">
        <v>37376</v>
      </c>
      <c r="B224" s="10">
        <v>79.760000000000005</v>
      </c>
      <c r="C224" s="10">
        <v>115.19</v>
      </c>
      <c r="D224" s="11">
        <f t="shared" ref="D224:E224" si="216">SUM((B224/B236)-1)*100</f>
        <v>-3.7644787644787514</v>
      </c>
      <c r="E224" s="11">
        <f t="shared" si="216"/>
        <v>-0.49239806496199634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9">
        <v>37344</v>
      </c>
      <c r="B225" s="10">
        <v>78.91</v>
      </c>
      <c r="C225" s="10">
        <v>118.62</v>
      </c>
      <c r="D225" s="11">
        <f t="shared" ref="D225:E225" si="217">SUM((B225/B237)-1)*100</f>
        <v>-2.5922725589433537</v>
      </c>
      <c r="E225" s="11">
        <f t="shared" si="217"/>
        <v>1.0650080940615148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9">
        <v>37315</v>
      </c>
      <c r="B226" s="10">
        <v>74.39</v>
      </c>
      <c r="C226" s="10">
        <v>119.16</v>
      </c>
      <c r="D226" s="11">
        <f t="shared" ref="D226:E226" si="218">SUM((B226/B238)-1)*100</f>
        <v>-9.5782180624772053</v>
      </c>
      <c r="E226" s="11">
        <f t="shared" si="218"/>
        <v>6.3833586286938582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9">
        <v>37287</v>
      </c>
      <c r="B227" s="10">
        <v>72.27</v>
      </c>
      <c r="C227" s="10">
        <v>120.21</v>
      </c>
      <c r="D227" s="11">
        <f t="shared" ref="D227:E227" si="219">SUM((B227/B239)-1)*100</f>
        <v>-13.728064939715889</v>
      </c>
      <c r="E227" s="11">
        <f t="shared" si="219"/>
        <v>8.767643865363727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9">
        <v>37256</v>
      </c>
      <c r="B228" s="10">
        <v>73.27</v>
      </c>
      <c r="C228" s="10">
        <v>116.75</v>
      </c>
      <c r="D228" s="11">
        <f t="shared" ref="D228:E228" si="220">SUM((B228/B240)-1)*100</f>
        <v>-7.8596579476861166</v>
      </c>
      <c r="E228" s="11">
        <f t="shared" si="220"/>
        <v>6.5626140927345755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9">
        <v>37225</v>
      </c>
      <c r="B229" s="10">
        <v>73.11</v>
      </c>
      <c r="C229" s="10">
        <v>116.13</v>
      </c>
      <c r="D229" s="11">
        <f t="shared" ref="D229:E229" si="221">SUM((B229/B241)-1)*100</f>
        <v>-14.159915463191265</v>
      </c>
      <c r="E229" s="11">
        <f t="shared" si="221"/>
        <v>0.77230128427629996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9">
        <v>37195</v>
      </c>
      <c r="B230" s="10">
        <v>75.56</v>
      </c>
      <c r="C230" s="10">
        <v>114.86</v>
      </c>
      <c r="D230" s="11">
        <f t="shared" ref="D230:E230" si="222">SUM((B230/B242)-1)*100</f>
        <v>-9.6496472557694553</v>
      </c>
      <c r="E230" s="11">
        <f t="shared" si="222"/>
        <v>-1.5345049292756152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9">
        <v>37162</v>
      </c>
      <c r="B231" s="10">
        <v>78.31</v>
      </c>
      <c r="C231" s="10">
        <v>113.41</v>
      </c>
      <c r="D231" s="11">
        <f t="shared" ref="D231:E231" si="223">SUM((B231/B243)-1)*100</f>
        <v>-3.2851673459305841</v>
      </c>
      <c r="E231" s="11">
        <f t="shared" si="223"/>
        <v>0.14128035320088994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9">
        <v>37134</v>
      </c>
      <c r="B232" s="10">
        <v>82.22</v>
      </c>
      <c r="C232" s="10">
        <v>113.42</v>
      </c>
      <c r="D232" s="11">
        <f t="shared" ref="D232:E232" si="224">SUM((B232/B244)-1)*100</f>
        <v>1.1440521589371366</v>
      </c>
      <c r="E232" s="11">
        <f t="shared" si="224"/>
        <v>0.72824156305506538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9">
        <v>37103</v>
      </c>
      <c r="B233" s="10">
        <v>80.180000000000007</v>
      </c>
      <c r="C233" s="10">
        <v>117.18</v>
      </c>
      <c r="D233" s="11">
        <f t="shared" ref="D233:E233" si="225">SUM((B233/B245)-1)*100</f>
        <v>6.0582010582010737</v>
      </c>
      <c r="E233" s="11">
        <f t="shared" si="225"/>
        <v>6.9063041693276261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9">
        <v>37071</v>
      </c>
      <c r="B234" s="10">
        <v>80.430000000000007</v>
      </c>
      <c r="C234" s="10">
        <v>119.47</v>
      </c>
      <c r="D234" s="11">
        <f t="shared" ref="D234:E234" si="226">SUM((B234/B246)-1)*100</f>
        <v>1.157087158847947</v>
      </c>
      <c r="E234" s="11">
        <f t="shared" si="226"/>
        <v>11.821415200299512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9">
        <v>37042</v>
      </c>
      <c r="B235" s="10">
        <v>82.53</v>
      </c>
      <c r="C235" s="10">
        <v>119.07</v>
      </c>
      <c r="D235" s="11">
        <f t="shared" ref="D235:E235" si="227">SUM((B235/B247)-1)*100</f>
        <v>12.102689486552553</v>
      </c>
      <c r="E235" s="11">
        <f t="shared" si="227"/>
        <v>9.499724112562081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9">
        <v>37011</v>
      </c>
      <c r="B236" s="10">
        <v>82.88</v>
      </c>
      <c r="C236" s="10">
        <v>115.76</v>
      </c>
      <c r="D236" s="11">
        <f t="shared" ref="D236:E236" si="228">SUM((B236/B248)-1)*100</f>
        <v>17.610330637150561</v>
      </c>
      <c r="E236" s="11">
        <f t="shared" si="228"/>
        <v>5.1025966951153023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9">
        <v>36980</v>
      </c>
      <c r="B237" s="10">
        <v>81.010000000000005</v>
      </c>
      <c r="C237" s="10">
        <v>117.37</v>
      </c>
      <c r="D237" s="11">
        <f t="shared" ref="D237:E237" si="229">SUM((B237/B249)-1)*100</f>
        <v>15.596461187214627</v>
      </c>
      <c r="E237" s="11">
        <f t="shared" si="229"/>
        <v>11.314491654021253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9">
        <v>36950</v>
      </c>
      <c r="B238" s="10">
        <v>82.27</v>
      </c>
      <c r="C238" s="10">
        <v>112.01</v>
      </c>
      <c r="D238" s="11">
        <f t="shared" ref="D238:E238" si="230">SUM((B238/B250)-1)*100</f>
        <v>12.053936257150632</v>
      </c>
      <c r="E238" s="11">
        <f t="shared" si="230"/>
        <v>5.7496223564954763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9">
        <v>36922</v>
      </c>
      <c r="B239" s="10">
        <v>83.77</v>
      </c>
      <c r="C239" s="10">
        <v>110.52</v>
      </c>
      <c r="D239" s="11">
        <f t="shared" ref="D239:E239" si="231">SUM((B239/B251)-1)*100</f>
        <v>19.791219791219781</v>
      </c>
      <c r="E239" s="11">
        <f t="shared" si="231"/>
        <v>5.1269856368305833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9">
        <v>36889</v>
      </c>
      <c r="B240" s="10">
        <v>79.52</v>
      </c>
      <c r="C240" s="10">
        <v>109.56</v>
      </c>
      <c r="D240" s="11">
        <f t="shared" ref="D240:E240" si="232">SUM((B240/B252)-1)*100</f>
        <v>20.120845921450137</v>
      </c>
      <c r="E240" s="11">
        <f t="shared" si="232"/>
        <v>7.5488367527240641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9">
        <v>36860</v>
      </c>
      <c r="B241" s="10">
        <v>85.17</v>
      </c>
      <c r="C241" s="10">
        <v>115.24</v>
      </c>
      <c r="D241" s="11">
        <f t="shared" ref="D241:E241" si="233">SUM((B241/B253)-1)*100</f>
        <v>31.050930912448081</v>
      </c>
      <c r="E241" s="11">
        <f t="shared" si="233"/>
        <v>12.991469751936457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9">
        <v>36830</v>
      </c>
      <c r="B242" s="10">
        <v>83.63</v>
      </c>
      <c r="C242" s="10">
        <v>116.65</v>
      </c>
      <c r="D242" s="11">
        <f t="shared" ref="D242:E242" si="234">SUM((B242/B254)-1)*100</f>
        <v>35.477077595982507</v>
      </c>
      <c r="E242" s="11">
        <f t="shared" si="234"/>
        <v>17.756915001009489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9">
        <v>36798</v>
      </c>
      <c r="B243" s="10">
        <v>80.97</v>
      </c>
      <c r="C243" s="10">
        <v>113.25</v>
      </c>
      <c r="D243" s="11">
        <f t="shared" ref="D243:E243" si="235">SUM((B243/B255)-1)*100</f>
        <v>25.011579434923583</v>
      </c>
      <c r="E243" s="11">
        <f t="shared" si="235"/>
        <v>14.927948041404493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9">
        <v>36769</v>
      </c>
      <c r="B244" s="10">
        <v>81.290000000000006</v>
      </c>
      <c r="C244" s="10">
        <v>112.6</v>
      </c>
      <c r="D244" s="11">
        <f t="shared" ref="D244:E244" si="236">SUM((B244/B256)-1)*100</f>
        <v>31.430881164106729</v>
      </c>
      <c r="E244" s="11">
        <f t="shared" si="236"/>
        <v>12.656328164082042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9">
        <v>36738</v>
      </c>
      <c r="B245" s="41">
        <v>75.599999999999994</v>
      </c>
      <c r="C245" s="41">
        <v>109.61</v>
      </c>
      <c r="D245" s="11">
        <f t="shared" ref="D245:E245" si="237">SUM((B245/B257)-1)*100</f>
        <v>24.958677685950413</v>
      </c>
      <c r="E245" s="11">
        <f t="shared" si="237"/>
        <v>9.8847117794486294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9">
        <v>36707</v>
      </c>
      <c r="B246" s="41">
        <v>79.510000000000005</v>
      </c>
      <c r="C246" s="41">
        <v>106.84</v>
      </c>
      <c r="D246" s="11">
        <f t="shared" ref="D246:E246" si="238">SUM((B246/B258)-1)*100</f>
        <v>33.316566063044938</v>
      </c>
      <c r="E246" s="11">
        <f t="shared" si="238"/>
        <v>3.8794360719494492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9">
        <v>36677</v>
      </c>
      <c r="B247" s="41">
        <v>73.62</v>
      </c>
      <c r="C247" s="41">
        <v>108.74</v>
      </c>
      <c r="D247" s="11">
        <f t="shared" ref="D247:E247" si="239">SUM((B247/B259)-1)*100</f>
        <v>28.414442700157004</v>
      </c>
      <c r="E247" s="11">
        <f t="shared" si="239"/>
        <v>6.3159953070003771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9">
        <v>36644</v>
      </c>
      <c r="B248" s="41">
        <v>70.47</v>
      </c>
      <c r="C248" s="10">
        <v>110.14</v>
      </c>
      <c r="D248" s="11">
        <f t="shared" ref="D248:E248" si="240">SUM((B248/B260)-1)*100</f>
        <v>19.057273188038515</v>
      </c>
      <c r="E248" s="11">
        <f t="shared" si="240"/>
        <v>9.0495049504950575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9">
        <v>36616</v>
      </c>
      <c r="B249" s="41">
        <v>70.08</v>
      </c>
      <c r="C249" s="10">
        <v>105.44</v>
      </c>
      <c r="D249" s="11">
        <f t="shared" ref="D249:E249" si="241">SUM((B249/B261)-1)*100</f>
        <v>22.968941919635011</v>
      </c>
      <c r="E249" s="11">
        <f t="shared" si="241"/>
        <v>5.3346653346653339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9">
        <v>36585</v>
      </c>
      <c r="B250" s="41">
        <v>73.42</v>
      </c>
      <c r="C250" s="10">
        <v>105.92</v>
      </c>
      <c r="D250" s="11">
        <f t="shared" ref="D250:E250" si="242">SUM((B250/B262)-1)*100</f>
        <v>39.820986478765953</v>
      </c>
      <c r="E250" s="11">
        <f t="shared" si="242"/>
        <v>7.3042244959983904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9">
        <v>36556</v>
      </c>
      <c r="B251" s="41">
        <v>69.930000000000007</v>
      </c>
      <c r="C251" s="10">
        <v>105.13</v>
      </c>
      <c r="D251" s="11">
        <f t="shared" ref="D251:E251" si="243">SUM((B251/B263)-1)*100</f>
        <v>30.685853111567951</v>
      </c>
      <c r="E251" s="11">
        <f t="shared" si="243"/>
        <v>9.4192339716902662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9">
        <v>36525</v>
      </c>
      <c r="B252" s="41">
        <v>66.2</v>
      </c>
      <c r="C252" s="10">
        <v>101.87</v>
      </c>
      <c r="D252" s="11">
        <f t="shared" ref="D252:E252" si="244">SUM((B252/B264)-1)*100</f>
        <v>25.212786079061857</v>
      </c>
      <c r="E252" s="11">
        <f t="shared" si="244"/>
        <v>8.1767017096739956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">
        <v>36494</v>
      </c>
      <c r="B253" s="41">
        <v>64.989999999999995</v>
      </c>
      <c r="C253" s="10">
        <v>101.99</v>
      </c>
      <c r="D253" s="11">
        <f t="shared" ref="D253:E253" si="245">SUM((B253/B265)-1)*100</f>
        <v>24.145176695319947</v>
      </c>
      <c r="E253" s="11">
        <f t="shared" si="245"/>
        <v>6.0187110187110093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">
        <v>36462</v>
      </c>
      <c r="B254" s="41">
        <v>61.73</v>
      </c>
      <c r="C254" s="10">
        <v>99.06</v>
      </c>
      <c r="D254" s="11">
        <f t="shared" ref="D254:E254" si="246">SUM((B254/B266)-1)*100</f>
        <v>10.508413891872536</v>
      </c>
      <c r="E254" s="11">
        <f t="shared" si="246"/>
        <v>5.7429547395388525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">
        <v>36433</v>
      </c>
      <c r="B255" s="41">
        <v>64.77</v>
      </c>
      <c r="C255" s="10">
        <v>98.54</v>
      </c>
      <c r="D255" s="11">
        <f t="shared" ref="D255:E255" si="247">SUM((B255/B267)-1)*100</f>
        <v>11.231324059763015</v>
      </c>
      <c r="E255" s="11">
        <f t="shared" si="247"/>
        <v>2.4643859831548376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">
        <v>36403</v>
      </c>
      <c r="B256" s="41">
        <v>61.85</v>
      </c>
      <c r="C256" s="10">
        <v>99.95</v>
      </c>
      <c r="D256" s="11">
        <f t="shared" ref="D256:E256" si="248">SUM((B256/B268)-1)*100</f>
        <v>11.301061723951777</v>
      </c>
      <c r="E256" s="11">
        <f t="shared" si="248"/>
        <v>-0.24950099800399306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">
        <v>36371</v>
      </c>
      <c r="B257" s="41">
        <v>60.5</v>
      </c>
      <c r="C257" s="10">
        <v>99.75</v>
      </c>
      <c r="D257" s="11">
        <f t="shared" ref="D257:E257" si="249">SUM((B257/B269)-1)*100</f>
        <v>7.5173271725608615</v>
      </c>
      <c r="E257" s="11">
        <f t="shared" si="249"/>
        <v>-1.3743326082657714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">
        <v>36341</v>
      </c>
      <c r="B258" s="41">
        <v>59.64</v>
      </c>
      <c r="C258" s="10">
        <v>102.85</v>
      </c>
      <c r="D258" s="11">
        <f t="shared" ref="D258:E258" si="250">SUM((B258/B270)-1)*100</f>
        <v>5.3524112347641761</v>
      </c>
      <c r="E258" s="11">
        <f t="shared" si="250"/>
        <v>1.6605713156073953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">
        <v>36311</v>
      </c>
      <c r="B259" s="41">
        <v>57.33</v>
      </c>
      <c r="C259" s="10">
        <v>102.28</v>
      </c>
      <c r="D259" s="11">
        <f t="shared" ref="D259:E259" si="251">SUM((B259/B271)-1)*100</f>
        <v>-2.3671662125340664</v>
      </c>
      <c r="E259" s="11">
        <f t="shared" si="251"/>
        <v>1.7914012738853513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9">
        <v>36280</v>
      </c>
      <c r="B260" s="41">
        <v>59.19</v>
      </c>
      <c r="C260" s="10">
        <v>101</v>
      </c>
      <c r="D260" s="11">
        <f t="shared" ref="D260:E260" si="252">SUM((B260/B272)-1)*100</f>
        <v>-2.5358142598386313</v>
      </c>
      <c r="E260" s="11">
        <f t="shared" si="252"/>
        <v>1.293751880453331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9">
        <v>36250</v>
      </c>
      <c r="B261" s="41">
        <v>56.99</v>
      </c>
      <c r="C261" s="10">
        <v>100.1</v>
      </c>
      <c r="D261" s="11">
        <f t="shared" ref="D261:E261" si="253">SUM((B261/B273)-1)*100</f>
        <v>-6.6349934469200456</v>
      </c>
      <c r="E261" s="11">
        <f t="shared" si="253"/>
        <v>-1.379310344827589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9">
        <v>36217</v>
      </c>
      <c r="B262" s="41">
        <v>52.51</v>
      </c>
      <c r="C262" s="10">
        <v>98.71</v>
      </c>
      <c r="D262" s="11">
        <f t="shared" ref="D262:E262" si="254">SUM((B262/B274)-1)*100</f>
        <v>-16.730098319061216</v>
      </c>
      <c r="E262" s="11">
        <f t="shared" si="254"/>
        <v>-1.1219072423119369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9">
        <v>36189</v>
      </c>
      <c r="B263" s="41">
        <v>53.51</v>
      </c>
      <c r="C263" s="10">
        <v>96.08</v>
      </c>
      <c r="D263" s="11">
        <f t="shared" ref="D263:E263" si="255">SUM((B263/B275)-1)*100</f>
        <v>-17.575477510782513</v>
      </c>
      <c r="E263" s="11">
        <f t="shared" si="255"/>
        <v>-4.6068308181096089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9">
        <v>36160</v>
      </c>
      <c r="B264" s="41">
        <v>52.87</v>
      </c>
      <c r="C264" s="10">
        <v>94.17</v>
      </c>
      <c r="D264" s="11">
        <f t="shared" ref="D264:E264" si="256">SUM((B264/B276)-1)*100</f>
        <v>-18.623980298599353</v>
      </c>
      <c r="E264" s="11">
        <f t="shared" si="256"/>
        <v>-5.499247365780235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9">
        <v>36129</v>
      </c>
      <c r="B265" s="41">
        <v>52.35</v>
      </c>
      <c r="C265" s="10">
        <v>96.2</v>
      </c>
      <c r="D265" s="11">
        <f t="shared" ref="D265:E265" si="257">SUM((B265/B277)-1)*100</f>
        <v>-21.171510314711639</v>
      </c>
      <c r="E265" s="11">
        <f t="shared" si="257"/>
        <v>-1.6058095530326222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9">
        <v>36098</v>
      </c>
      <c r="B266" s="41">
        <v>55.86</v>
      </c>
      <c r="C266" s="10">
        <v>93.68</v>
      </c>
      <c r="D266" s="11">
        <f t="shared" ref="D266:E266" si="258">SUM((B266/B278)-1)*100</f>
        <v>-18.772720663079824</v>
      </c>
      <c r="E266" s="11">
        <f t="shared" si="258"/>
        <v>-2.049351735675442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9">
        <v>36068</v>
      </c>
      <c r="B267" s="41">
        <v>58.23</v>
      </c>
      <c r="C267" s="10">
        <v>96.17</v>
      </c>
      <c r="D267" s="11">
        <f t="shared" ref="D267:E267" si="259">SUM((B267/B279)-1)*100</f>
        <v>-15.682015638575164</v>
      </c>
      <c r="E267" s="11">
        <f t="shared" si="259"/>
        <v>-0.96797446195036052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9">
        <v>36038</v>
      </c>
      <c r="B268" s="41">
        <v>55.57</v>
      </c>
      <c r="C268" s="10">
        <v>100.2</v>
      </c>
      <c r="D268" s="11">
        <f t="shared" ref="D268:E268" si="260">SUM((B268/B280)-1)*100</f>
        <v>-17.832322933609333</v>
      </c>
      <c r="E268" s="11">
        <f t="shared" si="260"/>
        <v>1.2121212121212199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9">
        <v>36007</v>
      </c>
      <c r="B269" s="41">
        <v>56.27</v>
      </c>
      <c r="C269" s="10">
        <v>101.14</v>
      </c>
      <c r="D269" s="11">
        <f t="shared" ref="D269:E269" si="261">SUM((B269/B281)-1)*100</f>
        <v>-17.625530669008928</v>
      </c>
      <c r="E269" s="11">
        <f t="shared" si="261"/>
        <v>1.5971873430437045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9">
        <v>35976</v>
      </c>
      <c r="B270" s="41">
        <v>56.61</v>
      </c>
      <c r="C270" s="10">
        <v>101.17</v>
      </c>
      <c r="D270" s="11">
        <f t="shared" ref="D270:E270" si="262">SUM((B270/B282)-1)*100</f>
        <v>-17.200526546731034</v>
      </c>
      <c r="E270" s="11">
        <f t="shared" si="262"/>
        <v>5.748928608759285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9">
        <v>35944</v>
      </c>
      <c r="B271" s="41">
        <v>58.72</v>
      </c>
      <c r="C271" s="10">
        <v>100.48</v>
      </c>
      <c r="D271" s="11">
        <f t="shared" ref="D271:E271" si="263">SUM((B271/B283)-1)*100</f>
        <v>-15.861871328270539</v>
      </c>
      <c r="E271" s="11">
        <f t="shared" si="263"/>
        <v>5.9356879283078756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9">
        <v>35915</v>
      </c>
      <c r="B272" s="41">
        <v>60.73</v>
      </c>
      <c r="C272" s="10">
        <v>99.71</v>
      </c>
      <c r="D272" s="11">
        <f t="shared" ref="D272:E272" si="264">SUM((B272/B284)-1)*100</f>
        <v>-12.643843498273878</v>
      </c>
      <c r="E272" s="11">
        <f t="shared" si="264"/>
        <v>2.6034163408108491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9">
        <v>35885</v>
      </c>
      <c r="B273" s="41">
        <v>61.04</v>
      </c>
      <c r="C273" s="10">
        <v>101.5</v>
      </c>
      <c r="D273" s="11">
        <f t="shared" ref="D273:E273" si="265">SUM((B273/B285)-1)*100</f>
        <v>-12.43723999426194</v>
      </c>
      <c r="E273" s="11">
        <f t="shared" si="265"/>
        <v>7.1579391891891886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9">
        <v>35853</v>
      </c>
      <c r="B274" s="41">
        <v>63.06</v>
      </c>
      <c r="C274" s="10">
        <v>99.83</v>
      </c>
      <c r="D274" s="11">
        <f t="shared" ref="D274:E274" si="266">SUM((B274/B286)-1)*100</f>
        <v>-8.7805583682916133</v>
      </c>
      <c r="E274" s="11">
        <f t="shared" si="266"/>
        <v>5.2060280324586428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9">
        <v>35825</v>
      </c>
      <c r="B275" s="41">
        <v>64.92</v>
      </c>
      <c r="C275" s="10">
        <v>100.72</v>
      </c>
      <c r="D275" s="11">
        <f t="shared" ref="D275:E275" si="267">SUM((B275/B287)-1)*100</f>
        <v>-10.689228229467595</v>
      </c>
      <c r="E275" s="11">
        <f t="shared" si="267"/>
        <v>8.2545141874462491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9">
        <v>35795</v>
      </c>
      <c r="B276" s="41">
        <v>64.97</v>
      </c>
      <c r="C276" s="10">
        <v>99.65</v>
      </c>
      <c r="D276" s="11">
        <f t="shared" ref="D276:E276" si="268">SUM((B276/B288)-1)*100</f>
        <v>-12.060097455332963</v>
      </c>
      <c r="E276" s="11">
        <f t="shared" si="268"/>
        <v>13.084430322287787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9">
        <v>35762</v>
      </c>
      <c r="B277" s="41">
        <v>66.41</v>
      </c>
      <c r="C277" s="10">
        <v>97.77</v>
      </c>
      <c r="D277" s="11">
        <f t="shared" ref="D277:E277" si="269">SUM((B277/B289)-1)*100</f>
        <v>-5.9215186287009614</v>
      </c>
      <c r="E277" s="11">
        <f t="shared" si="269"/>
        <v>11.203366696997264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9">
        <v>35734</v>
      </c>
      <c r="B278" s="41">
        <v>68.77</v>
      </c>
      <c r="C278" s="10">
        <v>95.64</v>
      </c>
      <c r="D278" s="11">
        <f t="shared" ref="D278:E278" si="270">SUM((B278/B290)-1)*100</f>
        <v>-1.4191513761467989</v>
      </c>
      <c r="E278" s="11">
        <f t="shared" si="270"/>
        <v>9.390369438407852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9">
        <v>35703</v>
      </c>
      <c r="B279" s="41">
        <v>69.06</v>
      </c>
      <c r="C279" s="10">
        <v>97.11</v>
      </c>
      <c r="D279" s="11">
        <f t="shared" ref="D279:E279" si="271">SUM((B279/B291)-1)*100</f>
        <v>-2.1397194275187603</v>
      </c>
      <c r="E279" s="11">
        <f t="shared" si="271"/>
        <v>10.427564248351139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9">
        <v>35671</v>
      </c>
      <c r="B280" s="41">
        <v>67.63</v>
      </c>
      <c r="C280" s="10">
        <v>99</v>
      </c>
      <c r="D280" s="11">
        <f t="shared" ref="D280:E280" si="272">SUM((B280/B292)-1)*100</f>
        <v>-0.58797589298839048</v>
      </c>
      <c r="E280" s="11">
        <f t="shared" si="272"/>
        <v>14.636405743399727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9">
        <v>35642</v>
      </c>
      <c r="B281" s="41">
        <v>68.31</v>
      </c>
      <c r="C281" s="10">
        <v>99.55</v>
      </c>
      <c r="D281" s="11">
        <f t="shared" ref="D281:E281" si="273">SUM((B281/B293)-1)*100</f>
        <v>4.3697478991596705</v>
      </c>
      <c r="E281" s="11">
        <f t="shared" si="273"/>
        <v>15.890570430733408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9">
        <v>35611</v>
      </c>
      <c r="B282" s="41">
        <v>68.37</v>
      </c>
      <c r="C282" s="10">
        <v>95.67</v>
      </c>
      <c r="D282" s="11">
        <f t="shared" ref="D282:E282" si="274">SUM((B282/B294)-1)*100</f>
        <v>4.6372819100091833</v>
      </c>
      <c r="E282" s="11">
        <f t="shared" si="274"/>
        <v>8.9387383283989976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9">
        <v>35580</v>
      </c>
      <c r="B283" s="41">
        <v>69.790000000000006</v>
      </c>
      <c r="C283" s="10">
        <v>94.85</v>
      </c>
      <c r="D283" s="11">
        <f t="shared" ref="D283:E283" si="275">SUM((B283/B295)-1)*100</f>
        <v>9.6982081106570472</v>
      </c>
      <c r="E283" s="11">
        <f t="shared" si="275"/>
        <v>8.0542264752790906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9">
        <v>35550</v>
      </c>
      <c r="B284" s="41">
        <v>69.52</v>
      </c>
      <c r="C284" s="10">
        <v>97.18</v>
      </c>
      <c r="D284" s="11">
        <f t="shared" ref="D284:E284" si="276">SUM((B284/B296)-1)*100</f>
        <v>10.279187817258872</v>
      </c>
      <c r="E284" s="11">
        <f t="shared" si="276"/>
        <v>10.406725744149071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9">
        <v>35520</v>
      </c>
      <c r="B285" s="41">
        <v>69.709999999999994</v>
      </c>
      <c r="C285" s="10">
        <v>94.72</v>
      </c>
      <c r="D285" s="11">
        <f t="shared" ref="D285:E285" si="277">SUM((B285/B297)-1)*100</f>
        <v>14.711206187263425</v>
      </c>
      <c r="E285" s="11">
        <f t="shared" si="277"/>
        <v>9.4775774387424896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9">
        <v>35489</v>
      </c>
      <c r="B286" s="41">
        <v>69.13</v>
      </c>
      <c r="C286" s="10">
        <v>94.89</v>
      </c>
      <c r="D286" s="11">
        <f t="shared" ref="D286:E286" si="278">SUM((B286/B298)-1)*100</f>
        <v>22.073106127494245</v>
      </c>
      <c r="E286" s="11">
        <f t="shared" si="278"/>
        <v>9.9409106708376669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9">
        <v>35461</v>
      </c>
      <c r="B287" s="41">
        <v>72.69</v>
      </c>
      <c r="C287" s="10">
        <v>93.04</v>
      </c>
      <c r="D287" s="11">
        <f t="shared" ref="D287:E287" si="279">SUM((B287/B299)-1)*100</f>
        <v>37.021677662582462</v>
      </c>
      <c r="E287" s="11">
        <f t="shared" si="279"/>
        <v>6.4774547951476524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9">
        <v>35430</v>
      </c>
      <c r="B288" s="41">
        <v>73.88</v>
      </c>
      <c r="C288" s="10">
        <v>88.12</v>
      </c>
      <c r="D288" s="11">
        <f t="shared" ref="D288:E288" si="280">SUM((B288/B300)-1)*100</f>
        <v>35.833792976650102</v>
      </c>
      <c r="E288" s="11">
        <f t="shared" si="280"/>
        <v>3.9641340254837232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9">
        <v>35398</v>
      </c>
      <c r="B289" s="41">
        <v>70.59</v>
      </c>
      <c r="C289" s="10">
        <v>87.92</v>
      </c>
      <c r="D289" s="11">
        <f t="shared" ref="D289:E289" si="281">SUM((B289/B301)-1)*100</f>
        <v>33.465683494044242</v>
      </c>
      <c r="E289" s="11">
        <f t="shared" si="281"/>
        <v>3.1198686371100015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9">
        <v>35369</v>
      </c>
      <c r="B290" s="41">
        <v>69.760000000000005</v>
      </c>
      <c r="C290" s="10">
        <v>87.43</v>
      </c>
      <c r="D290" s="11">
        <f t="shared" ref="D290:E290" si="282">SUM((B290/B302)-1)*100</f>
        <v>34.567901234567898</v>
      </c>
      <c r="E290" s="11">
        <f t="shared" si="282"/>
        <v>4.5063351661487117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9">
        <v>35338</v>
      </c>
      <c r="B291" s="41">
        <v>70.569999999999993</v>
      </c>
      <c r="C291" s="10">
        <v>87.94</v>
      </c>
      <c r="D291" s="11">
        <f t="shared" ref="D291:E291" si="283">SUM((B291/B303)-1)*100</f>
        <v>36.9759316770186</v>
      </c>
      <c r="E291" s="11">
        <f t="shared" si="283"/>
        <v>4.3302882904258988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9">
        <v>35307</v>
      </c>
      <c r="B292" s="41">
        <v>68.03</v>
      </c>
      <c r="C292" s="10">
        <v>86.36</v>
      </c>
      <c r="D292" s="11">
        <f t="shared" ref="D292:E292" si="284">SUM((B292/B304)-1)*100</f>
        <v>32.871093749999993</v>
      </c>
      <c r="E292" s="11">
        <f t="shared" si="284"/>
        <v>0.92322075493749267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9">
        <v>35277</v>
      </c>
      <c r="B293" s="41">
        <v>65.45</v>
      </c>
      <c r="C293" s="10">
        <v>85.9</v>
      </c>
      <c r="D293" s="11">
        <f t="shared" ref="D293:E293" si="285">SUM((B293/B305)-1)*100</f>
        <v>30.222841225626752</v>
      </c>
      <c r="E293" s="11">
        <f t="shared" si="285"/>
        <v>5.3083241387765323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9">
        <v>35244</v>
      </c>
      <c r="B294" s="41">
        <v>65.34</v>
      </c>
      <c r="C294" s="10">
        <v>87.82</v>
      </c>
      <c r="D294" s="11">
        <f t="shared" ref="D294:E294" si="286">SUM((B294/B306)-1)*100</f>
        <v>31.046931407942257</v>
      </c>
      <c r="E294" s="11">
        <f t="shared" si="286"/>
        <v>7.6489335621475751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9">
        <v>35216</v>
      </c>
      <c r="B295" s="41">
        <v>63.62</v>
      </c>
      <c r="C295" s="10">
        <v>87.78</v>
      </c>
      <c r="D295" s="11">
        <f t="shared" ref="D295:E295" si="287">SUM((B295/B307)-1)*100</f>
        <v>23.991424673552906</v>
      </c>
      <c r="E295" s="11">
        <f t="shared" si="287"/>
        <v>6.3097977473658862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9">
        <v>35185</v>
      </c>
      <c r="B296" s="41">
        <v>63.04</v>
      </c>
      <c r="C296" s="10">
        <v>88.02</v>
      </c>
      <c r="D296" s="11">
        <f t="shared" ref="D296:E296" si="288">SUM((B296/B308)-1)*100</f>
        <v>19.326140450501605</v>
      </c>
      <c r="E296" s="11">
        <f t="shared" si="288"/>
        <v>7.6039119804401034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9">
        <v>35153</v>
      </c>
      <c r="B297" s="41">
        <v>60.77</v>
      </c>
      <c r="C297" s="10">
        <v>86.52</v>
      </c>
      <c r="D297" s="11">
        <f t="shared" ref="D297:E297" si="289">SUM((B297/B309)-1)*100</f>
        <v>18.483135114057326</v>
      </c>
      <c r="E297" s="11">
        <f t="shared" si="289"/>
        <v>5.641025641025621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9">
        <v>35124</v>
      </c>
      <c r="B298" s="41">
        <v>56.63</v>
      </c>
      <c r="C298" s="41">
        <v>86.31</v>
      </c>
      <c r="D298" s="11">
        <f t="shared" ref="D298:E298" si="290">SUM((B298/B310)-1)*100</f>
        <v>11.939118402846404</v>
      </c>
      <c r="E298" s="11">
        <f t="shared" si="290"/>
        <v>0.44222041196322337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9">
        <v>35095</v>
      </c>
      <c r="B299" s="41">
        <v>53.05</v>
      </c>
      <c r="C299" s="41">
        <v>87.38</v>
      </c>
      <c r="D299" s="11">
        <f t="shared" ref="D299:E299" si="291">SUM((B299/B311)-1)*100</f>
        <v>5.5301372588024478</v>
      </c>
      <c r="E299" s="11">
        <f t="shared" si="291"/>
        <v>-0.69326059779520888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9">
        <v>35062</v>
      </c>
      <c r="B300" s="41">
        <v>54.39</v>
      </c>
      <c r="C300" s="41">
        <v>84.76</v>
      </c>
      <c r="D300" s="11">
        <f t="shared" ref="D300:E300" si="292">SUM((B300/B312)-1)*100</f>
        <v>10.078931390406808</v>
      </c>
      <c r="E300" s="11">
        <f t="shared" si="292"/>
        <v>-4.4634806131650056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9">
        <v>35033</v>
      </c>
      <c r="B301" s="41">
        <v>52.89</v>
      </c>
      <c r="C301" s="41">
        <v>85.26</v>
      </c>
      <c r="D301" s="11">
        <f t="shared" ref="D301:E301" si="293">SUM((B301/B313)-1)*100</f>
        <v>6.3329312424607931</v>
      </c>
      <c r="E301" s="11">
        <f t="shared" si="293"/>
        <v>-4.341972399865357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9">
        <v>35003</v>
      </c>
      <c r="B302" s="41">
        <v>51.84</v>
      </c>
      <c r="C302" s="41">
        <v>83.66</v>
      </c>
      <c r="D302" s="11">
        <f t="shared" ref="D302:E302" si="294">SUM((B302/B314)-1)*100</f>
        <v>3.7422453472083284</v>
      </c>
      <c r="E302" s="11">
        <f t="shared" si="294"/>
        <v>-2.369004551289533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9">
        <v>34971</v>
      </c>
      <c r="B303" s="41">
        <v>51.52</v>
      </c>
      <c r="C303" s="41">
        <v>84.29</v>
      </c>
      <c r="D303" s="11">
        <f t="shared" ref="D303:E303" si="295">SUM((B303/B315)-1)*100</f>
        <v>3.0193961207758635</v>
      </c>
      <c r="E303" s="11">
        <f t="shared" si="295"/>
        <v>-4.0851160673645808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9">
        <v>34942</v>
      </c>
      <c r="B304" s="41">
        <v>51.2</v>
      </c>
      <c r="C304" s="41">
        <v>85.57</v>
      </c>
      <c r="D304" s="11">
        <f t="shared" ref="D304:E304" si="296">SUM((B304/B316)-1)*100</f>
        <v>3.9593908629441676</v>
      </c>
      <c r="E304" s="11">
        <f t="shared" si="296"/>
        <v>-4.5723207315713221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9">
        <v>34911</v>
      </c>
      <c r="B305" s="41">
        <v>50.26</v>
      </c>
      <c r="C305" s="41">
        <v>81.569999999999993</v>
      </c>
      <c r="D305" s="11">
        <f t="shared" ref="D305:E305" si="297">SUM((B305/B317)-1)*100</f>
        <v>-3.7349166826278535</v>
      </c>
      <c r="E305" s="11">
        <f t="shared" si="297"/>
        <v>-9.2355624791365383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9">
        <v>34880</v>
      </c>
      <c r="B306" s="41">
        <v>49.86</v>
      </c>
      <c r="C306" s="41">
        <v>81.58</v>
      </c>
      <c r="D306" s="11">
        <f t="shared" ref="D306:E306" si="298">SUM((B306/B318)-1)*100</f>
        <v>-3.1280357489799848</v>
      </c>
      <c r="E306" s="11">
        <f t="shared" si="298"/>
        <v>-8.9712117830841436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9">
        <v>34850</v>
      </c>
      <c r="B307" s="41">
        <v>51.31</v>
      </c>
      <c r="C307" s="41">
        <v>82.57</v>
      </c>
      <c r="D307" s="11">
        <f t="shared" ref="D307:E307" si="299">SUM((B307/B319)-1)*100</f>
        <v>3.1564133494169644</v>
      </c>
      <c r="E307" s="11">
        <f t="shared" si="299"/>
        <v>-10.754431474275838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9">
        <v>34817</v>
      </c>
      <c r="B308" s="41">
        <v>52.83</v>
      </c>
      <c r="C308" s="41">
        <v>81.8</v>
      </c>
      <c r="D308" s="11">
        <f t="shared" ref="D308:E308" si="300">SUM((B308/B320)-1)*100</f>
        <v>11.291341900147467</v>
      </c>
      <c r="E308" s="11">
        <f t="shared" si="300"/>
        <v>-11.202778983934003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9">
        <v>34789</v>
      </c>
      <c r="B309" s="41">
        <v>51.29</v>
      </c>
      <c r="C309" s="41">
        <v>81.900000000000006</v>
      </c>
      <c r="D309" s="11">
        <f t="shared" ref="D309:E309" si="301">SUM((B309/B321)-1)*100</f>
        <v>13.548815585565643</v>
      </c>
      <c r="E309" s="11">
        <f t="shared" si="301"/>
        <v>-11.992263056092845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9">
        <v>34758</v>
      </c>
      <c r="B310" s="41">
        <v>50.59</v>
      </c>
      <c r="C310" s="41">
        <v>85.93</v>
      </c>
      <c r="D310" s="11">
        <f t="shared" ref="D310:E310" si="302">SUM((B310/B322)-1)*100</f>
        <v>13.532315978456012</v>
      </c>
      <c r="E310" s="11">
        <f t="shared" si="302"/>
        <v>-9.1168693812797343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9">
        <v>34730</v>
      </c>
      <c r="B311" s="41">
        <v>50.27</v>
      </c>
      <c r="C311" s="41">
        <v>87.99</v>
      </c>
      <c r="D311" s="11">
        <f t="shared" ref="D311:E311" si="303">SUM((B311/B323)-1)*100</f>
        <v>10.629401408450722</v>
      </c>
      <c r="E311" s="11">
        <f t="shared" si="303"/>
        <v>-7.950622450047085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9">
        <v>34698</v>
      </c>
      <c r="B312" s="41">
        <v>49.41</v>
      </c>
      <c r="C312" s="41">
        <v>88.72</v>
      </c>
      <c r="D312" s="11">
        <f t="shared" ref="D312:E312" si="304">SUM((B312/B324)-1)*100</f>
        <v>11.635788522367818</v>
      </c>
      <c r="E312" s="11">
        <f t="shared" si="304"/>
        <v>-8.3849648905411023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9">
        <v>34668</v>
      </c>
      <c r="B313" s="41">
        <v>49.74</v>
      </c>
      <c r="C313" s="41">
        <v>89.13</v>
      </c>
      <c r="D313" s="11">
        <f t="shared" ref="D313:E313" si="305">SUM((B313/B325)-1)*100</f>
        <v>8.7926509186351698</v>
      </c>
      <c r="E313" s="11">
        <f t="shared" si="305"/>
        <v>-7.3589024009978132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9">
        <v>34638</v>
      </c>
      <c r="B314" s="41">
        <v>49.97</v>
      </c>
      <c r="C314" s="41">
        <v>85.69</v>
      </c>
      <c r="D314" s="11">
        <f t="shared" ref="D314:E314" si="306">SUM((B314/B326)-1)*100</f>
        <v>4.7369524208761282</v>
      </c>
      <c r="E314" s="11">
        <f t="shared" si="306"/>
        <v>-9.8758939840134623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9">
        <v>34607</v>
      </c>
      <c r="B315" s="41">
        <v>50.01</v>
      </c>
      <c r="C315" s="41">
        <v>87.88</v>
      </c>
      <c r="D315" s="11">
        <f t="shared" ref="D315:E315" si="307">SUM((B315/B327)-1)*100</f>
        <v>0.64399275508151277</v>
      </c>
      <c r="E315" s="11">
        <f t="shared" si="307"/>
        <v>-5.3221288515406195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9">
        <v>34577</v>
      </c>
      <c r="B316" s="41">
        <v>49.25</v>
      </c>
      <c r="C316" s="41">
        <v>89.67</v>
      </c>
      <c r="D316" s="11">
        <f t="shared" ref="D316:E316" si="308">SUM((B316/B328)-1)*100</f>
        <v>0.40774719673801751</v>
      </c>
      <c r="E316" s="11">
        <f t="shared" si="308"/>
        <v>-4.5556146886641891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9">
        <v>34544</v>
      </c>
      <c r="B317" s="41">
        <v>52.21</v>
      </c>
      <c r="C317" s="41">
        <v>89.87</v>
      </c>
      <c r="D317" s="11">
        <f t="shared" ref="D317:E317" si="309">SUM((B317/B329)-1)*100</f>
        <v>6.9000819000818892</v>
      </c>
      <c r="E317" s="11">
        <f t="shared" si="309"/>
        <v>-5.7670126874279077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9">
        <v>34515</v>
      </c>
      <c r="B318" s="41">
        <v>51.47</v>
      </c>
      <c r="C318" s="41">
        <v>89.62</v>
      </c>
      <c r="D318" s="11">
        <f t="shared" ref="D318:E318" si="310">SUM((B318/B330)-1)*100</f>
        <v>1.7998417721518889</v>
      </c>
      <c r="E318" s="11">
        <f t="shared" si="310"/>
        <v>-4.2623651319303457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9">
        <v>34485</v>
      </c>
      <c r="B319" s="41">
        <v>49.74</v>
      </c>
      <c r="C319" s="41">
        <v>92.52</v>
      </c>
      <c r="D319" s="11">
        <f t="shared" ref="D319:E319" si="311">SUM((B319/B331)-1)*100</f>
        <v>-4.6578493387004034</v>
      </c>
      <c r="E319" s="11">
        <f t="shared" si="311"/>
        <v>3.8616973506959917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9">
        <v>34453</v>
      </c>
      <c r="B320" s="41">
        <v>47.47</v>
      </c>
      <c r="C320" s="41">
        <v>92.12</v>
      </c>
      <c r="D320" s="11">
        <f t="shared" ref="D320:E320" si="312">SUM((B320/B332)-1)*100</f>
        <v>-10.4001510003775</v>
      </c>
      <c r="E320" s="11">
        <f t="shared" si="312"/>
        <v>2.9273743016759779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9">
        <v>34424</v>
      </c>
      <c r="B321" s="41">
        <v>45.17</v>
      </c>
      <c r="C321" s="41">
        <v>93.06</v>
      </c>
      <c r="D321" s="11">
        <f t="shared" ref="D321:E321" si="313">SUM((B321/B333)-1)*100</f>
        <v>-15.364436949597149</v>
      </c>
      <c r="E321" s="11">
        <f t="shared" si="313"/>
        <v>1.295308588222488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9">
        <v>34393</v>
      </c>
      <c r="B322" s="41">
        <v>44.56</v>
      </c>
      <c r="C322" s="41">
        <v>94.55</v>
      </c>
      <c r="D322" s="11">
        <f t="shared" ref="D322:E322" si="314">SUM((B322/B334)-1)*100</f>
        <v>-17.128510321740752</v>
      </c>
      <c r="E322" s="11">
        <f t="shared" si="314"/>
        <v>0.57440697798105678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9">
        <v>34365</v>
      </c>
      <c r="B323" s="41">
        <v>45.44</v>
      </c>
      <c r="C323" s="41">
        <v>95.59</v>
      </c>
      <c r="D323" s="11">
        <f t="shared" ref="D323:E323" si="315">SUM((B323/B335)-1)*100</f>
        <v>-15.302889095992544</v>
      </c>
      <c r="E323" s="11">
        <f t="shared" si="315"/>
        <v>3.3852476746701443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9">
        <v>34334</v>
      </c>
      <c r="B324" s="41">
        <v>44.26</v>
      </c>
      <c r="C324" s="41">
        <v>96.84</v>
      </c>
      <c r="D324" s="11">
        <f t="shared" ref="D324:E324" si="316">SUM((B324/B336)-1)*100</f>
        <v>-17.069514708637811</v>
      </c>
      <c r="E324" s="11">
        <f t="shared" si="316"/>
        <v>4.8505846686877518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9">
        <v>34303</v>
      </c>
      <c r="B325" s="41">
        <v>45.72</v>
      </c>
      <c r="C325" s="41">
        <v>96.21</v>
      </c>
      <c r="D325" s="11">
        <f t="shared" ref="D325:E325" si="317">SUM((B325/B337)-1)*100</f>
        <v>-15.065948355935355</v>
      </c>
      <c r="E325" s="11">
        <f t="shared" si="317"/>
        <v>5.9231531432346163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9">
        <v>34271</v>
      </c>
      <c r="B326" s="41">
        <v>47.71</v>
      </c>
      <c r="C326" s="41">
        <v>95.08</v>
      </c>
      <c r="D326" s="11">
        <f t="shared" ref="D326:E326" si="318">SUM((B326/B338)-1)*100</f>
        <v>-12.810672514619881</v>
      </c>
      <c r="E326" s="11">
        <f t="shared" si="318"/>
        <v>8.5016546844687966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9">
        <v>34242</v>
      </c>
      <c r="B327" s="41">
        <v>49.69</v>
      </c>
      <c r="C327" s="41">
        <v>92.82</v>
      </c>
      <c r="D327" s="11">
        <f t="shared" ref="D327:E327" si="319">SUM((B327/B339)-1)*100</f>
        <v>-11.267857142857151</v>
      </c>
      <c r="E327" s="11">
        <f t="shared" si="319"/>
        <v>14.451294697903826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9">
        <v>34212</v>
      </c>
      <c r="B328" s="41">
        <v>49.05</v>
      </c>
      <c r="C328" s="41">
        <v>93.95</v>
      </c>
      <c r="D328" s="11">
        <f t="shared" ref="D328:E328" si="320">SUM((B328/B340)-1)*100</f>
        <v>-11.891503502784273</v>
      </c>
      <c r="E328" s="11">
        <f t="shared" si="320"/>
        <v>19.104969574036513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9">
        <v>34180</v>
      </c>
      <c r="B329" s="41">
        <v>48.84</v>
      </c>
      <c r="C329" s="41">
        <v>95.37</v>
      </c>
      <c r="D329" s="11">
        <f t="shared" ref="D329:E329" si="321">SUM((B329/B341)-1)*100</f>
        <v>-12.582781456953629</v>
      </c>
      <c r="E329" s="11">
        <f t="shared" si="321"/>
        <v>16.432670003662576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9">
        <v>34150</v>
      </c>
      <c r="B330" s="41">
        <v>50.56</v>
      </c>
      <c r="C330" s="41">
        <v>93.61</v>
      </c>
      <c r="D330" s="11">
        <f t="shared" ref="D330:E330" si="322">SUM((B330/B342)-1)*100</f>
        <v>-8.6870146288603891</v>
      </c>
      <c r="E330" s="11">
        <f t="shared" si="322"/>
        <v>11.813186813186816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9">
        <v>34120</v>
      </c>
      <c r="B331" s="41">
        <v>52.17</v>
      </c>
      <c r="C331" s="41">
        <v>89.08</v>
      </c>
      <c r="D331" s="11">
        <f t="shared" ref="D331:E331" si="323">SUM((B331/B343)-1)*100</f>
        <v>-6.6392269148174643</v>
      </c>
      <c r="E331" s="11">
        <f t="shared" si="323"/>
        <v>2.1325384086218646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9">
        <v>34089</v>
      </c>
      <c r="B332" s="41">
        <v>52.98</v>
      </c>
      <c r="C332" s="41">
        <v>89.5</v>
      </c>
      <c r="D332" s="11">
        <f t="shared" ref="D332:E332" si="324">SUM((B332/B344)-1)*100</f>
        <v>-3.4092980856882504</v>
      </c>
      <c r="E332" s="11">
        <f t="shared" si="324"/>
        <v>-0.13389868332961408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9">
        <v>34059</v>
      </c>
      <c r="B333" s="41">
        <v>53.37</v>
      </c>
      <c r="C333" s="41">
        <v>91.87</v>
      </c>
      <c r="D333" s="11">
        <f t="shared" ref="D333:E333" si="325">SUM((B333/B345)-1)*100</f>
        <v>-0.48480328174530518</v>
      </c>
      <c r="E333" s="11">
        <f t="shared" si="325"/>
        <v>2.4762967094255517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9">
        <v>34026</v>
      </c>
      <c r="B334" s="41">
        <v>53.77</v>
      </c>
      <c r="C334" s="41">
        <v>94.01</v>
      </c>
      <c r="D334" s="11">
        <f t="shared" ref="D334:E334" si="326">SUM((B334/B346)-1)*100</f>
        <v>1.3381078024877535</v>
      </c>
      <c r="E334" s="11">
        <f t="shared" si="326"/>
        <v>5.6410832677828981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9">
        <v>33998</v>
      </c>
      <c r="B335" s="41">
        <v>53.65</v>
      </c>
      <c r="C335" s="41">
        <v>92.46</v>
      </c>
      <c r="D335" s="11"/>
      <c r="E335" s="1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9">
        <v>33969</v>
      </c>
      <c r="B336" s="41">
        <v>53.37</v>
      </c>
      <c r="C336" s="41">
        <v>92.36</v>
      </c>
      <c r="D336" s="11"/>
      <c r="E336" s="1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9">
        <v>33938</v>
      </c>
      <c r="B337" s="41">
        <v>53.83</v>
      </c>
      <c r="C337" s="41">
        <v>90.83</v>
      </c>
      <c r="D337" s="11"/>
      <c r="E337" s="1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9">
        <v>33907</v>
      </c>
      <c r="B338" s="41">
        <v>54.72</v>
      </c>
      <c r="C338" s="41">
        <v>87.63</v>
      </c>
      <c r="D338" s="11"/>
      <c r="E338" s="1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9">
        <v>33877</v>
      </c>
      <c r="B339" s="41">
        <v>56</v>
      </c>
      <c r="C339" s="41">
        <v>81.099999999999994</v>
      </c>
      <c r="D339" s="11"/>
      <c r="E339" s="1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9">
        <v>33847</v>
      </c>
      <c r="B340" s="41">
        <v>55.67</v>
      </c>
      <c r="C340" s="41">
        <v>78.88</v>
      </c>
      <c r="D340" s="11"/>
      <c r="E340" s="1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9">
        <v>33816</v>
      </c>
      <c r="B341" s="41">
        <v>55.87</v>
      </c>
      <c r="C341" s="41">
        <v>81.91</v>
      </c>
      <c r="D341" s="11"/>
      <c r="E341" s="1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9">
        <v>33785</v>
      </c>
      <c r="B342" s="41">
        <v>55.37</v>
      </c>
      <c r="C342" s="41">
        <v>83.72</v>
      </c>
      <c r="D342" s="11"/>
      <c r="E342" s="1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9">
        <v>33753</v>
      </c>
      <c r="B343" s="41">
        <v>55.88</v>
      </c>
      <c r="C343" s="41">
        <v>87.22</v>
      </c>
      <c r="D343" s="11"/>
      <c r="E343" s="1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9">
        <v>33724</v>
      </c>
      <c r="B344" s="41">
        <v>54.85</v>
      </c>
      <c r="C344" s="41">
        <v>89.62</v>
      </c>
      <c r="D344" s="11"/>
      <c r="E344" s="1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9">
        <v>33694</v>
      </c>
      <c r="B345" s="41">
        <v>53.63</v>
      </c>
      <c r="C345" s="41">
        <v>89.65</v>
      </c>
      <c r="D345" s="11"/>
      <c r="E345" s="1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9">
        <v>33662</v>
      </c>
      <c r="B346" s="41">
        <v>53.06</v>
      </c>
      <c r="C346" s="41">
        <v>88.99</v>
      </c>
      <c r="D346" s="11"/>
      <c r="E346" s="1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29"/>
      <c r="B347" s="10"/>
      <c r="C347" s="30"/>
      <c r="D347" s="11"/>
      <c r="E347" s="3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</sheetData>
  <mergeCells count="19">
    <mergeCell ref="C2:E4"/>
    <mergeCell ref="G7:O7"/>
    <mergeCell ref="G8:O8"/>
    <mergeCell ref="G9:O9"/>
    <mergeCell ref="G10:O10"/>
    <mergeCell ref="G11:O11"/>
    <mergeCell ref="G12:O12"/>
    <mergeCell ref="G21:O21"/>
    <mergeCell ref="G22:O22"/>
    <mergeCell ref="G23:O23"/>
    <mergeCell ref="G24:O24"/>
    <mergeCell ref="G25:O25"/>
    <mergeCell ref="G13:O13"/>
    <mergeCell ref="G14:O14"/>
    <mergeCell ref="G15:O15"/>
    <mergeCell ref="G16:O16"/>
    <mergeCell ref="G17:O17"/>
    <mergeCell ref="G18:O18"/>
    <mergeCell ref="G20:O20"/>
  </mergeCells>
  <hyperlinks>
    <hyperlink ref="G8" r:id="rId1" xr:uid="{00000000-0004-0000-0000-000000000000}"/>
  </hyperlinks>
  <pageMargins left="0.75" right="0.75" top="1" bottom="1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showGridLines="0" workbookViewId="0">
      <selection activeCell="N14" sqref="N14"/>
    </sheetView>
  </sheetViews>
  <sheetFormatPr baseColWidth="10" defaultColWidth="11.28515625" defaultRowHeight="15" customHeight="1"/>
  <cols>
    <col min="1" max="1" width="12.140625" customWidth="1"/>
    <col min="2" max="2" width="12.28515625" customWidth="1"/>
    <col min="3" max="3" width="4.7109375" customWidth="1"/>
    <col min="4" max="4" width="3.7109375" customWidth="1"/>
    <col min="5" max="5" width="5" customWidth="1"/>
    <col min="6" max="8" width="12.140625" customWidth="1"/>
    <col min="9" max="9" width="17.28515625" customWidth="1"/>
    <col min="10" max="10" width="12.140625" customWidth="1"/>
    <col min="11" max="11" width="16.7109375" customWidth="1"/>
    <col min="12" max="26" width="12.140625" customWidth="1"/>
  </cols>
  <sheetData>
    <row r="1" spans="1:26" ht="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3"/>
      <c r="B2" s="3"/>
      <c r="C2" s="3"/>
      <c r="D2" s="3"/>
      <c r="E2" s="3"/>
      <c r="F2" s="65" t="s">
        <v>14</v>
      </c>
      <c r="G2" s="58"/>
      <c r="H2" s="58"/>
      <c r="I2" s="58"/>
      <c r="J2" s="58"/>
      <c r="K2" s="58"/>
      <c r="L2" s="5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3"/>
      <c r="B3" s="3"/>
      <c r="C3" s="3"/>
      <c r="D3" s="3"/>
      <c r="E3" s="3"/>
      <c r="F3" s="58"/>
      <c r="G3" s="58"/>
      <c r="H3" s="58"/>
      <c r="I3" s="58"/>
      <c r="J3" s="58"/>
      <c r="K3" s="58"/>
      <c r="L3" s="5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>
      <c r="A4" s="3"/>
      <c r="B4" s="3"/>
      <c r="C4" s="3"/>
      <c r="D4" s="3"/>
      <c r="E4" s="3"/>
      <c r="F4" s="3"/>
      <c r="G4" s="3"/>
      <c r="H4" s="3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6" t="s">
        <v>9</v>
      </c>
      <c r="O5" s="67"/>
      <c r="P5" s="67"/>
      <c r="Q5" s="68"/>
      <c r="R5" s="3"/>
      <c r="S5" s="3"/>
      <c r="T5" s="3"/>
      <c r="U5" s="3"/>
      <c r="V5" s="3"/>
      <c r="W5" s="3"/>
      <c r="X5" s="3"/>
      <c r="Y5" s="3"/>
      <c r="Z5" s="3"/>
    </row>
    <row r="6" spans="1:26" ht="3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9" t="s">
        <v>15</v>
      </c>
      <c r="O6" s="70"/>
      <c r="P6" s="13"/>
      <c r="Q6" s="14"/>
      <c r="R6" s="3"/>
      <c r="S6" s="3"/>
      <c r="T6" s="3"/>
      <c r="U6" s="3"/>
      <c r="V6" s="3"/>
      <c r="W6" s="3"/>
      <c r="X6" s="3"/>
      <c r="Y6" s="3"/>
      <c r="Z6" s="3"/>
    </row>
    <row r="7" spans="1:26" ht="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 t="s">
        <v>17</v>
      </c>
      <c r="O7" s="16">
        <f>AVERAGE(Data!$D$8:$D$347)</f>
        <v>1.8483999687468144</v>
      </c>
      <c r="P7" s="17" t="s">
        <v>19</v>
      </c>
      <c r="Q7" s="18">
        <f>MAX(Data!$D$8:$D$347)</f>
        <v>69.068696883852681</v>
      </c>
      <c r="R7" s="3"/>
      <c r="S7" s="3"/>
      <c r="T7" s="3"/>
      <c r="U7" s="3"/>
      <c r="V7" s="3"/>
      <c r="W7" s="3"/>
      <c r="X7" s="3"/>
      <c r="Y7" s="3"/>
      <c r="Z7" s="3"/>
    </row>
    <row r="8" spans="1:26" ht="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 t="s">
        <v>20</v>
      </c>
      <c r="O8" s="16">
        <f>MEDIAN(Data!$D$8:$D$347)</f>
        <v>2.8082307303086473</v>
      </c>
      <c r="P8" s="17" t="s">
        <v>21</v>
      </c>
      <c r="Q8" s="18">
        <f>MIN(Data!$D$8:$D$347)</f>
        <v>-71.60084413626771</v>
      </c>
      <c r="R8" s="3"/>
      <c r="S8" s="3"/>
      <c r="T8" s="3"/>
      <c r="U8" s="3"/>
      <c r="V8" s="3"/>
      <c r="W8" s="3"/>
      <c r="X8" s="3"/>
      <c r="Y8" s="3"/>
      <c r="Z8" s="3"/>
    </row>
    <row r="9" spans="1:26" ht="16">
      <c r="A9" s="3"/>
      <c r="B9" s="3"/>
      <c r="C9" s="3"/>
      <c r="D9" s="3"/>
      <c r="E9" s="3"/>
      <c r="F9" s="3"/>
      <c r="G9" s="3"/>
      <c r="H9" s="20"/>
      <c r="I9" s="3"/>
      <c r="J9" s="3"/>
      <c r="K9" s="3"/>
      <c r="L9" s="3"/>
      <c r="M9" s="3"/>
      <c r="N9" s="21" t="s">
        <v>23</v>
      </c>
      <c r="O9" s="22">
        <f>STDEVA(Data!$D$8:$D$347)</f>
        <v>20.956436341401719</v>
      </c>
      <c r="P9" s="23" t="s">
        <v>26</v>
      </c>
      <c r="Q9" s="24">
        <f>Q7-Q8</f>
        <v>140.66954102012039</v>
      </c>
      <c r="R9" s="3"/>
      <c r="S9" s="3"/>
      <c r="T9" s="3"/>
      <c r="U9" s="3"/>
      <c r="V9" s="3"/>
      <c r="W9" s="3"/>
      <c r="X9" s="3"/>
      <c r="Y9" s="3"/>
      <c r="Z9" s="3"/>
    </row>
    <row r="10" spans="1:26" ht="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>
      <c r="A11" s="3"/>
      <c r="B11" s="3"/>
      <c r="C11" s="3"/>
      <c r="D11" s="3"/>
      <c r="E11" s="3"/>
      <c r="F11" s="3"/>
      <c r="G11" s="3"/>
      <c r="H11" s="3"/>
      <c r="I11" s="71"/>
      <c r="J11" s="50"/>
      <c r="K11" s="26"/>
      <c r="L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>
      <c r="A18" s="3"/>
      <c r="B18" s="3"/>
      <c r="C18" s="3"/>
      <c r="D18" s="20"/>
      <c r="E18" s="28"/>
      <c r="F18" s="3"/>
      <c r="G18" s="2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>
      <c r="A19" s="3"/>
      <c r="B19" s="3"/>
      <c r="C19" s="3"/>
      <c r="D19" s="3"/>
      <c r="E19" s="28"/>
      <c r="F19" s="3"/>
      <c r="G19" s="2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>
      <c r="A20" s="3"/>
      <c r="B20" s="3"/>
      <c r="C20" s="3"/>
      <c r="D20" s="3"/>
      <c r="E20" s="28"/>
      <c r="F20" s="3"/>
      <c r="G20" s="2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</sheetData>
  <mergeCells count="4">
    <mergeCell ref="F2:L3"/>
    <mergeCell ref="N5:Q5"/>
    <mergeCell ref="N6:O6"/>
    <mergeCell ref="I11:J11"/>
  </mergeCells>
  <pageMargins left="0.75" right="0.75" top="1" bottom="1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F2" sqref="F2:L3"/>
    </sheetView>
  </sheetViews>
  <sheetFormatPr baseColWidth="10" defaultColWidth="11.28515625" defaultRowHeight="15" customHeight="1"/>
  <cols>
    <col min="1" max="1" width="12.140625" customWidth="1"/>
    <col min="2" max="2" width="12.28515625" customWidth="1"/>
    <col min="3" max="3" width="4.7109375" customWidth="1"/>
    <col min="4" max="4" width="3.7109375" customWidth="1"/>
    <col min="5" max="5" width="5" customWidth="1"/>
    <col min="6" max="8" width="12.140625" customWidth="1"/>
    <col min="9" max="9" width="17.28515625" customWidth="1"/>
    <col min="10" max="10" width="12.140625" customWidth="1"/>
    <col min="11" max="11" width="16.7109375" customWidth="1"/>
    <col min="12" max="26" width="12.140625" customWidth="1"/>
  </cols>
  <sheetData>
    <row r="1" spans="1:26" ht="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3"/>
      <c r="B2" s="3"/>
      <c r="C2" s="3"/>
      <c r="D2" s="3"/>
      <c r="E2" s="3"/>
      <c r="F2" s="65" t="s">
        <v>8</v>
      </c>
      <c r="G2" s="58"/>
      <c r="H2" s="58"/>
      <c r="I2" s="58"/>
      <c r="J2" s="58"/>
      <c r="K2" s="58"/>
      <c r="L2" s="5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3"/>
      <c r="B3" s="3"/>
      <c r="C3" s="3"/>
      <c r="D3" s="3"/>
      <c r="E3" s="3"/>
      <c r="F3" s="58"/>
      <c r="G3" s="58"/>
      <c r="H3" s="58"/>
      <c r="I3" s="58"/>
      <c r="J3" s="58"/>
      <c r="K3" s="58"/>
      <c r="L3" s="5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>
      <c r="A4" s="3"/>
      <c r="B4" s="3"/>
      <c r="C4" s="3"/>
      <c r="D4" s="3"/>
      <c r="E4" s="3"/>
      <c r="F4" s="3"/>
      <c r="G4" s="3"/>
      <c r="H4" s="3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6" t="s">
        <v>9</v>
      </c>
      <c r="O5" s="67"/>
      <c r="P5" s="67"/>
      <c r="Q5" s="68"/>
      <c r="R5" s="3"/>
      <c r="S5" s="3"/>
      <c r="T5" s="3"/>
      <c r="U5" s="3"/>
      <c r="V5" s="3"/>
      <c r="W5" s="3"/>
      <c r="X5" s="3"/>
      <c r="Y5" s="3"/>
      <c r="Z5" s="3"/>
    </row>
    <row r="6" spans="1:26" ht="3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9" t="s">
        <v>12</v>
      </c>
      <c r="O6" s="70"/>
      <c r="P6" s="13"/>
      <c r="Q6" s="14"/>
      <c r="R6" s="3"/>
      <c r="S6" s="3"/>
      <c r="T6" s="3"/>
      <c r="U6" s="3"/>
      <c r="V6" s="3"/>
      <c r="W6" s="3"/>
      <c r="X6" s="3"/>
      <c r="Y6" s="3"/>
      <c r="Z6" s="3"/>
    </row>
    <row r="7" spans="1:26" ht="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 t="s">
        <v>17</v>
      </c>
      <c r="O7" s="16">
        <f>AVERAGE(Data!E8:E347)</f>
        <v>0.77080837737137042</v>
      </c>
      <c r="P7" s="17" t="s">
        <v>19</v>
      </c>
      <c r="Q7" s="18">
        <f>MAX(Data!E8:E347)</f>
        <v>22.792759051186028</v>
      </c>
      <c r="R7" s="3"/>
      <c r="S7" s="3"/>
      <c r="T7" s="3"/>
      <c r="U7" s="3"/>
      <c r="V7" s="3"/>
      <c r="W7" s="3"/>
      <c r="X7" s="3"/>
      <c r="Y7" s="3"/>
      <c r="Z7" s="3"/>
    </row>
    <row r="8" spans="1:26" ht="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 t="s">
        <v>20</v>
      </c>
      <c r="O8" s="16">
        <f>MEDIAN(Data!E8:E347)</f>
        <v>1.0222147555601468</v>
      </c>
      <c r="P8" s="17" t="s">
        <v>21</v>
      </c>
      <c r="Q8" s="18">
        <f>MIN(Data!E8:E347)</f>
        <v>-16.887114216787293</v>
      </c>
      <c r="R8" s="3"/>
      <c r="S8" s="3"/>
      <c r="T8" s="3"/>
      <c r="U8" s="3"/>
      <c r="V8" s="3"/>
      <c r="W8" s="3"/>
      <c r="X8" s="3"/>
      <c r="Y8" s="3"/>
      <c r="Z8" s="3"/>
    </row>
    <row r="9" spans="1:26" ht="16">
      <c r="A9" s="3"/>
      <c r="B9" s="3"/>
      <c r="C9" s="3"/>
      <c r="D9" s="3"/>
      <c r="E9" s="3"/>
      <c r="F9" s="3"/>
      <c r="G9" s="3"/>
      <c r="H9" s="20"/>
      <c r="I9" s="3"/>
      <c r="J9" s="3"/>
      <c r="K9" s="3"/>
      <c r="L9" s="3"/>
      <c r="M9" s="3"/>
      <c r="N9" s="21" t="s">
        <v>23</v>
      </c>
      <c r="O9" s="22">
        <f>STDEVA(Data!E8:E347)</f>
        <v>8.1578881594802635</v>
      </c>
      <c r="P9" s="23" t="s">
        <v>26</v>
      </c>
      <c r="Q9" s="24">
        <f>Q7-Q8</f>
        <v>39.679873267973321</v>
      </c>
      <c r="R9" s="3"/>
      <c r="S9" s="3"/>
      <c r="T9" s="3"/>
      <c r="U9" s="3"/>
      <c r="V9" s="3"/>
      <c r="W9" s="3"/>
      <c r="X9" s="3"/>
      <c r="Y9" s="3"/>
      <c r="Z9" s="3"/>
    </row>
    <row r="10" spans="1:26" ht="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>
      <c r="A11" s="3"/>
      <c r="B11" s="3"/>
      <c r="C11" s="3"/>
      <c r="D11" s="3"/>
      <c r="E11" s="3"/>
      <c r="F11" s="3"/>
      <c r="G11" s="3"/>
      <c r="H11" s="3"/>
      <c r="I11" s="71"/>
      <c r="J11" s="50"/>
      <c r="K11" s="26"/>
      <c r="L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>
      <c r="A18" s="3"/>
      <c r="B18" s="3"/>
      <c r="C18" s="3"/>
      <c r="D18" s="20"/>
      <c r="E18" s="28"/>
      <c r="F18" s="3"/>
      <c r="G18" s="2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>
      <c r="A19" s="3"/>
      <c r="B19" s="3"/>
      <c r="C19" s="3"/>
      <c r="D19" s="3"/>
      <c r="E19" s="28"/>
      <c r="F19" s="3"/>
      <c r="G19" s="2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>
      <c r="A20" s="3"/>
      <c r="B20" s="3"/>
      <c r="C20" s="3"/>
      <c r="D20" s="3"/>
      <c r="E20" s="28"/>
      <c r="F20" s="3"/>
      <c r="G20" s="2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F2:L3"/>
    <mergeCell ref="N5:Q5"/>
    <mergeCell ref="N6:O6"/>
    <mergeCell ref="I11:J11"/>
  </mergeCells>
  <pageMargins left="0.75" right="0.75" top="1" bottom="1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activeCell="J30" sqref="J30"/>
    </sheetView>
  </sheetViews>
  <sheetFormatPr baseColWidth="10" defaultColWidth="11.28515625" defaultRowHeight="15" customHeight="1" outlineLevelCol="1"/>
  <cols>
    <col min="1" max="9" width="12.140625" customWidth="1"/>
    <col min="10" max="10" width="40.42578125" customWidth="1"/>
    <col min="11" max="11" width="12.140625" customWidth="1"/>
    <col min="12" max="12" width="9.140625" customWidth="1"/>
    <col min="13" max="13" width="12.140625" customWidth="1"/>
    <col min="14" max="14" width="9.7109375" customWidth="1"/>
    <col min="15" max="15" width="4" customWidth="1"/>
    <col min="16" max="16" width="12.140625" customWidth="1" outlineLevel="1"/>
    <col min="17" max="17" width="9.28515625" customWidth="1" outlineLevel="1"/>
    <col min="18" max="18" width="11.7109375" customWidth="1" outlineLevel="1"/>
    <col min="19" max="19" width="9.42578125" customWidth="1" outlineLevel="1"/>
    <col min="20" max="26" width="12.140625" customWidth="1"/>
  </cols>
  <sheetData>
    <row r="1" spans="1:26" ht="16">
      <c r="A1" s="33"/>
      <c r="B1" s="33"/>
      <c r="C1" s="33"/>
      <c r="D1" s="33"/>
      <c r="E1" s="34"/>
      <c r="F1" s="34"/>
      <c r="G1" s="34"/>
      <c r="H1" s="3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35"/>
      <c r="B2" s="92" t="s">
        <v>34</v>
      </c>
      <c r="C2" s="58"/>
      <c r="D2" s="58"/>
      <c r="E2" s="58"/>
      <c r="F2" s="58"/>
      <c r="G2" s="58"/>
      <c r="H2" s="58"/>
      <c r="I2" s="58"/>
      <c r="J2" s="5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35"/>
      <c r="B3" s="58"/>
      <c r="C3" s="58"/>
      <c r="D3" s="58"/>
      <c r="E3" s="58"/>
      <c r="F3" s="58"/>
      <c r="G3" s="58"/>
      <c r="H3" s="58"/>
      <c r="I3" s="58"/>
      <c r="J3" s="5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35"/>
      <c r="B4" s="58"/>
      <c r="C4" s="58"/>
      <c r="D4" s="58"/>
      <c r="E4" s="58"/>
      <c r="F4" s="58"/>
      <c r="G4" s="58"/>
      <c r="H4" s="58"/>
      <c r="I4" s="58"/>
      <c r="J4" s="5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3"/>
      <c r="B5" s="3"/>
      <c r="C5" s="3"/>
      <c r="D5" s="33"/>
      <c r="E5" s="33"/>
      <c r="F5" s="33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34"/>
      <c r="C6" s="34"/>
      <c r="D6" s="34"/>
      <c r="E6" s="34"/>
      <c r="F6" s="34"/>
      <c r="G6" s="34"/>
      <c r="H6" s="34"/>
      <c r="I6" s="3"/>
      <c r="J6" s="3"/>
      <c r="K6" s="93" t="s">
        <v>35</v>
      </c>
      <c r="L6" s="94"/>
      <c r="M6" s="94"/>
      <c r="N6" s="9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3"/>
      <c r="B7" s="34"/>
      <c r="C7" s="34"/>
      <c r="D7" s="34"/>
      <c r="E7" s="34"/>
      <c r="F7" s="34"/>
      <c r="G7" s="34"/>
      <c r="H7" s="34"/>
      <c r="I7" s="3"/>
      <c r="J7" s="3"/>
      <c r="K7" s="36" t="s">
        <v>36</v>
      </c>
      <c r="L7" s="46">
        <v>-2.9237000000000002</v>
      </c>
      <c r="M7" s="37" t="s">
        <v>37</v>
      </c>
      <c r="N7" s="47">
        <v>9.2230000000000008</v>
      </c>
      <c r="O7" s="34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">
      <c r="A8" s="3"/>
      <c r="B8" s="34"/>
      <c r="C8" s="34"/>
      <c r="D8" s="34"/>
      <c r="E8" s="34"/>
      <c r="F8" s="34"/>
      <c r="G8" s="34"/>
      <c r="H8" s="34"/>
      <c r="I8" s="3"/>
      <c r="J8" s="3"/>
      <c r="K8" s="3"/>
      <c r="L8" s="3"/>
      <c r="M8" s="3"/>
      <c r="N8" s="3"/>
      <c r="O8" s="34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">
      <c r="A9" s="3"/>
      <c r="B9" s="34"/>
      <c r="C9" s="34"/>
      <c r="D9" s="34"/>
      <c r="E9" s="34"/>
      <c r="F9" s="34"/>
      <c r="G9" s="34"/>
      <c r="H9" s="34"/>
      <c r="I9" s="3"/>
      <c r="J9" s="3"/>
      <c r="K9" s="66" t="s">
        <v>38</v>
      </c>
      <c r="L9" s="67"/>
      <c r="M9" s="67"/>
      <c r="N9" s="68"/>
      <c r="O9" s="34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3"/>
      <c r="B10" s="34"/>
      <c r="C10" s="34"/>
      <c r="D10" s="34"/>
      <c r="E10" s="34"/>
      <c r="F10" s="34"/>
      <c r="G10" s="34"/>
      <c r="H10" s="34"/>
      <c r="I10" s="3"/>
      <c r="J10" s="3"/>
      <c r="K10" s="80" t="s">
        <v>39</v>
      </c>
      <c r="L10" s="90"/>
      <c r="M10" s="96" t="s">
        <v>40</v>
      </c>
      <c r="N10" s="81"/>
      <c r="O10" s="3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34"/>
      <c r="C11" s="34"/>
      <c r="D11" s="34"/>
      <c r="E11" s="34"/>
      <c r="F11" s="34"/>
      <c r="G11" s="34"/>
      <c r="H11" s="34"/>
      <c r="I11" s="3"/>
      <c r="J11" s="3"/>
      <c r="K11" s="82">
        <f>Data!$E$8</f>
        <v>1.5767498640733013</v>
      </c>
      <c r="L11" s="83"/>
      <c r="M11" s="84">
        <f>IF(SUM(($L$7*$K$11)+$N$7)&lt;-100,-100,SUM((($L$7*$K$11)+$N$7)))</f>
        <v>4.6130564224088895</v>
      </c>
      <c r="N11" s="8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34"/>
      <c r="C12" s="34"/>
      <c r="D12" s="34"/>
      <c r="E12" s="34"/>
      <c r="F12" s="34"/>
      <c r="G12" s="34"/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66" t="s">
        <v>41</v>
      </c>
      <c r="L13" s="67"/>
      <c r="M13" s="67"/>
      <c r="N13" s="68"/>
      <c r="O13" s="3"/>
      <c r="P13" s="86" t="s">
        <v>42</v>
      </c>
      <c r="Q13" s="87"/>
      <c r="R13" s="87"/>
      <c r="S13" s="88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89" t="s">
        <v>43</v>
      </c>
      <c r="L14" s="90"/>
      <c r="M14" s="91" t="s">
        <v>44</v>
      </c>
      <c r="N14" s="81"/>
      <c r="O14" s="3"/>
      <c r="P14" s="69" t="s">
        <v>45</v>
      </c>
      <c r="Q14" s="70"/>
      <c r="R14" s="38"/>
      <c r="S14" s="39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72">
        <f t="shared" ref="K15:K19" si="0">K16+1</f>
        <v>5.7708083773713703</v>
      </c>
      <c r="L15" s="73"/>
      <c r="M15" s="74">
        <f t="shared" ref="M15:M25" si="1">IF(SUM($L$7*K15)+$N$7&lt;-100,-100,SUM($L$7*K15)+$N$7)</f>
        <v>-7.649112452920674</v>
      </c>
      <c r="N15" s="75"/>
      <c r="O15" s="3"/>
      <c r="P15" s="19" t="s">
        <v>17</v>
      </c>
      <c r="Q15" s="16">
        <f>AVERAGE(Data!$D$8:$D347)</f>
        <v>1.8483999687468144</v>
      </c>
      <c r="R15" s="19" t="s">
        <v>19</v>
      </c>
      <c r="S15" s="18">
        <f>MAX(Data!$D$8:$D347)</f>
        <v>69.068696883852681</v>
      </c>
      <c r="T15" s="3"/>
      <c r="U15" s="3"/>
      <c r="V15" s="3"/>
      <c r="W15" s="3"/>
      <c r="X15" s="3"/>
      <c r="Y15" s="3"/>
      <c r="Z15" s="3"/>
    </row>
    <row r="16" spans="1:26" ht="16">
      <c r="A16" s="3"/>
      <c r="B16" s="3"/>
      <c r="C16" s="3"/>
      <c r="D16" s="3"/>
      <c r="E16" s="3"/>
      <c r="F16" s="3"/>
      <c r="G16" s="3"/>
      <c r="H16" s="3"/>
      <c r="I16" s="3"/>
      <c r="J16" s="3"/>
      <c r="K16" s="72">
        <f t="shared" si="0"/>
        <v>4.7708083773713703</v>
      </c>
      <c r="L16" s="73"/>
      <c r="M16" s="74">
        <f t="shared" si="1"/>
        <v>-4.7254124529206756</v>
      </c>
      <c r="N16" s="75"/>
      <c r="O16" s="3"/>
      <c r="P16" s="19" t="s">
        <v>20</v>
      </c>
      <c r="Q16" s="16">
        <f>MEDIAN(Data!$D$8:$D347)</f>
        <v>2.8082307303086473</v>
      </c>
      <c r="R16" s="19" t="s">
        <v>21</v>
      </c>
      <c r="S16" s="18">
        <f>MIN(Data!$D$8:$D347)</f>
        <v>-71.60084413626771</v>
      </c>
      <c r="T16" s="3"/>
      <c r="U16" s="3"/>
      <c r="V16" s="3"/>
      <c r="W16" s="3"/>
      <c r="X16" s="3"/>
      <c r="Y16" s="3"/>
      <c r="Z16" s="3"/>
    </row>
    <row r="17" spans="1:26" ht="16">
      <c r="A17" s="3"/>
      <c r="B17" s="3"/>
      <c r="C17" s="3"/>
      <c r="D17" s="3"/>
      <c r="E17" s="3"/>
      <c r="F17" s="3"/>
      <c r="G17" s="3"/>
      <c r="H17" s="3"/>
      <c r="I17" s="3"/>
      <c r="J17" s="3"/>
      <c r="K17" s="72">
        <f t="shared" si="0"/>
        <v>3.7708083773713703</v>
      </c>
      <c r="L17" s="73"/>
      <c r="M17" s="74">
        <f t="shared" si="1"/>
        <v>-1.8017124529206754</v>
      </c>
      <c r="N17" s="75"/>
      <c r="O17" s="3"/>
      <c r="P17" s="21" t="s">
        <v>23</v>
      </c>
      <c r="Q17" s="22">
        <f>STDEVA(Data!$D$8:$D347)</f>
        <v>20.956436341401719</v>
      </c>
      <c r="R17" s="36" t="s">
        <v>26</v>
      </c>
      <c r="S17" s="24">
        <f>S15-S16</f>
        <v>140.66954102012039</v>
      </c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72">
        <f t="shared" si="0"/>
        <v>2.7708083773713703</v>
      </c>
      <c r="L18" s="73"/>
      <c r="M18" s="74">
        <f t="shared" si="1"/>
        <v>1.1219875470793248</v>
      </c>
      <c r="N18" s="7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>
      <c r="A19" s="3"/>
      <c r="B19" s="3"/>
      <c r="C19" s="3"/>
      <c r="D19" s="3"/>
      <c r="E19" s="3"/>
      <c r="F19" s="3"/>
      <c r="G19" s="3"/>
      <c r="H19" s="3"/>
      <c r="I19" s="3"/>
      <c r="J19" s="3"/>
      <c r="K19" s="72">
        <f t="shared" si="0"/>
        <v>1.7708083773713703</v>
      </c>
      <c r="L19" s="73"/>
      <c r="M19" s="74">
        <f t="shared" si="1"/>
        <v>4.045687547079325</v>
      </c>
      <c r="N19" s="75"/>
      <c r="O19" s="3"/>
      <c r="P19" s="86" t="s">
        <v>46</v>
      </c>
      <c r="Q19" s="87"/>
      <c r="R19" s="87"/>
      <c r="S19" s="88"/>
      <c r="T19" s="3"/>
      <c r="U19" s="3"/>
      <c r="V19" s="3"/>
      <c r="W19" s="3"/>
      <c r="X19" s="3"/>
      <c r="Y19" s="3"/>
      <c r="Z19" s="3"/>
    </row>
    <row r="20" spans="1:26" ht="16">
      <c r="A20" s="3"/>
      <c r="B20" s="3"/>
      <c r="C20" s="3"/>
      <c r="D20" s="3"/>
      <c r="E20" s="3"/>
      <c r="F20" s="3"/>
      <c r="G20" s="3"/>
      <c r="H20" s="3"/>
      <c r="I20" s="3"/>
      <c r="J20" s="3"/>
      <c r="K20" s="76">
        <f>AVERAGE(Data!E8:E347)</f>
        <v>0.77080837737137042</v>
      </c>
      <c r="L20" s="77"/>
      <c r="M20" s="78">
        <f t="shared" si="1"/>
        <v>6.9693875470793252</v>
      </c>
      <c r="N20" s="79"/>
      <c r="O20" s="3"/>
      <c r="P20" s="80" t="s">
        <v>47</v>
      </c>
      <c r="Q20" s="81"/>
      <c r="R20" s="38"/>
      <c r="S20" s="39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72">
        <f t="shared" ref="K21:K25" si="2">K20-1</f>
        <v>-0.22919162262862958</v>
      </c>
      <c r="L21" s="73"/>
      <c r="M21" s="74">
        <f t="shared" si="1"/>
        <v>9.8930875470793254</v>
      </c>
      <c r="N21" s="75"/>
      <c r="O21" s="3"/>
      <c r="P21" s="19" t="s">
        <v>17</v>
      </c>
      <c r="Q21" s="16">
        <f>AVERAGE(Data!$E$8:$E347)</f>
        <v>0.77080837737137042</v>
      </c>
      <c r="R21" s="19" t="s">
        <v>19</v>
      </c>
      <c r="S21" s="18">
        <f>MAX(Data!$E$8:$E347)</f>
        <v>22.792759051186028</v>
      </c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72">
        <f t="shared" si="2"/>
        <v>-1.2291916226286297</v>
      </c>
      <c r="L22" s="73"/>
      <c r="M22" s="74">
        <f t="shared" si="1"/>
        <v>12.816787547079326</v>
      </c>
      <c r="N22" s="75"/>
      <c r="O22" s="3"/>
      <c r="P22" s="19" t="s">
        <v>20</v>
      </c>
      <c r="Q22" s="16">
        <f>MEDIAN(Data!$E$8:$E347)</f>
        <v>1.0222147555601468</v>
      </c>
      <c r="R22" s="19" t="s">
        <v>21</v>
      </c>
      <c r="S22" s="18">
        <f>MIN(Data!$E$8:$E347)</f>
        <v>-16.887114216787293</v>
      </c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72">
        <f t="shared" si="2"/>
        <v>-2.2291916226286297</v>
      </c>
      <c r="L23" s="73"/>
      <c r="M23" s="74">
        <f t="shared" si="1"/>
        <v>15.740487547079326</v>
      </c>
      <c r="N23" s="75"/>
      <c r="O23" s="3"/>
      <c r="P23" s="21" t="s">
        <v>23</v>
      </c>
      <c r="Q23" s="22">
        <f>STDEVA(Data!$E$8:$E347)</f>
        <v>8.1578881594802635</v>
      </c>
      <c r="R23" s="36" t="s">
        <v>26</v>
      </c>
      <c r="S23" s="24">
        <f>$S$21-$S$22</f>
        <v>39.679873267973321</v>
      </c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72">
        <f t="shared" si="2"/>
        <v>-3.2291916226286297</v>
      </c>
      <c r="L24" s="73"/>
      <c r="M24" s="74">
        <f t="shared" si="1"/>
        <v>18.664187547079326</v>
      </c>
      <c r="N24" s="7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82">
        <f t="shared" si="2"/>
        <v>-4.2291916226286297</v>
      </c>
      <c r="L25" s="83"/>
      <c r="M25" s="84">
        <f t="shared" si="1"/>
        <v>21.587887547079326</v>
      </c>
      <c r="N25" s="85"/>
      <c r="O25" s="3"/>
      <c r="P25" s="48" t="s">
        <v>48</v>
      </c>
      <c r="Q25" s="40">
        <f>CORREL(Data!E8:E347, Data!D8:D347)</f>
        <v>-0.38629610657887908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4"/>
      <c r="C36" s="34"/>
      <c r="D36" s="34"/>
      <c r="E36" s="34"/>
      <c r="F36" s="34"/>
      <c r="G36" s="34"/>
      <c r="H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4"/>
      <c r="C37" s="34"/>
      <c r="D37" s="34"/>
      <c r="E37" s="34"/>
      <c r="F37" s="34"/>
      <c r="G37" s="34"/>
      <c r="H37" s="3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2"/>
      <c r="B226" s="32"/>
      <c r="C226" s="32"/>
      <c r="D226" s="32"/>
      <c r="E226" s="32"/>
      <c r="F226" s="32"/>
      <c r="G226" s="32"/>
      <c r="H226" s="3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2"/>
      <c r="B227" s="32"/>
      <c r="C227" s="32"/>
      <c r="D227" s="32"/>
      <c r="E227" s="32"/>
      <c r="F227" s="32"/>
      <c r="G227" s="32"/>
      <c r="H227" s="3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2"/>
      <c r="B228" s="32"/>
      <c r="C228" s="32"/>
      <c r="D228" s="32"/>
      <c r="E228" s="32"/>
      <c r="F228" s="32"/>
      <c r="G228" s="32"/>
      <c r="H228" s="3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2"/>
      <c r="B229" s="32"/>
      <c r="C229" s="32"/>
      <c r="D229" s="32"/>
      <c r="E229" s="32"/>
      <c r="F229" s="32"/>
      <c r="G229" s="32"/>
      <c r="H229" s="3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2"/>
      <c r="B230" s="32"/>
      <c r="C230" s="32"/>
      <c r="D230" s="32"/>
      <c r="E230" s="32"/>
      <c r="F230" s="32"/>
      <c r="G230" s="32"/>
      <c r="H230" s="3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2"/>
      <c r="B231" s="32"/>
      <c r="C231" s="32"/>
      <c r="D231" s="32"/>
      <c r="E231" s="32"/>
      <c r="F231" s="32"/>
      <c r="G231" s="32"/>
      <c r="H231" s="3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2"/>
      <c r="B232" s="32"/>
      <c r="C232" s="32"/>
      <c r="D232" s="32"/>
      <c r="E232" s="32"/>
      <c r="F232" s="32"/>
      <c r="G232" s="32"/>
      <c r="H232" s="3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2"/>
      <c r="B233" s="32"/>
      <c r="C233" s="32"/>
      <c r="D233" s="32"/>
      <c r="E233" s="32"/>
      <c r="F233" s="32"/>
      <c r="G233" s="32"/>
      <c r="H233" s="3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2"/>
      <c r="B234" s="32"/>
      <c r="C234" s="32"/>
      <c r="D234" s="32"/>
      <c r="E234" s="32"/>
      <c r="F234" s="32"/>
      <c r="G234" s="32"/>
      <c r="H234" s="3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2"/>
      <c r="B235" s="32"/>
      <c r="C235" s="32"/>
      <c r="D235" s="32"/>
      <c r="E235" s="32"/>
      <c r="F235" s="32"/>
      <c r="G235" s="32"/>
      <c r="H235" s="3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2"/>
      <c r="B236" s="32"/>
      <c r="C236" s="32"/>
      <c r="D236" s="32"/>
      <c r="E236" s="32"/>
      <c r="F236" s="32"/>
      <c r="G236" s="32"/>
      <c r="H236" s="3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2"/>
      <c r="B237" s="32"/>
      <c r="C237" s="32"/>
      <c r="D237" s="32"/>
      <c r="E237" s="32"/>
      <c r="F237" s="32"/>
      <c r="G237" s="32"/>
      <c r="H237" s="3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2"/>
      <c r="B238" s="32"/>
      <c r="C238" s="32"/>
      <c r="D238" s="32"/>
      <c r="E238" s="32"/>
      <c r="F238" s="32"/>
      <c r="G238" s="32"/>
      <c r="H238" s="3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2"/>
      <c r="B239" s="32"/>
      <c r="C239" s="32"/>
      <c r="D239" s="32"/>
      <c r="E239" s="32"/>
      <c r="F239" s="32"/>
      <c r="G239" s="32"/>
      <c r="H239" s="3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2"/>
      <c r="B240" s="32"/>
      <c r="C240" s="32"/>
      <c r="D240" s="32"/>
      <c r="E240" s="32"/>
      <c r="F240" s="32"/>
      <c r="G240" s="32"/>
      <c r="H240" s="3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2"/>
      <c r="B241" s="32"/>
      <c r="C241" s="32"/>
      <c r="D241" s="32"/>
      <c r="E241" s="32"/>
      <c r="F241" s="32"/>
      <c r="G241" s="32"/>
      <c r="H241" s="3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2"/>
      <c r="B242" s="32"/>
      <c r="C242" s="32"/>
      <c r="D242" s="32"/>
      <c r="E242" s="32"/>
      <c r="F242" s="32"/>
      <c r="G242" s="32"/>
      <c r="H242" s="3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2"/>
      <c r="B243" s="32"/>
      <c r="C243" s="32"/>
      <c r="D243" s="32"/>
      <c r="E243" s="32"/>
      <c r="F243" s="32"/>
      <c r="G243" s="32"/>
      <c r="H243" s="3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2"/>
      <c r="B244" s="32"/>
      <c r="C244" s="32"/>
      <c r="D244" s="32"/>
      <c r="E244" s="32"/>
      <c r="F244" s="32"/>
      <c r="G244" s="32"/>
      <c r="H244" s="3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2"/>
      <c r="B999" s="32"/>
      <c r="C999" s="32"/>
      <c r="D999" s="32"/>
      <c r="E999" s="32"/>
      <c r="F999" s="32"/>
      <c r="G999" s="32"/>
      <c r="H999" s="3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2"/>
      <c r="B1000" s="32"/>
      <c r="C1000" s="32"/>
      <c r="D1000" s="32"/>
      <c r="E1000" s="32"/>
      <c r="F1000" s="32"/>
      <c r="G1000" s="32"/>
      <c r="H1000" s="3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6">
    <mergeCell ref="B2:J4"/>
    <mergeCell ref="K6:N6"/>
    <mergeCell ref="K9:N9"/>
    <mergeCell ref="K10:L10"/>
    <mergeCell ref="M10:N10"/>
    <mergeCell ref="K11:L11"/>
    <mergeCell ref="M11:N11"/>
    <mergeCell ref="K13:N13"/>
    <mergeCell ref="P13:S13"/>
    <mergeCell ref="K14:L14"/>
    <mergeCell ref="M14:N14"/>
    <mergeCell ref="P14:Q14"/>
    <mergeCell ref="K15:L15"/>
    <mergeCell ref="M15:N15"/>
    <mergeCell ref="M19:N19"/>
    <mergeCell ref="P19:S19"/>
    <mergeCell ref="K16:L16"/>
    <mergeCell ref="M16:N16"/>
    <mergeCell ref="K17:L17"/>
    <mergeCell ref="M17:N17"/>
    <mergeCell ref="K18:L18"/>
    <mergeCell ref="M18:N18"/>
    <mergeCell ref="K19:L19"/>
    <mergeCell ref="K23:L23"/>
    <mergeCell ref="M23:N23"/>
    <mergeCell ref="K24:L24"/>
    <mergeCell ref="M24:N24"/>
    <mergeCell ref="K25:L25"/>
    <mergeCell ref="M25:N25"/>
    <mergeCell ref="K22:L22"/>
    <mergeCell ref="M22:N22"/>
    <mergeCell ref="K20:L20"/>
    <mergeCell ref="M20:N20"/>
    <mergeCell ref="P20:Q20"/>
    <mergeCell ref="K21:L21"/>
    <mergeCell ref="M21:N21"/>
  </mergeCells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Data</vt:lpstr>
      <vt:lpstr>Statistical Analysis (Oil)</vt:lpstr>
      <vt:lpstr>Statistical Analysis (Dollar)</vt:lpstr>
      <vt:lpstr>Oil_USD Regression Analysis</vt:lpstr>
      <vt:lpstr>Oil_USD Performance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Helliwell</dc:creator>
  <cp:lastModifiedBy>Robert Morgan Preswick</cp:lastModifiedBy>
  <dcterms:created xsi:type="dcterms:W3CDTF">2020-05-07T12:31:34Z</dcterms:created>
  <dcterms:modified xsi:type="dcterms:W3CDTF">2020-06-29T18:55:41Z</dcterms:modified>
</cp:coreProperties>
</file>