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/>
  <xr:revisionPtr revIDLastSave="0" documentId="13_ncr:1_{E49313FC-36EB-4D65-A5C1-31A3ABC52AC2}" xr6:coauthVersionLast="45" xr6:coauthVersionMax="45" xr10:uidLastSave="{00000000-0000-0000-0000-000000000000}"/>
  <bookViews>
    <workbookView xWindow="-98" yWindow="-98" windowWidth="22695" windowHeight="15196" xr2:uid="{00000000-000D-0000-FFFF-FFFF00000000}"/>
  </bookViews>
  <sheets>
    <sheet name="P(1)" sheetId="1" r:id="rId1"/>
    <sheet name="P(2)" sheetId="2" r:id="rId2"/>
    <sheet name="P(3)" sheetId="3" r:id="rId3"/>
    <sheet name="P(4)" sheetId="4" r:id="rId4"/>
    <sheet name="P(5)" sheetId="5" r:id="rId5"/>
    <sheet name="P(6)" sheetId="6" r:id="rId6"/>
    <sheet name="P(7)" sheetId="7" r:id="rId7"/>
    <sheet name="P(8-13)" sheetId="8" r:id="rId8"/>
    <sheet name="P(14)" sheetId="9" r:id="rId9"/>
    <sheet name="P(15)" sheetId="10" r:id="rId10"/>
    <sheet name="P(16)" sheetId="11" r:id="rId11"/>
    <sheet name="P(17)" sheetId="12" r:id="rId12"/>
    <sheet name="P(18-20)" sheetId="13" r:id="rId13"/>
    <sheet name="P(21)" sheetId="14" r:id="rId14"/>
    <sheet name="P(22-35)" sheetId="15" r:id="rId15"/>
    <sheet name="P(36)" sheetId="16" r:id="rId16"/>
    <sheet name="P(37)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4" i="15" l="1"/>
  <c r="G164" i="15"/>
  <c r="E164" i="15"/>
  <c r="H150" i="15"/>
  <c r="G150" i="15"/>
  <c r="E150" i="15"/>
  <c r="H72" i="15"/>
  <c r="G72" i="15"/>
  <c r="E72" i="15"/>
  <c r="K37" i="13"/>
  <c r="J37" i="13"/>
  <c r="E37" i="13"/>
  <c r="G10" i="10"/>
  <c r="I16" i="8"/>
  <c r="F16" i="8"/>
  <c r="G16" i="7"/>
  <c r="G15" i="7"/>
  <c r="G14" i="7"/>
  <c r="F14" i="7"/>
  <c r="D14" i="7"/>
  <c r="F11" i="6"/>
  <c r="D11" i="6"/>
  <c r="F7" i="2"/>
  <c r="E7" i="2"/>
  <c r="D7" i="2"/>
  <c r="C7" i="2"/>
</calcChain>
</file>

<file path=xl/sharedStrings.xml><?xml version="1.0" encoding="utf-8"?>
<sst xmlns="http://schemas.openxmlformats.org/spreadsheetml/2006/main" count="838" uniqueCount="408">
  <si>
    <t>၂၀၁၉-၂၀၂၀ ခု၊ ဘဏ္ဍာရေးနှစ် အရအသုံး ခန့်မှန်းခြေ ငွေစာရင်း
ကာကွယ်ရေးဝန်ကြီးဌာန၊ ငွေလုံးငွေရင်း အသုံးစရိတ် 
စာရင်းချုပ်</t>
  </si>
  <si>
    <t>(ကျပ်သန်းပေါင်း)</t>
  </si>
  <si>
    <t>စဥ်</t>
  </si>
  <si>
    <t>ဌာန/အဖွဲ့အစည်းအမည်</t>
  </si>
  <si>
    <t>ဆောက်လုပ်ရေး</t>
  </si>
  <si>
    <t>စက်ပစ္စည်း</t>
  </si>
  <si>
    <t>အခြား</t>
  </si>
  <si>
    <t>ပေါင်း</t>
  </si>
  <si>
    <t>ဝန်ကြီးရုံး</t>
  </si>
  <si>
    <t>ကာကွယ်ရေးဌာန</t>
  </si>
  <si>
    <t>နိုင်ငံတကာနှင့် ပြည်တွင်းရေးရာ ဦးစီးဌာန</t>
  </si>
  <si>
    <t>စုစုပေါင်း</t>
  </si>
  <si>
    <t>ပုံစံ (၁)</t>
  </si>
  <si>
    <t>၂၀၁၉-၂၀၂၀ ခုနှစ် ဆောင်ရွက်ရမည့် လုပ်ငန်းစီမံကိန်း/ လုပ်ငန်းများ
(ပထမဦးစားပေး)</t>
  </si>
  <si>
    <t>ဝန်ကြီးဌာန - ကာကွယ်ရေးဝန်ကြီးဌာန</t>
  </si>
  <si>
    <t>ဦးစီးဌာနအဖွဲ့အစည်းအမည် - ဝန်ကြီးရုံး</t>
  </si>
  <si>
    <t>အကျဥ်းချုပ်</t>
  </si>
  <si>
    <t>အကြောင်းအရာ</t>
  </si>
  <si>
    <t>၂၀၁၉-၂၀၂၀ ခုနှစ် 
အဆိုပြုလျာထားချက်</t>
  </si>
  <si>
    <t>၂၀၁၉-၂၀၂၀ ခုနှစ် 
အဆိုပြုထောက်ခံချက်</t>
  </si>
  <si>
    <t>မှတ်ချက်</t>
  </si>
  <si>
    <t>ဌာန</t>
  </si>
  <si>
    <t>ဖြည့်စွက်လုပ်ငန်းများ (ပြည်ထောင်စု)</t>
  </si>
  <si>
    <t>ပုံစံ (၂)</t>
  </si>
  <si>
    <t>၂၀၁၉-၂၀၂၀ ခုနှစ်လုပ်ငန်း/ဦးစီးဌာန/အဖွဲ့အစည်းမှ တာဝန်ယူဆောင်ရွက်ရမည့် စီမံကိန်း/လုပ်ငန်းများ 
(ပထမဦးစားပေး)</t>
  </si>
  <si>
    <t>ဝန်ကြီးဌာန၊ ကာကွယ်ရေးဝန်ကြီးဌာန</t>
  </si>
  <si>
    <t>ဖြည့်စွက်လုပ်ငန်း</t>
  </si>
  <si>
    <t>အဖွဲ့အစည်းအမည်၊ ဝန်ကြီးရုံး</t>
  </si>
  <si>
    <t>စီမံကိန်း/လုပ်ငန်းအမည်</t>
  </si>
  <si>
    <t>တည်ရှိရာ</t>
  </si>
  <si>
    <t>ခန့်မှန်းတန်ဘိုး</t>
  </si>
  <si>
    <t>စတင်ခဲ့ 
သော 
ဘဏ္ဍာနှစ်</t>
  </si>
  <si>
    <t>စတင်ခဲ့သောနှစ်မှ စ၍ 
၂၀၁၈-၂၀၁၉ ခုနှစ်အထိ ရရှိရန်ပုံငွေ</t>
  </si>
  <si>
    <t>ပဆင မှ
လျာထားပေးရန်
အကြောင်းကြား
ထားသည့် ငွေပမာဏ</t>
  </si>
  <si>
    <t>၂၀၁၉-၂၀၂၀ 
ခုနှစ် 
အဆိုပြုချက်</t>
  </si>
  <si>
    <t>၂၀၁၉-၂၀၂၀ 
ခုနှစ် 
ထောက်ခံချက်</t>
  </si>
  <si>
    <t>ပြည်နယ်/
တိုင်းဒေသကြီး</t>
  </si>
  <si>
    <t>မြို့နယ်</t>
  </si>
  <si>
    <t>စီမံကိန်း</t>
  </si>
  <si>
    <t>လုပ်ငန်း</t>
  </si>
  <si>
    <t>ဖြည့်စွက်လုပ်ငန်းစီမံကိန်း</t>
  </si>
  <si>
    <t xml:space="preserve">စုပေါင်း အစည်းအဝေးခန်းမ၏ မျက်နှာကျက် အဟောင်းများဖျက်ချခြင်းနှင့် ဂျက်ဆင်ဘုတ် မျက်နှာကျက်အသစ် တပ်ဆင်ခြင်း </t>
  </si>
  <si>
    <t>နေပြည်တော်</t>
  </si>
  <si>
    <t>ဥတ္တရသီိရိ</t>
  </si>
  <si>
    <t>စုပေါင်းအစည်းအဝေးခန်းမ၏ မျက်နှာကျက် (70ပေ * 65 ပေ) နှင့် နံရံ (5740 စတုရန်းပေ) များအား ဆေးသုတ်မွမ်းမံခြင်း</t>
  </si>
  <si>
    <t xml:space="preserve"> ဘဏ္ဍာ</t>
  </si>
  <si>
    <t>(ပေ 40) ပတ်လည် အလူမီနီယံဖြင့် Server အခန်းဖွဲ့စည်းခြင်း</t>
  </si>
  <si>
    <t>PROPOSED MACHINERIES AND EQUIPMENT FOR BUDGET ESTIMATE IN FISCAL YEAR (2018-2020) 	(Sa-1001)</t>
  </si>
  <si>
    <t>MINISTRY : Ministry of Defence</t>
  </si>
  <si>
    <t>DEPARTMENT : Minister’s Office</t>
  </si>
  <si>
    <t>(SUMMARY)</t>
  </si>
  <si>
    <t>(KYATS IN THOUSAND) (2 DECIMAL)</t>
  </si>
  <si>
    <t>Sr.
No.</t>
  </si>
  <si>
    <t>DESCRIPTION OF EQUIPMENT</t>
  </si>
  <si>
    <t>DEMANDED</t>
  </si>
  <si>
    <t>RECOMMENDED</t>
  </si>
  <si>
    <t>REMARKS</t>
  </si>
  <si>
    <t>QTY</t>
  </si>
  <si>
    <t>TOTAL
AMOUNT</t>
  </si>
  <si>
    <t>FREE.
F.E</t>
  </si>
  <si>
    <t>LOAN</t>
  </si>
  <si>
    <t>GRANT</t>
  </si>
  <si>
    <t>Office</t>
  </si>
  <si>
    <t>Non Control Items</t>
  </si>
  <si>
    <t>1 Lot</t>
  </si>
  <si>
    <t>Machinery and Equipment</t>
  </si>
  <si>
    <t>Office Equipment</t>
  </si>
  <si>
    <t>Office Total</t>
  </si>
  <si>
    <t>Grand Total</t>
  </si>
  <si>
    <t>PROPOSED MACHINERIES AND EQUIPMENT FOR BUDGET ESTIMATE IN FISCAL YEAR (2019-2020)</t>
  </si>
  <si>
    <t>(Sa-1001)</t>
  </si>
  <si>
    <t>MINISTRY : MINISTRY OF DEFENCE</t>
  </si>
  <si>
    <t>DEPARTMENT : QUATER MASTER GENERAL’S OFFICE</t>
  </si>
  <si>
    <t>Sr.
No</t>
  </si>
  <si>
    <t>DESCRIPTION OF EQUIPMENT 
(TECHNICAL DETAILS)</t>
  </si>
  <si>
    <t>JUSTIFICATION</t>
  </si>
  <si>
    <t>FREE
FE</t>
  </si>
  <si>
    <t>Work Extension</t>
  </si>
  <si>
    <t>1. Non Control Items</t>
  </si>
  <si>
    <t>2. Machinery and Equipment</t>
  </si>
  <si>
    <t>3.Transporting Equipment</t>
  </si>
  <si>
    <t>4.Office Equipment</t>
  </si>
  <si>
    <t>5.Furniture</t>
  </si>
  <si>
    <t>Work Extension Total;</t>
  </si>
  <si>
    <t>Work Grand Total;</t>
  </si>
  <si>
    <t>Quarter Master General Office Grand Total;</t>
  </si>
  <si>
    <t>A-1
(Sa-2001)</t>
  </si>
  <si>
    <t xml:space="preserve">MINISTRY : Ministry of Defence </t>
  </si>
  <si>
    <t>(DETAILS)</t>
  </si>
  <si>
    <t xml:space="preserve">JUSTIFICATION </t>
  </si>
  <si>
    <t>UNIT
PRICRE</t>
  </si>
  <si>
    <t>FREE
F.E</t>
  </si>
  <si>
    <r>
      <rPr>
        <b/>
        <sz val="10"/>
        <color indexed="8"/>
        <rFont val="Myanmar Sangam MN"/>
      </rPr>
      <t>1</t>
    </r>
    <r>
      <rPr>
        <sz val="10"/>
        <color indexed="8"/>
        <rFont val="Myanmar Sangam MN"/>
      </rPr>
      <t>.မော်တော်ယာဥ် အကြီးစားပြင်ဆင်ခြင်း</t>
    </r>
  </si>
  <si>
    <t>Lot</t>
  </si>
  <si>
    <t>ဌာနရှိ မော်တော်ယာဥ်စီးရေ (40)  စီး အနက် Mercedes (1) စီး၊ Land cruiser (1) စီး၊ Van (3) စီး၊ Bus (2) စီး၊ စုစုပေါင်း(7)စီး တို့အတွက် 
ခန့်မှန်းလျာထားခြင်းဖြစ်ပါသည်။​ 
(ယာဥ်တစ်စီးချင်းစီအတွက် စက်ပစ္စည်းကြီးကြပ်မှု ကော်မတီ၏ ခွင့်ပြုချက် ရယူပါမည်။)</t>
  </si>
  <si>
    <r>
      <rPr>
        <b/>
        <sz val="10"/>
        <color indexed="8"/>
        <rFont val="Myanmar Sangam MN"/>
      </rPr>
      <t>2</t>
    </r>
    <r>
      <rPr>
        <sz val="10"/>
        <color indexed="8"/>
        <rFont val="Myanmar Sangam MN"/>
      </rPr>
      <t>.UPS 650VA</t>
    </r>
  </si>
  <si>
    <t>Nos</t>
  </si>
  <si>
    <t>N.C.I Total</t>
  </si>
  <si>
    <r>
      <rPr>
        <b/>
        <sz val="10"/>
        <color indexed="8"/>
        <rFont val="Myanmar Sangam MN"/>
      </rPr>
      <t>1</t>
    </r>
    <r>
      <rPr>
        <sz val="10"/>
        <color indexed="8"/>
        <rFont val="Myanmar Sangam MN"/>
      </rPr>
      <t>.	Airconditioner (1.5HP)Split Type</t>
    </r>
  </si>
  <si>
    <t>410,00</t>
  </si>
  <si>
    <r>
      <rPr>
        <b/>
        <sz val="10"/>
        <color indexed="8"/>
        <rFont val="Myanmar Sangam MN"/>
      </rPr>
      <t xml:space="preserve">2.	</t>
    </r>
    <r>
      <rPr>
        <sz val="10"/>
        <color indexed="8"/>
        <rFont val="Myanmar Sangam MN"/>
      </rPr>
      <t xml:space="preserve">လုံခြုံရေးကင်မရာတပ်ဆင်ခြင်း (CCTV System)
</t>
    </r>
    <r>
      <rPr>
        <sz val="10"/>
        <color indexed="8"/>
        <rFont val="Myanmar Sangam MN"/>
      </rPr>
      <t xml:space="preserve">Camera 4 Nos
</t>
    </r>
    <r>
      <rPr>
        <sz val="10"/>
        <color indexed="8"/>
        <rFont val="Myanmar Sangam MN"/>
      </rPr>
      <t xml:space="preserve">Channel 16 Not
</t>
    </r>
    <r>
      <rPr>
        <sz val="10"/>
        <color indexed="8"/>
        <rFont val="Myanmar Sangam MN"/>
      </rPr>
      <t xml:space="preserve">Monitor 32” 1 No
</t>
    </r>
    <r>
      <rPr>
        <sz val="10"/>
        <color indexed="8"/>
        <rFont val="Myanmar Sangam MN"/>
      </rPr>
      <t xml:space="preserve">Trunking Cable (135 m)
</t>
    </r>
    <r>
      <rPr>
        <sz val="10"/>
        <color indexed="8"/>
        <rFont val="Myanmar Sangam MN"/>
      </rPr>
      <t xml:space="preserve">CCTV Hard Disk 1 No
</t>
    </r>
    <r>
      <rPr>
        <sz val="10"/>
        <color indexed="8"/>
        <rFont val="Myanmar Sangam MN"/>
      </rPr>
      <t>Power Socket 8 Nos</t>
    </r>
  </si>
  <si>
    <t>Set</t>
  </si>
  <si>
    <t>E-Government စနစ် တည်ထောင်ရန် 
လျာထားခြင်း ဖြစ်ပါသည်။</t>
  </si>
  <si>
    <t>M &amp; E Total</t>
  </si>
  <si>
    <r>
      <rPr>
        <sz val="10"/>
        <color indexed="8"/>
        <rFont val="Myanmar Sangam MN"/>
      </rPr>
      <t>Desktop Computer (i7), 7th generation i7-7500u(2.9GHz), 8GB DDR4- 2400 memory, 1 TV Nvidia Geforce 940MX 4 GB, 15.6” Full HD Display No Drive, HDMI, Cardreader, VGA Bluetooth, LAN, WLAN, USB2.0,3.0</t>
    </r>
  </si>
  <si>
    <t>Sets</t>
  </si>
  <si>
    <r>
      <rPr>
        <b/>
        <sz val="10"/>
        <color indexed="8"/>
        <rFont val="Myanmar Sangam MN"/>
      </rPr>
      <t>2</t>
    </r>
    <r>
      <rPr>
        <sz val="10"/>
        <color indexed="8"/>
        <rFont val="Myanmar Sangam MN"/>
      </rPr>
      <t xml:space="preserve">.	Scanner 
</t>
    </r>
    <r>
      <rPr>
        <sz val="10"/>
        <color indexed="8"/>
        <rFont val="Myanmar Sangam MN"/>
      </rPr>
      <t xml:space="preserve">	Contant image Sensor (CIS) Design, Scanning Speed-(A4)-8secs
</t>
    </r>
    <r>
      <rPr>
        <sz val="10"/>
        <color indexed="8"/>
        <rFont val="Myanmar Sangam MN"/>
      </rPr>
      <t xml:space="preserve">	4800 * 4800dpi Scan Resolution, 5EZ buttons, Convenient Multi-Page PDF 		Filling, Auto Photo Filing, Auto Fix II/ Auto Document Fix, Advance Z-Lid Auto 		Mode, One USB Cable(Type C) for data and power, Low power consuption</t>
    </r>
  </si>
  <si>
    <t>No</t>
  </si>
  <si>
    <r>
      <rPr>
        <b/>
        <sz val="10"/>
        <color indexed="8"/>
        <rFont val="Myanmar Sangam MN"/>
      </rPr>
      <t xml:space="preserve">3.	Server
</t>
    </r>
    <r>
      <rPr>
        <sz val="10"/>
        <color indexed="8"/>
        <rFont val="Myanmar Sangam MN"/>
      </rPr>
      <t xml:space="preserve">	Power Edge R 940 Sever, Power Edge R940 Motherboard, 2.5” Chassis with up 		to 24 Hard Drives 2xIntel Xenon Gold 5115 2.4G, 10C/20T, 10.4GT/s, 14M 		Cache, Turbe, HT(85W) DDR4-2400 C4, RAID 5 for 3 or more HDDs or SDDs 		(Matching Type/Speed/ 2xintel Xenon Gold 5115 2.4G, 10C/20T, 10.4GT/s, 		14M Cache, Turbe, HT(85W) DDR4-2400 C4, RAID 5 for 3 or more HDDs or 		SDD (Matching Type/ Speed/ Capaicity), 2*32GB RDIMM, 2666MT/s, Dual 		Rank, 4*960GB SSD SAS Mix Use 12 Gbps 512 2.5 in Hot-plug Drive, C4, 		RAID 5 for 3 or more HDDs or SDDs (Matching Type/Speed/Capacity), Intel X 		550 Dual Port 10G Base-t Adapter, Full Height</t>
    </r>
  </si>
  <si>
    <t>E-Government စနစ် တည်ထောင်ရန် လျာထားခြင်း ဖြစ်ပါသည်။</t>
  </si>
  <si>
    <r>
      <rPr>
        <b/>
        <sz val="10"/>
        <color indexed="8"/>
        <rFont val="Myanmar Sangam MN"/>
      </rPr>
      <t>4.</t>
    </r>
    <r>
      <rPr>
        <sz val="10"/>
        <color indexed="8"/>
        <rFont val="Myanmar Sangam MN"/>
      </rPr>
      <t xml:space="preserve">	</t>
    </r>
    <r>
      <rPr>
        <b/>
        <sz val="10"/>
        <color indexed="8"/>
        <rFont val="Myanmar Sangam MN"/>
      </rPr>
      <t>Storage Server</t>
    </r>
    <r>
      <rPr>
        <sz val="10"/>
        <color indexed="8"/>
        <rFont val="Myanmar Sangam MN"/>
      </rPr>
      <t xml:space="preserve">
</t>
    </r>
    <r>
      <rPr>
        <sz val="10"/>
        <color indexed="8"/>
        <rFont val="Myanmar Sangam MN"/>
      </rPr>
      <t xml:space="preserve">	Chassis with up to 18*3.5 SAS/SATA Hard Drives, Tower Configuration, Intel 		Xenon Gold 6134 3.2 G, 8C/16T, 10.4 GT/s, 24.75 M Cache, Turbo, HT (130W) 		DDR4+2666, C3, RAID 1 for 2 HDDs SSDs (Matching Typing/Speed/Capacity) 		32GB RDIMM, 2666 MT/s, Dual Rank, 4*8TB 7.2K RPM SATA 6 Gbps 512 e 		3.5 in Hot-plug Hard Drive C4, RAID 5 for 3 or more HDDs or SDDs (Matching 		Type/Speed/Capacity)</t>
    </r>
  </si>
  <si>
    <t>5.	Fortinet 100 E F.W fortigate Firewall</t>
  </si>
  <si>
    <t>6.	EdgeCore Layer 2 Switch 12 Port; With 8*GE SFP Ports</t>
  </si>
  <si>
    <t>7. 	EdgeCore 24 Ports GIGABIT Switch</t>
  </si>
  <si>
    <t>8. 	Ubipulti Unifi AP</t>
  </si>
  <si>
    <t>9. 	Online UPS 6KV A-4200W</t>
  </si>
  <si>
    <r>
      <rPr>
        <b/>
        <sz val="10"/>
        <color indexed="8"/>
        <rFont val="Myanmar Sangam MN"/>
      </rPr>
      <t xml:space="preserve">10. Network Cabling နှင့် ပတ်သတ်၍ ဆက်စပ်ပစ္စည်းများ ဝယ်ယူခြင်း
</t>
    </r>
    <r>
      <rPr>
        <sz val="10"/>
        <color indexed="8"/>
        <rFont val="Myanmar Sangam MN"/>
      </rPr>
      <t xml:space="preserve">Cable &amp; Accessories
</t>
    </r>
    <r>
      <rPr>
        <sz val="10"/>
        <color indexed="8"/>
        <rFont val="Myanmar Sangam MN"/>
      </rPr>
      <t xml:space="preserve">LAN RJ45
</t>
    </r>
    <r>
      <rPr>
        <sz val="10"/>
        <color indexed="8"/>
        <rFont val="Myanmar Sangam MN"/>
      </rPr>
      <t xml:space="preserve">Patch Cord(RJ-45)3M
</t>
    </r>
    <r>
      <rPr>
        <sz val="10"/>
        <color indexed="8"/>
        <rFont val="Myanmar Sangam MN"/>
      </rPr>
      <t xml:space="preserve">Pateh Panel modular Jet
</t>
    </r>
    <r>
      <rPr>
        <sz val="10"/>
        <color indexed="8"/>
        <rFont val="Myanmar Sangam MN"/>
      </rPr>
      <t xml:space="preserve">Crimping Tool
</t>
    </r>
    <r>
      <rPr>
        <sz val="10"/>
        <color indexed="8"/>
        <rFont val="Myanmar Sangam MN"/>
      </rPr>
      <t>UTP Cat 6 Cable (300 meter)</t>
    </r>
  </si>
  <si>
    <t>11. 42U Rack</t>
  </si>
  <si>
    <t xml:space="preserve">12. 6U Rack </t>
  </si>
  <si>
    <t>O.E Total</t>
  </si>
  <si>
    <t>2019-2020 ခု၊ ဘဏ္ဍာရေးနှစ်
နိုင်ငံပိုင် အခန်းရင်းနှီးမြှုပ်နှံမှုတွင် ပါဝင်သော အခြားအသုံးစရိတ်များ 
ညှိနှိုင်းတင်ပြချက်အပေါ် စိစစ်ချက်</t>
  </si>
  <si>
    <t>ဝန်ကြီးဌာန - ကာကွယ်ရေးဝန်ကြီးဌာန
ဦစီးဌာန အဖွဲ့အစည်းအမည် - ဝန်ကြီးရုံး</t>
  </si>
  <si>
    <t>နိုင်ငံခြားငွေ</t>
  </si>
  <si>
    <t>ပြည်တွင်းသုံး ကျပ်ငွေ</t>
  </si>
  <si>
    <t>နိုင်ငံပိုင်</t>
  </si>
  <si>
    <t>ချေးငွေ/ထောက်ပံ့ငွေ</t>
  </si>
  <si>
    <t>လိုင်စင် Software ဝယ်ယူခြင်း</t>
  </si>
  <si>
    <t>VMware VSphere Standard</t>
  </si>
  <si>
    <t>VMware VCenter Standard</t>
  </si>
  <si>
    <t>Microsoft Windows Server 2016</t>
  </si>
  <si>
    <t>ပုံစံ(၁)</t>
  </si>
  <si>
    <r>
      <rPr>
        <sz val="12"/>
        <color indexed="8"/>
        <rFont val="PyidaungsuNumbers"/>
      </rPr>
      <t xml:space="preserve">2019-2020 ခု၊ ဘဏ္ဍာရေးနှစ် ဆောက်ရွက်မည့် စီမံကိန်း/လုပ်ငန်းများ
</t>
    </r>
  </si>
  <si>
    <t>(ဆောင်ရွက်ဆဲ)</t>
  </si>
  <si>
    <r>
      <rPr>
        <sz val="10"/>
        <color indexed="8"/>
        <rFont val="Myanmar Sangam MN"/>
      </rPr>
      <t>ဦးစီးဌာနအဖွဲ့အစည်းအမည် စစ်ထောက်ချုပ်ရုံး</t>
    </r>
    <r>
      <rPr>
        <sz val="10"/>
        <color indexed="8"/>
        <rFont val="Helvetica Neue"/>
      </rPr>
      <t xml:space="preserve">	</t>
    </r>
  </si>
  <si>
    <t>2019-2020 ခု ဘဏ္ဍာရေးနှစ်
အဆိုပြုချက်</t>
  </si>
  <si>
    <t>2019-2020 ဘဏ္ဍာရေးနှစ် 
ထောက်ခံချက်</t>
  </si>
  <si>
    <t>ဆောက်ရွက်ဆဲ (ပြည်ထောင်စု)</t>
  </si>
  <si>
    <t>ပုံစံ(၂)</t>
  </si>
  <si>
    <t xml:space="preserve">၂၀၁၉-၂၀၂၀ ခု၊​ဘဏ္ဍာရေးနှစ် ကာကွယ်ရေးဝန်ကြီးဌာနမှ တာဝန်ယူဆောင်ရွက်မည့် စီမံကိန်း/လုပ်ငန်းများ </t>
  </si>
  <si>
    <t>ဆောင်ရွက်ဆဲ</t>
  </si>
  <si>
    <t>ဦးစီးဌာန/အဖွဲ့အစည်းအမည်၊ စစ်ထောက်ချုပ်ရုံး</t>
  </si>
  <si>
    <t>ပြည်တွင်းငွေ</t>
  </si>
  <si>
    <r>
      <rPr>
        <b/>
        <sz val="10"/>
        <color indexed="8"/>
        <rFont val="Myanmar Sangam MN"/>
      </rPr>
      <t xml:space="preserve">၄၄-၂-၁၊ က(၁) </t>
    </r>
    <r>
      <rPr>
        <b/>
        <sz val="10"/>
        <color indexed="8"/>
        <rFont val="Myanmar Sangam MN"/>
      </rPr>
      <t xml:space="preserve">လုပ်ငန်းကြီး (ကြည်း၊ ရေ၊ လေ) 
</t>
    </r>
    <r>
      <rPr>
        <sz val="10"/>
        <color indexed="8"/>
        <rFont val="PyidaungsuNumbers"/>
      </rPr>
      <t xml:space="preserve">2019-2020 </t>
    </r>
    <r>
      <rPr>
        <sz val="10"/>
        <color indexed="8"/>
        <rFont val="Myanmar Sangam MN"/>
      </rPr>
      <t>ခု၊ ဘဏ္ဍာရေးနှစ်တွင် တပ်ရင်း/တပ်ဖွဲ့များအတွက်လိုအပ်သော အုပ်ချုပ်မှု/လူနေ/ပညာရပ်ဆိုင်ရာ အဆောက်အဦးများဆောက်လုပ်ပေးခြင်း၊ ဆက်စပ်လုပ်ငန်းများ ဆောက်ရွက်ပေးခြင်းနှင့် တပ်တွင်းလမ်းများဖောက်လုပ်ပေးခြင်း</t>
    </r>
  </si>
  <si>
    <t>တပ်အဝင်လမ်းနှင့် စစ်ဆင်ရေးလမ်းတံတားဖောက်လုပ်ပေးခြင်း</t>
  </si>
  <si>
    <r>
      <rPr>
        <b/>
        <sz val="10"/>
        <color indexed="8"/>
        <rFont val="Myanmar Sangam MN"/>
      </rPr>
      <t>၄၄-၂-၁၊ က(၂)</t>
    </r>
    <r>
      <rPr>
        <b/>
        <sz val="10"/>
        <color indexed="8"/>
        <rFont val="Myanmar Sangam MN"/>
      </rPr>
      <t xml:space="preserve"> လုပ်ငန်းငယ်
</t>
    </r>
    <r>
      <rPr>
        <sz val="10"/>
        <color indexed="8"/>
        <rFont val="Myanmar Sangam MN"/>
      </rPr>
      <t>တပ်မတော်တစ်ရပ်လုံးရှိ တပ်ရင်း/တပ်ဖွဲ့များ၌ အဆောက်အဦ၊ မီး/ရေ/မိလ္လာ ပြုပြင်ပေးခြင်း လုပ်ငန်းများ ဆောက်ရွက်ပေးခြင်း</t>
    </r>
  </si>
  <si>
    <r>
      <rPr>
        <b/>
        <sz val="10"/>
        <color indexed="8"/>
        <rFont val="Myanmar Sangam MN"/>
      </rPr>
      <t xml:space="preserve">၄၄-၂-၁၊ ခ(၁) လုပ်ငန်းကြီး (ကာကွယ်ရေးပစ္စည်းစက်ရုံများ)
</t>
    </r>
    <r>
      <rPr>
        <sz val="10"/>
        <color indexed="8"/>
        <rFont val="Myanmar Sangam MN"/>
      </rPr>
      <t>ကာကွယ်ရေးပစ္စည်းများ စက်ရုံများအတွက် လုပ်ငန်းများ ဆောင်ရွက်ပေးခြင်း</t>
    </r>
  </si>
  <si>
    <t>တပ်မတော်အကြီးစားစက်ရုံများအတွက်လုပ်ငန်းများဆောင်ရွက်ခြင်း</t>
  </si>
  <si>
    <t>ပြည်ပငွေ</t>
  </si>
  <si>
    <r>
      <rPr>
        <b/>
        <sz val="10"/>
        <color indexed="8"/>
        <rFont val="Myanmar Sangam MN"/>
      </rPr>
      <t xml:space="preserve">၄၄-၂-၁၊ ခ(၁) လုပ်ငန်းကြီး (ကာကွယ်ရေးပစ္စည်းစက်ရုံများ)
</t>
    </r>
    <r>
      <rPr>
        <sz val="10"/>
        <color indexed="8"/>
        <rFont val="Myanmar Sangam MN"/>
      </rPr>
      <t>ကာကွယ်ရေး ပစ္စည်းစက်ရုံများအတွက် လုပ်ငန်းများဆောင်ရွက်ပေးခြင်း</t>
    </r>
  </si>
  <si>
    <r>
      <rPr>
        <b/>
        <sz val="10"/>
        <color indexed="8"/>
        <rFont val="Myanmar Sangam MN"/>
      </rPr>
      <t xml:space="preserve">၄၄-၂-၁၊ ဂ(၁) တပ်မတော်အထည်ချုပ်စက်ရုံ
</t>
    </r>
    <r>
      <rPr>
        <sz val="10"/>
        <color indexed="8"/>
        <rFont val="Myanmar Sangam MN"/>
      </rPr>
      <t>ဆွယ်တာစက်ရုံခွဲအုတ်ခြံစည်းရိုးကာရံခြင်း(အရှည်-1040 ပေ)</t>
    </r>
  </si>
  <si>
    <t>အထည်ဖြတ်ခုံ​ (30’*6’*2.5’)(1 လုံး* 4400000.00) ဝယ်ယူခြင်း</t>
  </si>
  <si>
    <r>
      <rPr>
        <b/>
        <sz val="10"/>
        <color indexed="8"/>
        <rFont val="Myanmar Sangam MN"/>
      </rPr>
      <t xml:space="preserve">၄၄-၂-၁၊ စ(၁) တပ်မတော်အထည်ချုပ်စက်ရုံ  
</t>
    </r>
    <r>
      <rPr>
        <sz val="10"/>
        <color indexed="8"/>
        <rFont val="Myanmar Sangam MN"/>
      </rPr>
      <t>ချည်ကုန်ထုတ်အဆောက်အဦ(3)တွင် ဧရိယာစတုရန်းပေ 256500အုတ်ကြွပ်အမိုးများအား သွပ်မိုးcolor sheetလဲလှယ်ခြင်းလုပ်ငန်းနှင့် Exhaust Shaft 152’ * 6’ (၇) ခု ဆောက်လုပ်ခြင်း</t>
    </r>
  </si>
  <si>
    <t>ချည်ကုန်ထုတ်အဆောက်အဦ (2) ၏ ခေါင်မိုးများပေါ်တွင် Exhaust shaft 152’ * 6’ (2) ခုဆောက်လုပ်ပေးခြင်း</t>
  </si>
  <si>
    <r>
      <rPr>
        <b/>
        <sz val="10"/>
        <color indexed="8"/>
        <rFont val="Myanmar Sangam MN"/>
      </rPr>
      <t xml:space="preserve">၄၄-၂-၁၊ ည(၁) တပ်မတော်သားရေ စက်ရုံ ရုံးဌာနချုပ် </t>
    </r>
    <r>
      <rPr>
        <sz val="10"/>
        <color indexed="8"/>
        <rFont val="Myanmar Sangam MN"/>
      </rPr>
      <t>(180 * 134 * 12) ပေ အဆောက်အဦဆောက်လုပ်ခြင်း</t>
    </r>
  </si>
  <si>
    <t>လူနေ အဆောက်အဦများသို့ ကတ္တရာလမ်းဖောက်လုပ်ခြင်း (၅၂၈၀) ပေ</t>
  </si>
  <si>
    <t>လူနေ အဆောက်အဦနှင့် လူပျိုဆောင်သို့ အပြင်မီးဆက်သွယ်ခြင်း (၅၂၈၀) ပေ</t>
  </si>
  <si>
    <t>လူနေ အဆောက်အဦနှင့် လူပျိုဆောင်သို့ အပြင် ရေဆက်သွယ်ခြင်း (၅၂၈၀) ပေ ၄ ခန်းတွဲ အိမ်သာ 5 လုံး ဆောက်လုပ်ခြင်း</t>
  </si>
  <si>
    <t>စက်ရုံသစ်ဧရိယာ ၇၇၈.၂၄ ဧက စိမ်းလန်းစိုပြေရေးအတွက် အရိပ်ရလေကာပင်နှင့် သစ်ပင်ပန်းမန်များ စိုက်ပျိုးခြင်း၊ ပျိုးခြံ (80*30*10) ပေ ဆောက်လုပ်ခြင်း</t>
  </si>
  <si>
    <r>
      <rPr>
        <b/>
        <sz val="10"/>
        <color indexed="8"/>
        <rFont val="Myanmar Sangam MN"/>
      </rPr>
      <t xml:space="preserve">၄၄-၂-၁၊ ဋ(၁)တပ်မတော် သတ္ထုပစ္စည်းစက်ရုံ
</t>
    </r>
    <r>
      <rPr>
        <sz val="10"/>
        <color indexed="8"/>
        <rFont val="Myanmar Sangam MN"/>
      </rPr>
      <t>စက်ရုံပြောင်းရွေ့ရေးအတွက် လျာထားခြင်း (စက်ရုံဌာနချုပ် အဆောက်အဦး)</t>
    </r>
  </si>
  <si>
    <r>
      <rPr>
        <b/>
        <sz val="10"/>
        <color indexed="8"/>
        <rFont val="Myanmar Sangam MN"/>
      </rPr>
      <t xml:space="preserve">၄၄-၂-၁၊ ဒ(၁)တပ်မတော်ချည်မျှင်နှင့် အထည်စက်ရုံ </t>
    </r>
    <r>
      <rPr>
        <sz val="10"/>
        <color indexed="8"/>
        <rFont val="Myanmar Sangam MN"/>
      </rPr>
      <t xml:space="preserve">(သမိုင်း)
</t>
    </r>
    <r>
      <rPr>
        <sz val="10"/>
        <color indexed="8"/>
        <rFont val="Myanmar Sangam MN"/>
      </rPr>
      <t>အမှတ်(၁)စက်ရုံစွပ်ကျယ်ဌာနနှင့် ပဝါဌာနတို့တွင်မျက်နှာကြက်အတွင်း အပူဒဏ်ခံနိုင်သော (Insulation)ထည့်သွင်း၍ မျက်နှာကြက်တပ်ဆင်ပေးခြင်းနှင့် Fire Fighting လိုင်းများ တပ်ဆင်ပေးခြင်း</t>
    </r>
  </si>
  <si>
    <t xml:space="preserve">အမှတ် (၂) စက်ရုံ၏ (50%) ကျောက်ပြားအမိုးအား ကာလာအမိုးသွပ်များ လဲလှယ်ခြင်း Sunshade များ အသစ်လဲလှယ်ခြင်း၊ ရေတံလျောက်လိုင်းများ လဲလှယ်တပ်ဆင်ပေးခြင်းနှင့် Fire Fighting လိုင်းများ တပ်ဆင်ပေးခြင်း။ </t>
  </si>
  <si>
    <t>ဂိုဒေါင် (၂၈) အား အကြီးစား ပြုပြင်ခြင်း</t>
  </si>
  <si>
    <t>(10’*20’) Pump House 1 လုံး အပါအဝင် ဂါလန် 10000 ဆံ့ Underground Tank (1)လုံး ဆောက်လုပ်ပေးခြင်း</t>
  </si>
  <si>
    <t>(၁၀)တန် ဘွိုင်လာအသစ် (1) လုံး တပ်ဆင်ရန်အတွက်တိုးချဲ့ အဆောက်အဦ (1) လုံးဆောက်လုပ်ခြင်း</t>
  </si>
  <si>
    <r>
      <rPr>
        <b/>
        <sz val="10"/>
        <color indexed="8"/>
        <rFont val="Myanmar Sangam MN"/>
      </rPr>
      <t xml:space="preserve">၄၄-၂-၁၊ ဓ(၁)တပ်မတော် သင်္ဘောဆေးစက်ရုံ 
</t>
    </r>
    <r>
      <rPr>
        <sz val="10"/>
        <color indexed="8"/>
        <rFont val="Myanmar Sangam MN"/>
      </rPr>
      <t>1000 ဂါလန်ဆံ့အုတ်ရေကန်နှင့် ရေသန့်စက်တပ်ဆင်ခြင်း၊ ကုန်ထုတ်ဌာန အမြင့် ၁၅ ပေ သံရေစင်ဆောက်လုပ်ခြင်း နှင့် ရေပိုက်လိုင်းဆက်သွယ်ခြင်း</t>
    </r>
  </si>
  <si>
    <t>အုတ်တံတိုင်းကာရံခြင်း။ အလျား ၁၄၂၀ ပေ၊ အမြင့် ၇ ပေ</t>
  </si>
  <si>
    <t>အရာရှိငယ် ၄ ခန်းတွဲ ထပ် (1) လုံးအတွင်း၊ အပြင်မီး၊ ရေ၊ မိလ္လာဆက်သွယ်ခြင်း။ အလျား ၉ ပေ၊ အနံ ၄၈ ပေ၊ အမြင့် ၂၀ပေ</t>
  </si>
  <si>
    <t>မော်တော်ယာဥ် ၅ ခန်းတွဲမီးဆက်သွယ်ခြင်း</t>
  </si>
  <si>
    <t>ပြင်/ထိန်းကြမ်းခင်းအလျား 62 ပေ၊ အနံ 30 ပေ၊ အမြင့် 1.6 လက်မ မြှင့်တင်ခြင်း</t>
  </si>
  <si>
    <r>
      <rPr>
        <b/>
        <sz val="10"/>
        <color indexed="8"/>
        <rFont val="Myanmar Sangam MN"/>
      </rPr>
      <t xml:space="preserve">၄၄-၂-၁၊ ဓ(၁)တပ်မတော် သင်္ဘောဆေးစက်ရုံ 
</t>
    </r>
    <r>
      <rPr>
        <sz val="10"/>
        <color indexed="8"/>
        <rFont val="Myanmar Sangam MN"/>
      </rPr>
      <t>လုပ်ငန်းကြီးများ၊ အဆောက်အဦများ၊ မြေများ ဝန်ထမ်း အိမ်ယာများ ပြုပြင်ရန်</t>
    </r>
  </si>
  <si>
    <t>B-1
(Sa—2001)</t>
  </si>
  <si>
    <t>DEPARTMENT: QUARTER MASTER GENERAL’S OFFICE</t>
  </si>
  <si>
    <t xml:space="preserve">
</t>
  </si>
  <si>
    <t>SR.
NO</t>
  </si>
  <si>
    <t>DESCRIPTION OF EQUIPMENT
(TECHNICAL DETAILS)</t>
  </si>
  <si>
    <t>UNIT 
PRICE</t>
  </si>
  <si>
    <t>WORKS</t>
  </si>
  <si>
    <r>
      <rPr>
        <b/>
        <sz val="10"/>
        <color indexed="8"/>
        <rFont val="Myanmar Sangam MN"/>
      </rPr>
      <t xml:space="preserve">-Combat Vehicle Control System </t>
    </r>
    <r>
      <rPr>
        <sz val="10"/>
        <color indexed="8"/>
        <rFont val="Myanmar Sangam MN"/>
      </rPr>
      <t xml:space="preserve">တည်ဆောက်ရာတွင် လိုအပ်သော ပစ္စည်းများ ဝယ်ယူခြင်း။
</t>
    </r>
    <r>
      <rPr>
        <sz val="10"/>
        <color indexed="8"/>
        <rFont val="Myanmar Sangam MN"/>
      </rPr>
      <t xml:space="preserve">Control Server
</t>
    </r>
    <r>
      <rPr>
        <sz val="10"/>
        <color indexed="8"/>
        <rFont val="Myanmar Sangam MN"/>
      </rPr>
      <t xml:space="preserve">Client Computer
</t>
    </r>
    <r>
      <rPr>
        <sz val="10"/>
        <color indexed="8"/>
        <rFont val="Myanmar Sangam MN"/>
      </rPr>
      <t>Network Accessories, etc…</t>
    </r>
  </si>
  <si>
    <t>-Urgent Spare For System Recovery 40%</t>
  </si>
  <si>
    <t>1 Set</t>
  </si>
  <si>
    <t>Muzzle Velocity (ပြောင်းတိုက်ကိရိယာ)</t>
  </si>
  <si>
    <t>5 Sets</t>
  </si>
  <si>
    <t xml:space="preserve">-Bore Cleaning (ပြောင်းတိုက်ကိရိယာ) </t>
  </si>
  <si>
    <t>5 Nos</t>
  </si>
  <si>
    <t>-ယာဥ်သစ် (164) စီး၏ Spare Parts ပစ္စည်းများ</t>
  </si>
  <si>
    <t>-Ballery Bridget (100ft) DSR2</t>
  </si>
  <si>
    <t>2 Nos</t>
  </si>
  <si>
    <r>
      <rPr>
        <sz val="10"/>
        <color indexed="8"/>
        <rFont val="Myanmar Sangam MN"/>
      </rPr>
      <t xml:space="preserve">-Fire House and Fire Safty အတွက် လိုအပ်သော ပစ္စည်းများ
</t>
    </r>
    <r>
      <rPr>
        <sz val="10"/>
        <color indexed="8"/>
        <rFont val="Myanmar Sangam MN"/>
      </rPr>
      <t xml:space="preserve">Fire Hose (2” , 2.5”,3”)
</t>
    </r>
    <r>
      <rPr>
        <sz val="10"/>
        <color indexed="8"/>
        <rFont val="Myanmar Sangam MN"/>
      </rPr>
      <t xml:space="preserve">Fire Nozzle (2”, 2.5”.3”)
</t>
    </r>
    <r>
      <rPr>
        <sz val="10"/>
        <color indexed="8"/>
        <rFont val="Myanmar Sangam MN"/>
      </rPr>
      <t xml:space="preserve">Coupling (2”,2.5”,3”)
</t>
    </r>
    <r>
      <rPr>
        <sz val="10"/>
        <color indexed="8"/>
        <rFont val="Myanmar Sangam MN"/>
      </rPr>
      <t xml:space="preserve">Rubber Hose (2”,3”,4”)
</t>
    </r>
    <r>
      <rPr>
        <sz val="10"/>
        <color indexed="8"/>
        <rFont val="Myanmar Sangam MN"/>
      </rPr>
      <t>Fire Extingulsher 50-Ltr (Foam Type)</t>
    </r>
  </si>
  <si>
    <t>- R.O Plants and Gallery Equipments</t>
  </si>
  <si>
    <r>
      <rPr>
        <sz val="10"/>
        <color indexed="8"/>
        <rFont val="Myanmar Sangam MN"/>
      </rPr>
      <t xml:space="preserve">-Life Saving Equipment အတွက် လိုအပ်သော ပစ္စည်းများ
</t>
    </r>
    <r>
      <rPr>
        <sz val="10"/>
        <color indexed="8"/>
        <rFont val="Myanmar Sangam MN"/>
      </rPr>
      <t xml:space="preserve">Emergency Ration (အသက်ကယ်ဖောင်ရိက္ခာခြောက်)
</t>
    </r>
    <r>
      <rPr>
        <sz val="10"/>
        <color indexed="8"/>
        <rFont val="Myanmar Sangam MN"/>
      </rPr>
      <t xml:space="preserve">Smoke Signal ၊ Rock Parachute
</t>
    </r>
    <r>
      <rPr>
        <sz val="10"/>
        <color indexed="8"/>
        <rFont val="Myanmar Sangam MN"/>
      </rPr>
      <t>Hand Flare ၊ ​First Take Kit</t>
    </r>
  </si>
  <si>
    <t>- Airfield Bird Repellent System</t>
  </si>
  <si>
    <t>လေယာဥ်ပြေးလမ်းတွင်ထားရှိရန်ငှက်ခြောက်စက်</t>
  </si>
  <si>
    <t>-Portable Aircraft Tractor</t>
  </si>
  <si>
    <t>1 No</t>
  </si>
  <si>
    <t>- ယာဥ်တင်အပေါ့စား မီးငြိမ်းသတ်စက်</t>
  </si>
  <si>
    <t>-Hoisting Crane</t>
  </si>
  <si>
    <t>- လေကြောင်းလမ်းညွှန်စက်</t>
  </si>
  <si>
    <t>-လေယာဥ်များအတွက် ဆေးမှုတ်ရန် ဆက်စပ်ပစ္စည်းများ</t>
  </si>
  <si>
    <t>- Jammer</t>
  </si>
  <si>
    <r>
      <rPr>
        <sz val="10"/>
        <color indexed="8"/>
        <rFont val="Myanmar Sangam MN"/>
      </rPr>
      <t xml:space="preserve">Handheld Device
</t>
    </r>
    <r>
      <rPr>
        <sz val="10"/>
        <color indexed="8"/>
        <rFont val="Myanmar Sangam MN"/>
      </rPr>
      <t>(a) ခြေလျင်/ခြေမြန်တပ်ရင်းများတွင် အသုံးပြုသည့် Android Table</t>
    </r>
  </si>
  <si>
    <t>500 Nos</t>
  </si>
  <si>
    <t>-Portable Hand Generator</t>
  </si>
  <si>
    <t>2600 Nos</t>
  </si>
  <si>
    <t>-Cell For Transceiver Set</t>
  </si>
  <si>
    <t>200 Nos</t>
  </si>
  <si>
    <t>-Field Telephone</t>
  </si>
  <si>
    <t>1000 Nos</t>
  </si>
  <si>
    <t>-Portable Charging Engine. ထုတ်လုပ်ရေး</t>
  </si>
  <si>
    <r>
      <rPr>
        <sz val="10"/>
        <color indexed="8"/>
        <rFont val="Myanmar Sangam MN"/>
      </rPr>
      <t xml:space="preserve">Cable TV ပစ္စည်းများ
</t>
    </r>
    <r>
      <rPr>
        <sz val="10"/>
        <color indexed="8"/>
        <rFont val="Myanmar Sangam MN"/>
      </rPr>
      <t xml:space="preserve">Fiber Node-12
</t>
    </r>
    <r>
      <rPr>
        <sz val="10"/>
        <color indexed="8"/>
        <rFont val="Myanmar Sangam MN"/>
      </rPr>
      <t xml:space="preserve">Short Haul
</t>
    </r>
    <r>
      <rPr>
        <sz val="10"/>
        <color indexed="8"/>
        <rFont val="Myanmar Sangam MN"/>
      </rPr>
      <t>Long Haul, etc…</t>
    </r>
  </si>
  <si>
    <r>
      <rPr>
        <sz val="10"/>
        <color indexed="8"/>
        <rFont val="Myanmar Sangam MN"/>
      </rPr>
      <t xml:space="preserve">-တပ်မတော် Fiber Network အတွက် Cable နှင့် ဆက်စပ်ပစ္စည်းများ ဝယ်ယူခြင်း
</t>
    </r>
    <r>
      <rPr>
        <sz val="10"/>
        <color indexed="8"/>
        <rFont val="Myanmar Sangam MN"/>
      </rPr>
      <t xml:space="preserve">Fiber Cable
</t>
    </r>
    <r>
      <rPr>
        <sz val="10"/>
        <color indexed="8"/>
        <rFont val="Myanmar Sangam MN"/>
      </rPr>
      <t xml:space="preserve">Switch
</t>
    </r>
    <r>
      <rPr>
        <sz val="10"/>
        <color indexed="8"/>
        <rFont val="Myanmar Sangam MN"/>
      </rPr>
      <t>Media Converter, etc…</t>
    </r>
  </si>
  <si>
    <r>
      <rPr>
        <sz val="10"/>
        <color indexed="8"/>
        <rFont val="Myanmar Sangam MN"/>
      </rPr>
      <t xml:space="preserve">-Telephone Cable &amp; Accessories
</t>
    </r>
    <r>
      <rPr>
        <sz val="10"/>
        <color indexed="8"/>
        <rFont val="Myanmar Sangam MN"/>
      </rPr>
      <t xml:space="preserve">Copper Cable
</t>
    </r>
    <r>
      <rPr>
        <sz val="10"/>
        <color indexed="8"/>
        <rFont val="Myanmar Sangam MN"/>
      </rPr>
      <t xml:space="preserve">Drop Wire
</t>
    </r>
    <r>
      <rPr>
        <sz val="10"/>
        <color indexed="8"/>
        <rFont val="Myanmar Sangam MN"/>
      </rPr>
      <t>Telephone, etc…</t>
    </r>
  </si>
  <si>
    <t>-Data Communication Set နှင့် ဆက်စပ်ပစ္စည်းများ ဝယ်ယူခြင်းဖြစ်
(a) MotherBoard, RAM, Processor, KeyBoard, Mouse, USP, Power Supply, Printer, Graphic Card</t>
  </si>
  <si>
    <r>
      <rPr>
        <sz val="10"/>
        <color indexed="8"/>
        <rFont val="Myanmar Sangam MN"/>
      </rPr>
      <t xml:space="preserve">-Upgrade and Equipment/Device For Transceiver
</t>
    </r>
    <r>
      <rPr>
        <sz val="10"/>
        <color indexed="8"/>
        <rFont val="Myanmar Sangam MN"/>
      </rPr>
      <t xml:space="preserve">Liner Amplifier U/V
</t>
    </r>
    <r>
      <rPr>
        <sz val="10"/>
        <color indexed="8"/>
        <rFont val="Myanmar Sangam MN"/>
      </rPr>
      <t>Location Unit, etc…</t>
    </r>
  </si>
  <si>
    <r>
      <rPr>
        <sz val="10"/>
        <color indexed="8"/>
        <rFont val="Myanmar Sangam MN"/>
      </rPr>
      <t xml:space="preserve">-Communication Equipment
</t>
    </r>
    <r>
      <rPr>
        <sz val="10"/>
        <color indexed="8"/>
        <rFont val="Myanmar Sangam MN"/>
      </rPr>
      <t xml:space="preserve">Terminition Box
</t>
    </r>
    <r>
      <rPr>
        <sz val="10"/>
        <color indexed="8"/>
        <rFont val="Myanmar Sangam MN"/>
      </rPr>
      <t xml:space="preserve">Patch Cord
</t>
    </r>
    <r>
      <rPr>
        <sz val="10"/>
        <color indexed="8"/>
        <rFont val="Myanmar Sangam MN"/>
      </rPr>
      <t>Sleeve,etc…</t>
    </r>
  </si>
  <si>
    <r>
      <rPr>
        <sz val="10"/>
        <color indexed="8"/>
        <rFont val="Myanmar Sangam MN"/>
      </rPr>
      <t xml:space="preserve">-လုံခြုံရေးအထောက်အကူပြု အီလက်ထရောနစ် ပစ္စည်းများ
</t>
    </r>
    <r>
      <rPr>
        <sz val="10"/>
        <color indexed="8"/>
        <rFont val="Myanmar Sangam MN"/>
      </rPr>
      <t xml:space="preserve">Head Phone
</t>
    </r>
    <r>
      <rPr>
        <sz val="10"/>
        <color indexed="8"/>
        <rFont val="Myanmar Sangam MN"/>
      </rPr>
      <t>Protable Drone Jammer Gun, etc…</t>
    </r>
  </si>
  <si>
    <r>
      <rPr>
        <sz val="10"/>
        <color indexed="8"/>
        <rFont val="Myanmar Sangam MN"/>
      </rPr>
      <t xml:space="preserve">-Data Backbone Network နှင့် ဆက်စပ်ပစ္စည်းများ ဝယ်ယူခြင်း
</t>
    </r>
    <r>
      <rPr>
        <sz val="10"/>
        <color indexed="8"/>
        <rFont val="Myanmar Sangam MN"/>
      </rPr>
      <t xml:space="preserve">Joint Closure
</t>
    </r>
    <r>
      <rPr>
        <sz val="10"/>
        <color indexed="8"/>
        <rFont val="Myanmar Sangam MN"/>
      </rPr>
      <t xml:space="preserve">Moveable Heatr
</t>
    </r>
    <r>
      <rPr>
        <sz val="10"/>
        <color indexed="8"/>
        <rFont val="Myanmar Sangam MN"/>
      </rPr>
      <t>Fiber Stripper, etc…</t>
    </r>
  </si>
  <si>
    <r>
      <rPr>
        <sz val="10"/>
        <color indexed="8"/>
        <rFont val="Myanmar Sangam MN"/>
      </rPr>
      <t xml:space="preserve">Transceiver Set Production ထုတ်လုပ်မှုအတွက်လိုအပ်သော ပစ္စည်းများ ဝယ်ယူခြင်း
</t>
    </r>
    <r>
      <rPr>
        <sz val="10"/>
        <color indexed="8"/>
        <rFont val="Myanmar Sangam MN"/>
      </rPr>
      <t xml:space="preserve">HF SDR Complete
</t>
    </r>
    <r>
      <rPr>
        <sz val="10"/>
        <color indexed="8"/>
        <rFont val="Myanmar Sangam MN"/>
      </rPr>
      <t xml:space="preserve">Solar Charger 90W Light Weight
</t>
    </r>
    <r>
      <rPr>
        <sz val="10"/>
        <color indexed="8"/>
        <rFont val="Myanmar Sangam MN"/>
      </rPr>
      <t>GPS/Bluetooth Module</t>
    </r>
  </si>
  <si>
    <r>
      <rPr>
        <sz val="10"/>
        <color indexed="8"/>
        <rFont val="Myanmar Sangam MN"/>
      </rPr>
      <t xml:space="preserve">-Electronic Warfare ပစ္စည်းများ
</t>
    </r>
    <r>
      <rPr>
        <sz val="10"/>
        <color indexed="8"/>
        <rFont val="Myanmar Sangam MN"/>
      </rPr>
      <t xml:space="preserve">Frequency Jamming System
</t>
    </r>
    <r>
      <rPr>
        <sz val="10"/>
        <color indexed="8"/>
        <rFont val="Myanmar Sangam MN"/>
      </rPr>
      <t xml:space="preserve">Communication Jammer
</t>
    </r>
    <r>
      <rPr>
        <sz val="10"/>
        <color indexed="8"/>
        <rFont val="Myanmar Sangam MN"/>
      </rPr>
      <t>Direction Finder, etc…</t>
    </r>
  </si>
  <si>
    <t>-Fiber Optic Cable/Base Transceiver များအတွက် ဝယ်ယူခြင်း။ 
(a)Server
(b)Router, etc</t>
  </si>
  <si>
    <r>
      <rPr>
        <sz val="10"/>
        <color indexed="8"/>
        <rFont val="Myanmar Sangam MN"/>
      </rPr>
      <t xml:space="preserve">-ကက(လေ) အတွက် ဆက်သွယ်ရေးပစ္စည်းများ
</t>
    </r>
    <r>
      <rPr>
        <sz val="10"/>
        <color indexed="8"/>
        <rFont val="Myanmar Sangam MN"/>
      </rPr>
      <t xml:space="preserve">Remote Radio Control
</t>
    </r>
    <r>
      <rPr>
        <sz val="10"/>
        <color indexed="8"/>
        <rFont val="Myanmar Sangam MN"/>
      </rPr>
      <t xml:space="preserve">IP Exchange
</t>
    </r>
    <r>
      <rPr>
        <sz val="10"/>
        <color indexed="8"/>
        <rFont val="Myanmar Sangam MN"/>
      </rPr>
      <t>24 Ports Management Switch, etc…</t>
    </r>
  </si>
  <si>
    <r>
      <rPr>
        <sz val="10"/>
        <color indexed="8"/>
        <rFont val="Myanmar Sangam MN"/>
      </rPr>
      <t xml:space="preserve">-Archive System Maintenance နှင့် ဆက်စပ်ပစ္စည်းများဝယ်ယူ
</t>
    </r>
    <r>
      <rPr>
        <sz val="10"/>
        <color indexed="8"/>
        <rFont val="Myanmar Sangam MN"/>
      </rPr>
      <t xml:space="preserve">Power Distribution Unit
</t>
    </r>
    <r>
      <rPr>
        <sz val="10"/>
        <color indexed="8"/>
        <rFont val="Myanmar Sangam MN"/>
      </rPr>
      <t xml:space="preserve">Werten Digital 2TB 7.2 RPM Hard Drive
</t>
    </r>
    <r>
      <rPr>
        <sz val="10"/>
        <color indexed="8"/>
        <rFont val="Myanmar Sangam MN"/>
      </rPr>
      <t>Hp 2420 850W Power Supply Unit,etc…</t>
    </r>
  </si>
  <si>
    <t>အမှတ်(၁) တပ်မတော်ရုပ်မြင်သံကြားထုတ်လွှင့်ရေးတပ်တွင် အသုံးပြုရန်</t>
  </si>
  <si>
    <r>
      <rPr>
        <sz val="10"/>
        <color indexed="8"/>
        <rFont val="Myanmar Sangam MN"/>
      </rPr>
      <t xml:space="preserve">Automatic System
</t>
    </r>
    <r>
      <rPr>
        <sz val="10"/>
        <color indexed="8"/>
        <rFont val="Myanmar Sangam MN"/>
      </rPr>
      <t xml:space="preserve">DDP-240 Power Supply Unit
</t>
    </r>
    <r>
      <rPr>
        <sz val="10"/>
        <color indexed="8"/>
        <rFont val="Myanmar Sangam MN"/>
      </rPr>
      <t xml:space="preserve">Dell R 440 Power Supply Unit
</t>
    </r>
    <r>
      <rPr>
        <sz val="10"/>
        <color indexed="8"/>
        <rFont val="Myanmar Sangam MN"/>
      </rPr>
      <t>Power Distribution Unit.etc..</t>
    </r>
  </si>
  <si>
    <r>
      <rPr>
        <sz val="10"/>
        <color indexed="8"/>
        <rFont val="Myanmar Sangam MN"/>
      </rPr>
      <t xml:space="preserve">-News Network Operation
</t>
    </r>
    <r>
      <rPr>
        <sz val="10"/>
        <color indexed="8"/>
        <rFont val="Myanmar Sangam MN"/>
      </rPr>
      <t xml:space="preserve">Grass Valley Stron 3G Power Adapter
</t>
    </r>
    <r>
      <rPr>
        <sz val="10"/>
        <color indexed="8"/>
        <rFont val="Myanmar Sangam MN"/>
      </rPr>
      <t xml:space="preserve">Grassvalley K2 Stroage 800 GB Hard Drive
</t>
    </r>
    <r>
      <rPr>
        <sz val="10"/>
        <color indexed="8"/>
        <rFont val="Myanmar Sangam MN"/>
      </rPr>
      <t>Hp 5800 1125W Power Supply Unit,etc…</t>
    </r>
  </si>
  <si>
    <r>
      <rPr>
        <sz val="10"/>
        <color indexed="8"/>
        <rFont val="Myanmar Sangam MN"/>
      </rPr>
      <t xml:space="preserve">SD to HD Format Upgrade စက်ပစ္စည်းများ
</t>
    </r>
    <r>
      <rPr>
        <sz val="10"/>
        <color indexed="8"/>
        <rFont val="Myanmar Sangam MN"/>
      </rPr>
      <t xml:space="preserve">Camera and Accessary ၊ Earth Station HD Upgate 
</t>
    </r>
    <r>
      <rPr>
        <sz val="10"/>
        <color indexed="8"/>
        <rFont val="Myanmar Sangam MN"/>
      </rPr>
      <t>Television Studio Upgate၊ New Network Operation</t>
    </r>
  </si>
  <si>
    <t>အမှတ်(၂) တပ်မတော်ရုပ်မြင်သံကြားထုတ်လွှင့်ရေးတပ်တွင် အသုံးပြုရန်</t>
  </si>
  <si>
    <t>-Maintenance Service Winmedia, Telesto, RIZ</t>
  </si>
  <si>
    <t>အမှတ်(၁) တပ်မတော်အသံလွှင့်တပ်တွင် အသုံးပြုရန်</t>
  </si>
  <si>
    <t>-ဝန်တင်လား၊ မြင်း၊ သားဖောက်မွေးမြူရေးဆိုင်ရာ လိုအပ်သော စက်ပစ္စည်းများ</t>
  </si>
  <si>
    <t>-စစ်ရေယာဥ်များတည်ဆောက်ရေးတွင် လိုအပ်သော ပစ္စည်းများ ဝယ်ယူခြင်း။ 
(သံပြားများ ဂဟေဆော်ရန်၊ ကျောက်ဆူးနှင့် ကျောက်ကြိုးများ မီးကြိုးများနှင့် ဆလိုက်မီးများ၊ မီးချောင်းများ၊ ဟင်းသီးဟင်းရွက်တို့အတွက် အအေးခန်း လေအေးပေးစက်များ)</t>
  </si>
  <si>
    <t>ရေယာဥ်များတည်ဆောက်ရေးတွင် လိုအပ်သော ပစ္စည်းများ ဝယ်ယူခြင်း (Cutting Machine. Hand Drill Machine)(</t>
  </si>
  <si>
    <t>-	Conference System (14-Group) 
	(Main Switch, Main Transformer, Head Set)</t>
  </si>
  <si>
    <t>2 Sets</t>
  </si>
  <si>
    <t>-Command Talk Back System (20-Lines)</t>
  </si>
  <si>
    <t>-Public Addresser System (20-Lines)</t>
  </si>
  <si>
    <t>-Public Addresser System (5-Lines)</t>
  </si>
  <si>
    <t>10 Sets</t>
  </si>
  <si>
    <t>စစ်လက်နက်နှင့် ဆက်စပ်ပစ္စည်းများ</t>
  </si>
  <si>
    <t>- Main Component for Aircraft</t>
  </si>
  <si>
    <r>
      <rPr>
        <sz val="10"/>
        <color indexed="8"/>
        <rFont val="Myanmar Sangam MN"/>
      </rPr>
      <t xml:space="preserve">-ဓါတ်ခွဲခန်းသုံစက်နှင့်ပစ္စည်းကိရိယာများ ဝယ်ယူခြင်း။ 
</t>
    </r>
    <r>
      <rPr>
        <sz val="10"/>
        <color indexed="8"/>
        <rFont val="Myanmar Sangam MN"/>
      </rPr>
      <t xml:space="preserve">Ph-Papaer
</t>
    </r>
    <r>
      <rPr>
        <sz val="10"/>
        <color indexed="8"/>
        <rFont val="Myanmar Sangam MN"/>
      </rPr>
      <t xml:space="preserve">Watch glass
</t>
    </r>
    <r>
      <rPr>
        <sz val="10"/>
        <color indexed="8"/>
        <rFont val="Myanmar Sangam MN"/>
      </rPr>
      <t xml:space="preserve">Glass Funnel </t>
    </r>
  </si>
  <si>
    <t>-စမ်းသပ်ခန်းသုံစက်နှင့် ပစ္စည်း ကိရိဘာများ ဝယ်ယူခြင်း Thermal Battery Project Lab</t>
  </si>
  <si>
    <r>
      <rPr>
        <sz val="10"/>
        <color indexed="8"/>
        <rFont val="Myanmar Sangam MN"/>
      </rPr>
      <t xml:space="preserve">အလုပ်ရုံသုံစက်ပစ္စည်းကိရိယာများ လျှပ်စစ်ဓါတ်အားပေးစက်များ၊ ဓါတ်အားထိန်းစက်များ ဝယ်ယူခြင်း။ 
</t>
    </r>
    <r>
      <rPr>
        <sz val="10"/>
        <color indexed="8"/>
        <rFont val="Myanmar Sangam MN"/>
      </rPr>
      <t>(Tools kit for 3D Development kit6600 stepper motor driver)</t>
    </r>
  </si>
  <si>
    <t>-ဓါတ်ခွဲခန်း၊ စမ်းသပ်ခန်းနှင့် အလုပ်ရုံများတွင် လိုအပ်သော ရေငွေ့စုပ်စက်နှင့် အထောက်အကူပြုစက်ပစ္စည်းများ</t>
  </si>
  <si>
    <r>
      <rPr>
        <sz val="10"/>
        <color indexed="8"/>
        <rFont val="Myanmar Sangam MN"/>
      </rPr>
      <t xml:space="preserve">Laser Range Finder
</t>
    </r>
    <r>
      <rPr>
        <sz val="10"/>
        <color indexed="8"/>
        <rFont val="Myanmar Sangam MN"/>
      </rPr>
      <t xml:space="preserve">Sensor head
</t>
    </r>
    <r>
      <rPr>
        <sz val="10"/>
        <color indexed="8"/>
        <rFont val="Myanmar Sangam MN"/>
      </rPr>
      <t xml:space="preserve">Thermal camera
</t>
    </r>
    <r>
      <rPr>
        <sz val="10"/>
        <color indexed="8"/>
        <rFont val="Myanmar Sangam MN"/>
      </rPr>
      <t>Tripot.etc…</t>
    </r>
  </si>
  <si>
    <t>-Ammunition HEER</t>
  </si>
  <si>
    <t>-Ammunition HEER BB</t>
  </si>
  <si>
    <r>
      <rPr>
        <sz val="10"/>
        <color indexed="8"/>
        <rFont val="Myanmar Sangam MN"/>
      </rPr>
      <t xml:space="preserve">Aiming Circle
</t>
    </r>
    <r>
      <rPr>
        <sz val="10"/>
        <color indexed="8"/>
        <rFont val="Myanmar Sangam MN"/>
      </rPr>
      <t xml:space="preserve">ညွန်တံခေါင်း
</t>
    </r>
    <r>
      <rPr>
        <sz val="10"/>
        <color indexed="8"/>
        <rFont val="Myanmar Sangam MN"/>
      </rPr>
      <t>Tripot.etc…</t>
    </r>
  </si>
  <si>
    <t>-စစ်ပစ္စည်းများ ကြီးကြပ်ကန့်သတ်ပစ္စည်းများ</t>
  </si>
  <si>
    <t>-ရေယာဥ်များအတွက် လိုအပ်သော လက်နက်များ၊ 
လေ့ကျင့်ခဲယမ်းများ၊ စစ်လက်နက်ပစ္စည်းများ</t>
  </si>
  <si>
    <r>
      <rPr>
        <sz val="10"/>
        <color indexed="8"/>
        <rFont val="Myanmar Sangam MN"/>
      </rPr>
      <t xml:space="preserve">အင်တာနက်စနစ်မွမ်းမံခြင်းနှင့် သုတေသန ကွန်ရက်စနစ်အတွက်လိုအပ်သော ပစ္စည်း ကိရိယာများ
</t>
    </r>
    <r>
      <rPr>
        <sz val="10"/>
        <color indexed="8"/>
        <rFont val="Myanmar Sangam MN"/>
      </rPr>
      <t xml:space="preserve">Internet Backbone installation 
</t>
    </r>
    <r>
      <rPr>
        <sz val="10"/>
        <color indexed="8"/>
        <rFont val="Myanmar Sangam MN"/>
      </rPr>
      <t xml:space="preserve">Maintenance 
</t>
    </r>
    <r>
      <rPr>
        <sz val="10"/>
        <color indexed="8"/>
        <rFont val="Myanmar Sangam MN"/>
      </rPr>
      <t>Firewall,etc…</t>
    </r>
  </si>
  <si>
    <r>
      <rPr>
        <sz val="10"/>
        <color indexed="8"/>
        <rFont val="Myanmar Sangam MN"/>
      </rPr>
      <t xml:space="preserve">-အီလက်ထရောနစ်စာကြည့်တိုက်အတွက်လိုအပ်သော ပစ္စည်းကိရိယာများ
</t>
    </r>
    <r>
      <rPr>
        <sz val="10"/>
        <color indexed="8"/>
        <rFont val="Myanmar Sangam MN"/>
      </rPr>
      <t xml:space="preserve">Server
</t>
    </r>
    <r>
      <rPr>
        <sz val="10"/>
        <color indexed="8"/>
        <rFont val="Myanmar Sangam MN"/>
      </rPr>
      <t xml:space="preserve">Wrieless devices
</t>
    </r>
    <r>
      <rPr>
        <sz val="10"/>
        <color indexed="8"/>
        <rFont val="Myanmar Sangam MN"/>
      </rPr>
      <t>Modern.etc…</t>
    </r>
  </si>
  <si>
    <r>
      <rPr>
        <sz val="10"/>
        <color indexed="8"/>
        <rFont val="Myanmar Sangam MN"/>
      </rPr>
      <t xml:space="preserve">-သုတေသနသုံးပစ္စည်းများ 
</t>
    </r>
    <r>
      <rPr>
        <sz val="10"/>
        <color indexed="8"/>
        <rFont val="Myanmar Sangam MN"/>
      </rPr>
      <t xml:space="preserve">Car Driving 
</t>
    </r>
    <r>
      <rPr>
        <sz val="10"/>
        <color indexed="8"/>
        <rFont val="Myanmar Sangam MN"/>
      </rPr>
      <t xml:space="preserve">Sino truck simulator
</t>
    </r>
    <r>
      <rPr>
        <sz val="10"/>
        <color indexed="8"/>
        <rFont val="Myanmar Sangam MN"/>
      </rPr>
      <t>2D motion, etc..</t>
    </r>
  </si>
  <si>
    <r>
      <rPr>
        <sz val="10"/>
        <color indexed="8"/>
        <rFont val="Myanmar Sangam MN"/>
      </rPr>
      <t xml:space="preserve">ကွန်ပျူတာဆက်စပ်ပစ္စည်းများ 
</t>
    </r>
    <r>
      <rPr>
        <sz val="10"/>
        <color indexed="8"/>
        <rFont val="Myanmar Sangam MN"/>
      </rPr>
      <t>(Smardock (logtech) Smartdock Cable Length)</t>
    </r>
  </si>
  <si>
    <t>Information security system တွင်အသုံးပြုရန်</t>
  </si>
  <si>
    <t>Non Control Items Total</t>
  </si>
  <si>
    <r>
      <rPr>
        <sz val="10"/>
        <color indexed="8"/>
        <rFont val="Myanmar Sangam MN"/>
      </rPr>
      <t xml:space="preserve">-တပ်မတော်ဆေးရုံ/ဆေးတပ်ရင်းများတွင် ထပ်မံဖြည့်တင်းတပ်ဆင်ပေးရန်လိုအပ်သော ဆေးရုံသုံးစက်ပစ္စည်း ကိရိယာများ
</t>
    </r>
    <r>
      <rPr>
        <sz val="10"/>
        <color indexed="8"/>
        <rFont val="Myanmar Sangam MN"/>
      </rPr>
      <t xml:space="preserve">Digital C-Arm
</t>
    </r>
    <r>
      <rPr>
        <sz val="10"/>
        <color indexed="8"/>
        <rFont val="Myanmar Sangam MN"/>
      </rPr>
      <t xml:space="preserve">Digital Mammography
</t>
    </r>
    <r>
      <rPr>
        <sz val="10"/>
        <color indexed="8"/>
        <rFont val="Myanmar Sangam MN"/>
      </rPr>
      <t xml:space="preserve">Upper GI Scope with Complete set
</t>
    </r>
    <r>
      <rPr>
        <sz val="10"/>
        <color indexed="8"/>
        <rFont val="Myanmar Sangam MN"/>
      </rPr>
      <t xml:space="preserve">Laproscopic full set.etc… </t>
    </r>
  </si>
  <si>
    <t>ကာကွယ်ရေး ပစ္စည်းစက်ရုံများ၏ စက်ပစ္စည်းများ</t>
  </si>
  <si>
    <t>တပ်မတော်အကြီးစားစက်ရုံများ၏ စက်ပစ္စည်းများ</t>
  </si>
  <si>
    <t>-ခြေအိတ်ထိုးစက်</t>
  </si>
  <si>
    <t>10 Lot</t>
  </si>
  <si>
    <t xml:space="preserve">-ဒါးစက်( 5 Thread) </t>
  </si>
  <si>
    <t>9 Nos</t>
  </si>
  <si>
    <t>-မော်တာချုပ်စက်</t>
  </si>
  <si>
    <t>17 Nos</t>
  </si>
  <si>
    <t>-အထည်ဖြတ်စက်</t>
  </si>
  <si>
    <t>-ကြယ်သီးဖောက်စက်</t>
  </si>
  <si>
    <t>-ကြယ်သီးတပ်စက်</t>
  </si>
  <si>
    <t>-Double Needle Sewing Machine</t>
  </si>
  <si>
    <t>-ဒါးစက် (4 Thread)</t>
  </si>
  <si>
    <t>6 Nos</t>
  </si>
  <si>
    <t>- Fusing Machiner (အသေး)</t>
  </si>
  <si>
    <t>- V - iron Set</t>
  </si>
  <si>
    <t>3 Nos</t>
  </si>
  <si>
    <t>မီးပူတိုက်စက်</t>
  </si>
  <si>
    <t>- ရေဖျန်းမီးပူ</t>
  </si>
  <si>
    <t>12 Nos</t>
  </si>
  <si>
    <t>-ခြေအိတ်ထိုးစက်(10)လုံးနှင့် ဒါးစက်(9) လုံး တိုးချဲ့ တပ်ဆင်ရန်အတွက် လိုအပ်သော ဆက်စပ် ပစ္စည်းများဝယ်ယူခြင်း</t>
  </si>
  <si>
    <t>- Combat Boot Mould (For Injection)</t>
  </si>
  <si>
    <t>တပ်မတော်ဖိနပ်စက်ရုံတွင်အသုံးပြုရန်</t>
  </si>
  <si>
    <t>- Walking Shoe Mould (45)</t>
  </si>
  <si>
    <t>- Combat Boot Last (For Injection)</t>
  </si>
  <si>
    <t>120 Pairs</t>
  </si>
  <si>
    <t>- Walking Shoe Last (Plastic Last) (45)</t>
  </si>
  <si>
    <t>30 Pairs</t>
  </si>
  <si>
    <t>- Heavy Duty Sewing Machine (PFAFF)</t>
  </si>
  <si>
    <t>10 Nos</t>
  </si>
  <si>
    <t>-Folding Machine</t>
  </si>
  <si>
    <t>-Cutting Machine</t>
  </si>
  <si>
    <t>-Cutting Machine (Estman Cutting)</t>
  </si>
  <si>
    <t>ကျည်ကာပိတ်စဖြတ်စက်</t>
  </si>
  <si>
    <t>-Pirn Winder Machine</t>
  </si>
  <si>
    <t>ဖောက်ချည်ရစ်စက်</t>
  </si>
  <si>
    <t>Wrap Typing Machine</t>
  </si>
  <si>
    <t>တိုင်ချည်ဆက်သောစက်</t>
  </si>
  <si>
    <t>3 Ton Forklft</t>
  </si>
  <si>
    <t>-Universal Lathe (RUN)(330*1000)</t>
  </si>
  <si>
    <t>သံချောင်းလုံးများ ပုံဖော်စက်</t>
  </si>
  <si>
    <t>-Horizontal Milling Machine (HF 1.5)</t>
  </si>
  <si>
    <t>မျက်နှာပြင် လိုင်းဖော်စက်</t>
  </si>
  <si>
    <t>Shapping Machine</t>
  </si>
  <si>
    <t>- Hack Saw Machine (HBS-3)</t>
  </si>
  <si>
    <t>Spot Welding Machine (MC-0523)</t>
  </si>
  <si>
    <t>Vertical Pirn Winder</t>
  </si>
  <si>
    <t>ရက်ကန်းဌာနတွင်သုံးရန်</t>
  </si>
  <si>
    <t>Rapier Loom with Dobby</t>
  </si>
  <si>
    <t>4 Nos</t>
  </si>
  <si>
    <t>Steamer</t>
  </si>
  <si>
    <t>အရောင်စပ်ရာတွင် သုံးရန်</t>
  </si>
  <si>
    <t>Hank to Cone</t>
  </si>
  <si>
    <t>ချည်ချင်ကုံးပြုလုပ်ရန်</t>
  </si>
  <si>
    <r>
      <rPr>
        <sz val="10"/>
        <color indexed="8"/>
        <rFont val="Myanmar Sangam MN"/>
      </rPr>
      <t>Precision Mechanical Torsion Balance (0-50mg* 0.1 mg)</t>
    </r>
  </si>
  <si>
    <t>ဝါးအုပ်စုတိုင်းတာစက်</t>
  </si>
  <si>
    <t>- Laboratory Dyeing Machine (Rapid - Colour) (24 Pot Position)</t>
  </si>
  <si>
    <t>အရည်အသွေးစစ်ဆေးရေးဌာနတွင်သုံးရန်</t>
  </si>
  <si>
    <t>- Abrasion Tester</t>
  </si>
  <si>
    <t>ပိတ်ပွန်းစားမှုတိုင်းစက်</t>
  </si>
  <si>
    <r>
      <rPr>
        <sz val="10"/>
        <color indexed="8"/>
        <rFont val="Myanmar Sangam MN"/>
      </rPr>
      <t xml:space="preserve">အမှတ်(၁)နှင့် (၂) ဓာတ်အားခွဲရုံရှိ 1000 K V A Transformer
</t>
    </r>
    <r>
      <rPr>
        <sz val="10"/>
        <color indexed="8"/>
        <rFont val="Myanmar Sangam MN"/>
      </rPr>
      <t>(၁) လုံးအတွက် 33 KV Line Protection Equipment Material</t>
    </r>
  </si>
  <si>
    <t>၄၄-၂-၁၊ ဒ(၂) ချည်/ ထည်</t>
  </si>
  <si>
    <t>ဘွိုင်လာ ဌာနရှိ 10 Ton Steam Boiler</t>
  </si>
  <si>
    <t>33/0.4 KV 1000 K V A Transformer
(အပိတ်/အဖွင့်ခလုပ်၊ မိုးကြိုးလွှဲ၊ ဗို့အား ကွာခြားချက်ထရန်စဖော်မာ၊  ဂတ်ဖြင့် အော်တိုအဖွင့်/အပိတ်အကာအကွယ်ခလုပ်)</t>
  </si>
  <si>
    <t>-ဓာတ်ခွဲခန်းတွင် ကုန်ကြမ်း/ ကုန်ချော စစ်ဆေးရန်အတွက် လိုအပ်သော ဓာတ်ခွဲခန်းသုံစပစ္စည်းများနှင့် 20 Kg Tin Can အတွက် စက်အသစ်တပ်ဆင်ခြင်း</t>
  </si>
  <si>
    <t>(၅)ဂါလံ သံပုံးထုတ်လုပ်ရန်</t>
  </si>
  <si>
    <t xml:space="preserve">-5 Ton Crane </t>
  </si>
  <si>
    <t>-5 Ton Forklift</t>
  </si>
  <si>
    <t>- 3 Ton Forklift</t>
  </si>
  <si>
    <t>- Mobile Hospital (16-ကုတင်ဆံ့)</t>
  </si>
  <si>
    <t>3 Sets</t>
  </si>
  <si>
    <t>-မိုင်းရှာစက်(DME-2017)</t>
  </si>
  <si>
    <t>-မိုင်းရှင်းကိရိယာ (H2D-400P)</t>
  </si>
  <si>
    <t>21 Sets</t>
  </si>
  <si>
    <t>-Buildozer (D6R2)</t>
  </si>
  <si>
    <t>-Buildozer(D5K2XL)</t>
  </si>
  <si>
    <t>-Motor Grader</t>
  </si>
  <si>
    <t>-Thedolite</t>
  </si>
  <si>
    <t>မြေတိုင်းသင်ထောက်ကူပစ္စည်းများဝယ်ယူရန်</t>
  </si>
  <si>
    <t>Autolevel</t>
  </si>
  <si>
    <t>Cross Section</t>
  </si>
  <si>
    <r>
      <rPr>
        <sz val="10"/>
        <color indexed="8"/>
        <rFont val="Myanmar Sangam MN"/>
      </rPr>
      <t xml:space="preserve">-အင်ဂျီနီယာသင်တန်းသုံးစက်ပစ္စည်း
</t>
    </r>
    <r>
      <rPr>
        <sz val="10"/>
        <color indexed="8"/>
        <rFont val="Myanmar Sangam MN"/>
      </rPr>
      <t xml:space="preserve">ABS/ASR Brake Power Control System
</t>
    </r>
    <r>
      <rPr>
        <sz val="10"/>
        <color indexed="8"/>
        <rFont val="Myanmar Sangam MN"/>
      </rPr>
      <t xml:space="preserve">Fist Car Chassis Front Engine
</t>
    </r>
    <r>
      <rPr>
        <sz val="10"/>
        <color indexed="8"/>
        <rFont val="Myanmar Sangam MN"/>
      </rPr>
      <t xml:space="preserve">Carburettor with Rear Drive 
</t>
    </r>
    <r>
      <rPr>
        <sz val="10"/>
        <color indexed="8"/>
        <rFont val="Myanmar Sangam MN"/>
      </rPr>
      <t>Hydraulic System Trainer</t>
    </r>
  </si>
  <si>
    <t>လေကြောင်းရန်ကာကွယ်ရေးဆိုင်ရာစက်ပစ္စည်းများ</t>
  </si>
  <si>
    <r>
      <rPr>
        <sz val="10"/>
        <color indexed="8"/>
        <rFont val="Myanmar Sangam MN"/>
      </rPr>
      <t xml:space="preserve">-တပ်မတော်(ကြည်း၊ရေ၊လေ)စစ်တီးဝိုင်းအတွက် အသံပိုင်းဆိုင်ရာပစ္စည်းများ
</t>
    </r>
    <r>
      <rPr>
        <sz val="10"/>
        <color indexed="8"/>
        <rFont val="Myanmar Sangam MN"/>
      </rPr>
      <t xml:space="preserve">DVD Projector ပြစက် ပစ္စည်းများ
</t>
    </r>
    <r>
      <rPr>
        <sz val="10"/>
        <color indexed="8"/>
        <rFont val="Myanmar Sangam MN"/>
      </rPr>
      <t xml:space="preserve">PEAVEY (PV-115)
</t>
    </r>
    <r>
      <rPr>
        <sz val="10"/>
        <color indexed="8"/>
        <rFont val="Myanmar Sangam MN"/>
      </rPr>
      <t xml:space="preserve">Epson(EBSO4) Projector
</t>
    </r>
    <r>
      <rPr>
        <sz val="10"/>
        <color indexed="8"/>
        <rFont val="Myanmar Sangam MN"/>
      </rPr>
      <t xml:space="preserve">Projector Screen (with Stand)
</t>
    </r>
    <r>
      <rPr>
        <sz val="10"/>
        <color indexed="8"/>
        <rFont val="Myanmar Sangam MN"/>
      </rPr>
      <t xml:space="preserve">X-Boss (DVD player), SVC (UPS)
</t>
    </r>
    <r>
      <rPr>
        <sz val="10"/>
        <color indexed="8"/>
        <rFont val="Myanmar Sangam MN"/>
      </rPr>
      <t xml:space="preserve">PLEAVEY XR 8600 D Mixer
</t>
    </r>
    <r>
      <rPr>
        <sz val="10"/>
        <color indexed="8"/>
        <rFont val="Myanmar Sangam MN"/>
      </rPr>
      <t>Sound Box Cable</t>
    </r>
  </si>
  <si>
    <t>-လေယာဥ်ဆိုင်ရာ စက်ပစ္စည်းများ</t>
  </si>
  <si>
    <t>-Machinery  &amp; Electrical Workshop For 35 Naval Engineering Unit</t>
  </si>
  <si>
    <t>25 Nos</t>
  </si>
  <si>
    <r>
      <rPr>
        <sz val="10"/>
        <color indexed="8"/>
        <rFont val="Myanmar Sangam MN"/>
      </rPr>
      <t xml:space="preserve">Machineries for Naval Engineering Unit
</t>
    </r>
    <r>
      <rPr>
        <sz val="10"/>
        <color indexed="8"/>
        <rFont val="Myanmar Sangam MN"/>
      </rPr>
      <t xml:space="preserve">Hydraulic Iron-Worker Geka
</t>
    </r>
    <r>
      <rPr>
        <sz val="10"/>
        <color indexed="8"/>
        <rFont val="Myanmar Sangam MN"/>
      </rPr>
      <t xml:space="preserve">Portable Cutting Machine
</t>
    </r>
    <r>
      <rPr>
        <sz val="10"/>
        <color indexed="8"/>
        <rFont val="Myanmar Sangam MN"/>
      </rPr>
      <t xml:space="preserve">Hand Drill Machine
</t>
    </r>
    <r>
      <rPr>
        <sz val="10"/>
        <color indexed="8"/>
        <rFont val="Myanmar Sangam MN"/>
      </rPr>
      <t>Hydraulic Shearing Machine</t>
    </r>
  </si>
  <si>
    <t>-Dockyard &amp; Equipments for NDHQ</t>
  </si>
  <si>
    <t>ရေတပ်သင်္ဘောကျင်းတွင်သုံးရန်</t>
  </si>
  <si>
    <r>
      <rPr>
        <sz val="10"/>
        <color indexed="8"/>
        <rFont val="Myanmar Sangam MN"/>
      </rPr>
      <t xml:space="preserve">-Blasting &amp; Painting Equipment
</t>
    </r>
    <r>
      <rPr>
        <sz val="10"/>
        <color indexed="8"/>
        <rFont val="Myanmar Sangam MN"/>
      </rPr>
      <t xml:space="preserve">Airless Spray Pump
</t>
    </r>
    <r>
      <rPr>
        <sz val="10"/>
        <color indexed="8"/>
        <rFont val="Myanmar Sangam MN"/>
      </rPr>
      <t xml:space="preserve">Relative Humidity Tester
</t>
    </r>
    <r>
      <rPr>
        <sz val="10"/>
        <color indexed="8"/>
        <rFont val="Myanmar Sangam MN"/>
      </rPr>
      <t xml:space="preserve">Blasting Suit with Heimet
</t>
    </r>
    <r>
      <rPr>
        <sz val="10"/>
        <color indexed="8"/>
        <rFont val="Myanmar Sangam MN"/>
      </rPr>
      <t>SPRAY Nozzle</t>
    </r>
  </si>
  <si>
    <t xml:space="preserve"> 1 No</t>
  </si>
  <si>
    <t>Singel Beam Echosounder</t>
  </si>
  <si>
    <t>ရေအောက်တိုင်းတာရေးကိရိယာ</t>
  </si>
  <si>
    <r>
      <rPr>
        <sz val="10"/>
        <color indexed="8"/>
        <rFont val="Myanmar Sangam MN"/>
      </rPr>
      <t xml:space="preserve">Diving Equipment
</t>
    </r>
    <r>
      <rPr>
        <sz val="10"/>
        <color indexed="8"/>
        <rFont val="Myanmar Sangam MN"/>
      </rPr>
      <t xml:space="preserve">Underwater Communication System
</t>
    </r>
    <r>
      <rPr>
        <sz val="10"/>
        <color indexed="8"/>
        <rFont val="Myanmar Sangam MN"/>
      </rPr>
      <t xml:space="preserve">Diver Cylinder (Dual)
</t>
    </r>
    <r>
      <rPr>
        <sz val="10"/>
        <color indexed="8"/>
        <rFont val="Myanmar Sangam MN"/>
      </rPr>
      <t>Compressor</t>
    </r>
  </si>
  <si>
    <t>-Digital Inclinometer
(ရေယာဥ်တိမ်းစောင်းမှုအချက်ပြကိရိယာ)</t>
  </si>
  <si>
    <t>-Navigation Radar (X-Band)(Solid State)</t>
  </si>
  <si>
    <t>-Navigation Radar (S-Band)(Solid State)</t>
  </si>
  <si>
    <t>-Integrated Communication System (ICS) Command Center(1) and Radar Stateion</t>
  </si>
  <si>
    <t>-Marine V-SAT Antenna Communication equipment</t>
  </si>
  <si>
    <t>- မိုးလေဝသတိုင်းတာရေး ရေဒါယာဥ်</t>
  </si>
  <si>
    <t>- လှုပ်ရှားပစ်မှတ်ရှာ ရေဒါယာဥ်</t>
  </si>
  <si>
    <t>- ဒုံးတပ်ဖွဲ့ဆိုင်ရာ အရေးကြီး ပစ္စည်းများ</t>
  </si>
  <si>
    <t>-ကကသံဆိုင်ရာ အရေးကြီး ပစ္စည်းများ</t>
  </si>
  <si>
    <t>-ကကသံဆိုင်ရာ အရေးကြီးပစ္စည်းများ အဆင့်မြှင့်တင်ခြင်း</t>
  </si>
  <si>
    <t>-Turning &amp; Milling Machine</t>
  </si>
  <si>
    <t>-လေယာဥ်(6)စီးနှင့် ဆက်စပ်ပစ္စည်း (Sanction Carryover)</t>
  </si>
  <si>
    <t>Machinery and Equipment Total</t>
  </si>
  <si>
    <t>Transporting Equipment</t>
  </si>
  <si>
    <t>-Assault Boat (Plastic)</t>
  </si>
  <si>
    <t>30 Nos</t>
  </si>
  <si>
    <t>-ယမဟာမဲ့ချိတ်စက် (40 HP)</t>
  </si>
  <si>
    <t>-Military Truck (4*2)</t>
  </si>
  <si>
    <t>100 Nos</t>
  </si>
  <si>
    <t>- Military Light Truck (2.3) Ton</t>
  </si>
  <si>
    <t>70 Nos</t>
  </si>
  <si>
    <t>- Military Light Truck (2.5) Ton</t>
  </si>
  <si>
    <t>50 Nos</t>
  </si>
  <si>
    <t>- Command Vehicle (4*4)(3/4) Ton</t>
  </si>
  <si>
    <t>- ဆီသယ်ယာဥ်</t>
  </si>
  <si>
    <t>-ရေသယ်သယ်ယာဥ်</t>
  </si>
  <si>
    <t>-မီးသတ်ယာဥ်</t>
  </si>
  <si>
    <t>- အဆောင်အယောင်ယာဥ်​(ပေကျင်း)</t>
  </si>
  <si>
    <t>1 Nos</t>
  </si>
  <si>
    <t>- စစ်သံအဆောင်အယောင်ယာဥ်</t>
  </si>
  <si>
    <t>- စစ်သံအုပ်ချုပ်မှုယာဥ်</t>
  </si>
  <si>
    <t>Transporting Equipment Total</t>
  </si>
  <si>
    <t>-သိပ္ပံ ဂဏန်းပေါင်းစက်</t>
  </si>
  <si>
    <t>400 Nos</t>
  </si>
  <si>
    <t>-Hand Held Device Tablet</t>
  </si>
  <si>
    <t>- Data Server</t>
  </si>
  <si>
    <r>
      <rPr>
        <sz val="10"/>
        <color indexed="8"/>
        <rFont val="Myanmar Sangam MN"/>
      </rPr>
      <t xml:space="preserve">တပ်မတော်တက္ကသိုလ်/သိပ္ပံနှင့် စစ်ကျောင်းကြီးများအတွက် လိုအပ်သော သင်ကြားမှု အထောက်အကူပြုစက်ပစ္စည်းများ
</t>
    </r>
    <r>
      <rPr>
        <sz val="10"/>
        <color indexed="8"/>
        <rFont val="Myanmar Sangam MN"/>
      </rPr>
      <t xml:space="preserve">ABS/ASR Brake Power Control System
</t>
    </r>
    <r>
      <rPr>
        <sz val="10"/>
        <color indexed="8"/>
        <rFont val="Myanmar Sangam MN"/>
      </rPr>
      <t xml:space="preserve">Fiat Car Chase Front Engine
</t>
    </r>
    <r>
      <rPr>
        <sz val="10"/>
        <color indexed="8"/>
        <rFont val="Myanmar Sangam MN"/>
      </rPr>
      <t xml:space="preserve">Hydraulic System Trainer
</t>
    </r>
    <r>
      <rPr>
        <sz val="10"/>
        <color indexed="8"/>
        <rFont val="Myanmar Sangam MN"/>
      </rPr>
      <t>Injection Pump With 6 in-line Cylinders manual</t>
    </r>
  </si>
  <si>
    <r>
      <rPr>
        <sz val="10"/>
        <color indexed="8"/>
        <rFont val="Myanmar Sangam MN"/>
      </rPr>
      <t xml:space="preserve">-တပ်မတော် (ကြည်း၊ရေ၊လေ) သတင်းနည်းပညာဌာန၏ နည်းပညာသုံးဆက်စပ်ပစ္စည်းများ
</t>
    </r>
    <r>
      <rPr>
        <sz val="10"/>
        <color indexed="8"/>
        <rFont val="Myanmar Sangam MN"/>
      </rPr>
      <t xml:space="preserve">Wireless Network Research
</t>
    </r>
    <r>
      <rPr>
        <sz val="10"/>
        <color indexed="8"/>
        <rFont val="Myanmar Sangam MN"/>
      </rPr>
      <t xml:space="preserve">Network Share Point
</t>
    </r>
    <r>
      <rPr>
        <sz val="10"/>
        <color indexed="8"/>
        <rFont val="Myanmar Sangam MN"/>
      </rPr>
      <t xml:space="preserve">Domain အတွက် Register ပြုလုပ်ခြင်း
</t>
    </r>
    <r>
      <rPr>
        <sz val="10"/>
        <color indexed="8"/>
        <rFont val="Myanmar Sangam MN"/>
      </rPr>
      <t>Network Security အတွက် အသုံးပြုခြင်း</t>
    </r>
  </si>
  <si>
    <t>Office Equipment Total</t>
  </si>
  <si>
    <t>Furniture</t>
  </si>
  <si>
    <r>
      <rPr>
        <sz val="10"/>
        <color indexed="8"/>
        <rFont val="Myanmar Sangam MN"/>
      </rPr>
      <t xml:space="preserve">ခွဲစိတ်ခန်း၊ သားဖွားခန်းများနှင့် ဆေးခန်းများအတွက် လိုအပ်သော စက်ပစ္စည်းများ
</t>
    </r>
    <r>
      <rPr>
        <sz val="10"/>
        <color indexed="8"/>
        <rFont val="Myanmar Sangam MN"/>
      </rPr>
      <t xml:space="preserve">Over Bed Table, Patient Torlley
</t>
    </r>
    <r>
      <rPr>
        <sz val="10"/>
        <color indexed="8"/>
        <rFont val="Myanmar Sangam MN"/>
      </rPr>
      <t xml:space="preserve">Medicine Cabinet (Steel)
</t>
    </r>
    <r>
      <rPr>
        <sz val="10"/>
        <color indexed="8"/>
        <rFont val="Myanmar Sangam MN"/>
      </rPr>
      <t xml:space="preserve">Medicine Cabinet (Aluminium Pipe)
</t>
    </r>
    <r>
      <rPr>
        <sz val="10"/>
        <color indexed="8"/>
        <rFont val="Myanmar Sangam MN"/>
      </rPr>
      <t xml:space="preserve">Hospital Bed
</t>
    </r>
    <r>
      <rPr>
        <sz val="10"/>
        <color indexed="8"/>
        <rFont val="Myanmar Sangam MN"/>
      </rPr>
      <t xml:space="preserve">Bedside Locker
</t>
    </r>
    <r>
      <rPr>
        <sz val="10"/>
        <color indexed="8"/>
        <rFont val="Myanmar Sangam MN"/>
      </rPr>
      <t xml:space="preserve">Labour Bed
</t>
    </r>
    <r>
      <rPr>
        <sz val="10"/>
        <color indexed="8"/>
        <rFont val="Myanmar Sangam MN"/>
      </rPr>
      <t xml:space="preserve">Children Cot
</t>
    </r>
    <r>
      <rPr>
        <sz val="10"/>
        <color indexed="8"/>
        <rFont val="Myanmar Sangam MN"/>
      </rPr>
      <t>Examination Couch</t>
    </r>
  </si>
  <si>
    <t>-တပ်ရင်း/တပ်ဖွဲ့များအတွက် ပရိဘောဂများ</t>
  </si>
  <si>
    <t>-စစ်ကျောင်းကြီးများအတွက် ပရိဘောဂများ</t>
  </si>
  <si>
    <t>-တပ်မတော်ဆေးရုံများအတွက် ပရိဘောဂများ</t>
  </si>
  <si>
    <t>- ဧည့်ရိပ်သာများအတွက် ပရိဘောဂများ</t>
  </si>
  <si>
    <t>- အထွေထွေသုံးပရိဘောဂများ</t>
  </si>
  <si>
    <t>ကာကွယ်ရေး ပစ္စည်းစက်ရုံများ၏ ပရိဘောဂများ</t>
  </si>
  <si>
    <t>တပ်မတော်အကြီးစားစက်ရုံများ၏ ပရိဘောဂများ</t>
  </si>
  <si>
    <t>Furniture Total</t>
  </si>
  <si>
    <t>Quarter Master General Office Grand Total</t>
  </si>
  <si>
    <t>2019-2020 ခု၊ ဘဏ္ဍာနှစ်
နိုင်ငံပိုင်အခန်းရင်းနှီးမြှုပ်နှံမှုတွင်ပါဝင်သော အခြားအသုံးစရိတ်များ 
ညှိနှိုင်းတင်ပြချက်အပေါ် စိစစ်ချက်</t>
  </si>
  <si>
    <t>အ
မှတ်
စဥ်</t>
  </si>
  <si>
    <t>နိုင်ငံခြား</t>
  </si>
  <si>
    <t>ပြည်တွင်း
သုံး
ကျပ်ငွေ</t>
  </si>
  <si>
    <t>ချေးငွေ/
ထောက်ပံ့ငွေ</t>
  </si>
  <si>
    <r>
      <rPr>
        <sz val="10"/>
        <color indexed="8"/>
        <rFont val="PyidaungsuNumbers"/>
      </rPr>
      <t xml:space="preserve">44-2-1 ၊ က (1) </t>
    </r>
    <r>
      <rPr>
        <b/>
        <sz val="10"/>
        <color indexed="8"/>
        <rFont val="Helvetica Neue"/>
      </rPr>
      <t>လုပ်ငန်းကြီး (ကြည်း၊ရေ၊လေ)</t>
    </r>
  </si>
  <si>
    <r>
      <rPr>
        <sz val="10"/>
        <color indexed="8"/>
        <rFont val="Helvetica Neue"/>
      </rPr>
      <t xml:space="preserve">မြေလျော်ကြေးပေးချေခြင်း
</t>
    </r>
    <r>
      <rPr>
        <sz val="10"/>
        <color indexed="8"/>
        <rFont val="Helvetica Neue"/>
      </rPr>
      <t xml:space="preserve">တိုင်းစစ်ဌာနချုပ် (၅) တိုင်းအတွက် မြေဧက (100) ခန့်အား တဧကလျှင် (7) သန်းနှုန်းဖြင့် မြေလျော်ကြေးပေးချေရန် ကျပ်သန်း (700) အား လျာထားခြင်း ဖြစ်ပါသည်။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</si>
</sst>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>
    <font>
      <sz val="10"/>
      <color indexed="8"/>
      <name val="Helvetica Neue"/>
    </font>
    <font>
      <sz val="10"/>
      <color indexed="8"/>
      <name val="Myanmar Sangam MN"/>
    </font>
    <font>
      <b/>
      <sz val="13"/>
      <color indexed="8"/>
      <name val="Myanmar Sangam MN"/>
    </font>
    <font>
      <b/>
      <sz val="10"/>
      <color indexed="8"/>
      <name val="Myanmar Sangam MN"/>
    </font>
    <font>
      <sz val="10"/>
      <color indexed="8"/>
      <name val="PyidaungsuNumbers"/>
    </font>
    <font>
      <sz val="11"/>
      <color indexed="8"/>
      <name val="Myanmar Sangam MN"/>
    </font>
    <font>
      <b/>
      <sz val="11"/>
      <color indexed="8"/>
      <name val="Myanmar Sangam MN"/>
    </font>
    <font>
      <b/>
      <sz val="15"/>
      <color indexed="8"/>
      <name val="Myanmar Sangam MN"/>
    </font>
    <font>
      <sz val="11"/>
      <color indexed="8"/>
      <name val="PyidaungsuNumbers"/>
    </font>
    <font>
      <b/>
      <sz val="10"/>
      <color indexed="8"/>
      <name val="Helvetica Neue"/>
    </font>
    <font>
      <b/>
      <sz val="12"/>
      <color indexed="8"/>
      <name val="Helvetica Neue"/>
    </font>
    <font>
      <b/>
      <sz val="12"/>
      <color indexed="8"/>
      <name val="Myanmar Sangam MN"/>
    </font>
    <font>
      <b/>
      <sz val="9"/>
      <color indexed="8"/>
      <name val="Myanmar Sangam MN"/>
    </font>
    <font>
      <sz val="15"/>
      <color indexed="8"/>
      <name val="PyidaungsuNumbers"/>
    </font>
    <font>
      <sz val="12"/>
      <color indexed="8"/>
      <name val="PyidaungsuNumbers"/>
    </font>
    <font>
      <sz val="9"/>
      <color indexed="8"/>
      <name val="Myanmar Sangam MN"/>
    </font>
    <font>
      <sz val="8"/>
      <color indexed="8"/>
      <name val="Myanmar Sangam MN"/>
    </font>
    <font>
      <sz val="18"/>
      <color indexed="8"/>
      <name val="PyidaungsuNumbers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14"/>
      </bottom>
      <diagonal/>
    </border>
    <border>
      <left/>
      <right style="thin">
        <color indexed="9"/>
      </right>
      <top/>
      <bottom style="thin">
        <color indexed="14"/>
      </bottom>
      <diagonal/>
    </border>
    <border>
      <left style="thin">
        <color indexed="9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9"/>
      </right>
      <top style="thin">
        <color indexed="14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/>
      <diagonal/>
    </border>
    <border>
      <left style="thin">
        <color indexed="9"/>
      </left>
      <right/>
      <top style="thin">
        <color indexed="14"/>
      </top>
      <bottom style="thin">
        <color indexed="9"/>
      </bottom>
      <diagonal/>
    </border>
    <border>
      <left/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/>
      <top style="thin">
        <color indexed="9"/>
      </top>
      <bottom style="thin">
        <color indexed="14"/>
      </bottom>
      <diagonal/>
    </border>
    <border>
      <left/>
      <right style="thin">
        <color indexed="9"/>
      </right>
      <top style="thin">
        <color indexed="9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1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5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right" vertical="top" wrapText="1"/>
    </xf>
    <xf numFmtId="0" fontId="3" fillId="3" borderId="2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49" fontId="9" fillId="0" borderId="4" xfId="0" applyNumberFormat="1" applyFont="1" applyBorder="1" applyAlignment="1">
      <alignment horizontal="justify" vertical="center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right" vertical="top" wrapText="1"/>
    </xf>
    <xf numFmtId="0" fontId="4" fillId="0" borderId="7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vertical="top" wrapText="1"/>
    </xf>
    <xf numFmtId="0" fontId="0" fillId="0" borderId="7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right" vertical="top" wrapText="1"/>
    </xf>
    <xf numFmtId="49" fontId="0" fillId="0" borderId="7" xfId="0" applyNumberFormat="1" applyFont="1" applyBorder="1" applyAlignment="1">
      <alignment horizontal="right" vertical="top" wrapText="1"/>
    </xf>
    <xf numFmtId="0" fontId="4" fillId="0" borderId="8" xfId="0" applyNumberFormat="1" applyFont="1" applyBorder="1" applyAlignment="1">
      <alignment vertical="top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vertical="top" wrapText="1"/>
    </xf>
    <xf numFmtId="0" fontId="0" fillId="0" borderId="8" xfId="0" applyNumberFormat="1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4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49" fontId="0" fillId="0" borderId="2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6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49" fontId="3" fillId="3" borderId="2" xfId="0" applyNumberFormat="1" applyFont="1" applyFill="1" applyBorder="1" applyAlignment="1">
      <alignment horizontal="right" vertical="top" wrapText="1"/>
    </xf>
    <xf numFmtId="2" fontId="3" fillId="3" borderId="2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9" fillId="0" borderId="3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7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vertical="top" wrapText="1"/>
    </xf>
    <xf numFmtId="4" fontId="0" fillId="0" borderId="2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horizontal="left" vertical="top" wrapText="1"/>
    </xf>
    <xf numFmtId="0" fontId="0" fillId="3" borderId="2" xfId="0" applyFont="1" applyFill="1" applyBorder="1" applyAlignment="1">
      <alignment vertical="top" wrapText="1"/>
    </xf>
    <xf numFmtId="49" fontId="9" fillId="3" borderId="2" xfId="0" applyNumberFormat="1" applyFont="1" applyFill="1" applyBorder="1" applyAlignment="1">
      <alignment horizontal="right" vertical="top" wrapText="1"/>
    </xf>
    <xf numFmtId="4" fontId="9" fillId="3" borderId="2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justify" vertical="center" wrapText="1"/>
    </xf>
    <xf numFmtId="0" fontId="1" fillId="0" borderId="15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left" vertical="center" wrapText="1" indent="2"/>
    </xf>
    <xf numFmtId="0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/>
    </xf>
    <xf numFmtId="0" fontId="4" fillId="3" borderId="2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horizontal="right" vertical="top" wrapText="1"/>
    </xf>
    <xf numFmtId="49" fontId="15" fillId="0" borderId="7" xfId="0" applyNumberFormat="1" applyFont="1" applyBorder="1" applyAlignment="1">
      <alignment horizontal="justify" vertical="center" wrapText="1"/>
    </xf>
    <xf numFmtId="0" fontId="4" fillId="0" borderId="26" xfId="0" applyFont="1" applyBorder="1" applyAlignment="1">
      <alignment horizontal="right" vertical="top" wrapText="1"/>
    </xf>
    <xf numFmtId="49" fontId="3" fillId="0" borderId="26" xfId="0" applyNumberFormat="1" applyFont="1" applyBorder="1" applyAlignment="1">
      <alignment horizontal="justify" vertical="center" wrapText="1"/>
    </xf>
    <xf numFmtId="164" fontId="1" fillId="0" borderId="26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horizontal="right" vertical="top" wrapText="1"/>
    </xf>
    <xf numFmtId="49" fontId="1" fillId="0" borderId="8" xfId="0" applyNumberFormat="1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0" fontId="3" fillId="2" borderId="31" xfId="0" applyFont="1" applyFill="1" applyBorder="1" applyAlignment="1">
      <alignment horizontal="center" vertical="center" wrapText="1"/>
    </xf>
    <xf numFmtId="0" fontId="3" fillId="9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justify" vertical="center" wrapText="1"/>
    </xf>
    <xf numFmtId="49" fontId="6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33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vertical="top" wrapText="1"/>
    </xf>
    <xf numFmtId="0" fontId="1" fillId="0" borderId="33" xfId="0" applyFont="1" applyBorder="1" applyAlignment="1">
      <alignment horizontal="center" vertical="top" wrapText="1"/>
    </xf>
    <xf numFmtId="4" fontId="1" fillId="0" borderId="33" xfId="0" applyNumberFormat="1" applyFont="1" applyBorder="1" applyAlignment="1">
      <alignment horizontal="right" vertical="top" wrapText="1"/>
    </xf>
    <xf numFmtId="4" fontId="1" fillId="0" borderId="33" xfId="0" applyNumberFormat="1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3" fillId="0" borderId="33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4" fontId="6" fillId="3" borderId="2" xfId="0" applyNumberFormat="1" applyFont="1" applyFill="1" applyBorder="1" applyAlignment="1">
      <alignment vertical="top" wrapText="1"/>
    </xf>
    <xf numFmtId="4" fontId="5" fillId="3" borderId="2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2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2" xfId="0" applyNumberFormat="1" applyFont="1" applyBorder="1" applyAlignment="1">
      <alignment vertical="top" wrapText="1"/>
    </xf>
    <xf numFmtId="49" fontId="1" fillId="0" borderId="22" xfId="0" applyNumberFormat="1" applyFont="1" applyBorder="1" applyAlignment="1">
      <alignment vertical="top" wrapText="1"/>
    </xf>
    <xf numFmtId="49" fontId="1" fillId="0" borderId="22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9" fontId="15" fillId="0" borderId="7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49" fontId="16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vertical="top" wrapText="1"/>
    </xf>
    <xf numFmtId="4" fontId="3" fillId="3" borderId="2" xfId="0" applyNumberFormat="1" applyFont="1" applyFill="1" applyBorder="1" applyAlignment="1">
      <alignment horizontal="right" vertical="top" wrapText="1"/>
    </xf>
    <xf numFmtId="4" fontId="3" fillId="3" borderId="2" xfId="0" applyNumberFormat="1" applyFont="1" applyFill="1" applyBorder="1" applyAlignment="1">
      <alignment vertical="top" wrapText="1"/>
    </xf>
    <xf numFmtId="4" fontId="1" fillId="3" borderId="2" xfId="0" applyNumberFormat="1" applyFont="1" applyFill="1" applyBorder="1" applyAlignment="1">
      <alignment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9" fontId="3" fillId="0" borderId="26" xfId="0" applyNumberFormat="1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3" borderId="2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5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0" fontId="6" fillId="3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9" fillId="0" borderId="3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right" vertical="top" wrapText="1"/>
    </xf>
    <xf numFmtId="49" fontId="0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14" fillId="0" borderId="3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49" fontId="3" fillId="2" borderId="29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right" vertical="top" wrapText="1"/>
    </xf>
    <xf numFmtId="0" fontId="9" fillId="2" borderId="30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BDC0BF"/>
      <rgbColor rgb="FFD5D5D5"/>
      <rgbColor rgb="FFFEFED7"/>
      <rgbColor rgb="FFFEFEDC"/>
      <rgbColor rgb="FFA5A5A5"/>
      <rgbColor rgb="FFFEFEDB"/>
      <rgbColor rgb="FFFEFEDA"/>
      <rgbColor rgb="FFFEFEFE"/>
      <rgbColor rgb="FFFEFEE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</xdr:colOff>
      <xdr:row>0</xdr:row>
      <xdr:rowOff>0</xdr:rowOff>
    </xdr:from>
    <xdr:to>
      <xdr:col>11</xdr:col>
      <xdr:colOff>475654</xdr:colOff>
      <xdr:row>42</xdr:row>
      <xdr:rowOff>65246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6130" y="-164386"/>
          <a:ext cx="8071525" cy="6999447"/>
        </a:xfrm>
        <a:prstGeom prst="roundRect">
          <a:avLst>
            <a:gd name="adj" fmla="val 1791"/>
          </a:avLst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7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7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ကာကွယ်ရေးဝန်ကြီးဌာန၊ ဝန်ကြီးရုံး </a:t>
          </a:r>
        </a:p>
        <a:p>
          <a:pPr marL="0" marR="0" indent="0" algn="ctr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7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7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၂၀၁၉-၂၀၂၀ ခု၊ ဘဏ္ဍာရေးနှစ် </a:t>
          </a:r>
        </a:p>
        <a:p>
          <a:pPr marL="0" marR="0" indent="0" algn="ctr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7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7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ငွေလုံးငွေရင်း အသုံးစရိတ် (ဆောက်လုပ်ရေး) </a:t>
          </a:r>
        </a:p>
        <a:p>
          <a:pPr marL="0" marR="0" indent="0" algn="ctr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7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7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လျာထားငွေရှင်းလင်းချက်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</xdr:colOff>
      <xdr:row>0</xdr:row>
      <xdr:rowOff>0</xdr:rowOff>
    </xdr:from>
    <xdr:to>
      <xdr:col>11</xdr:col>
      <xdr:colOff>475654</xdr:colOff>
      <xdr:row>38</xdr:row>
      <xdr:rowOff>88731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86130" y="-122848"/>
          <a:ext cx="8071525" cy="6362532"/>
        </a:xfrm>
        <a:prstGeom prst="roundRect">
          <a:avLst>
            <a:gd name="adj" fmla="val 1971"/>
          </a:avLst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3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3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ကာကွယ်ရေး ဝန်ကြီးဌာန၊ ဝန်ကြီးရုံ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3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3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၂၀၁၉-၂၀၂၀ ခု၊ ဘဏ္ဍာရေးနှစ်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3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3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ငွေလုံးငွေရင်း အသုံးစရိတ် (စက်ပစ္စည်း)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3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3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လျာထားငွေ ရှင်းလင်းချက်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</xdr:colOff>
      <xdr:row>0</xdr:row>
      <xdr:rowOff>0</xdr:rowOff>
    </xdr:from>
    <xdr:to>
      <xdr:col>11</xdr:col>
      <xdr:colOff>475654</xdr:colOff>
      <xdr:row>38</xdr:row>
      <xdr:rowOff>88731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786130" y="-122848"/>
          <a:ext cx="8071525" cy="6362532"/>
        </a:xfrm>
        <a:prstGeom prst="roundRect">
          <a:avLst>
            <a:gd name="adj" fmla="val 1971"/>
          </a:avLst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5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5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ကာကွယ်ရေးဝန်ကြီးဌာန၊ ဝန်ကြီးရုံး</a:t>
          </a:r>
        </a:p>
        <a:p>
          <a:pPr marL="0" marR="0" indent="0" algn="ctr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5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5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၂၀၁၉-၂၀၂၀ခု၊ ဘဏ္ဍာရေးနှစ်</a:t>
          </a:r>
        </a:p>
        <a:p>
          <a:pPr marL="0" marR="0" indent="0" algn="ctr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5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5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ငွေလုံးငွေရင်းအသုံးစရိတ် (အခြား)</a:t>
          </a:r>
        </a:p>
        <a:p>
          <a:pPr marL="0" marR="0" indent="0" algn="ctr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5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25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လျာထားငွေရှင်းလင်းချက်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</xdr:colOff>
      <xdr:row>0</xdr:row>
      <xdr:rowOff>0</xdr:rowOff>
    </xdr:from>
    <xdr:to>
      <xdr:col>11</xdr:col>
      <xdr:colOff>475654</xdr:colOff>
      <xdr:row>37</xdr:row>
      <xdr:rowOff>125535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86130" y="-114481"/>
          <a:ext cx="8071525" cy="6234237"/>
        </a:xfrm>
        <a:prstGeom prst="roundRect">
          <a:avLst>
            <a:gd name="adj" fmla="val 2011"/>
          </a:avLst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ကာကွယ်ရေးဌာန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 ၂၀၁၉-၂၀၂၀ ခု၊ ဘဏ္ဍာရေးနှစ်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ငွေလုံးငွေရင်း အသုံးစရိတ်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(ဆောက်လုပ်ရေး)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233878</xdr:colOff>
      <xdr:row>1</xdr:row>
      <xdr:rowOff>23067</xdr:rowOff>
    </xdr:from>
    <xdr:to>
      <xdr:col>12</xdr:col>
      <xdr:colOff>18454</xdr:colOff>
      <xdr:row>39</xdr:row>
      <xdr:rowOff>29280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995878" y="188167"/>
          <a:ext cx="8166577" cy="6280014"/>
        </a:xfrm>
        <a:prstGeom prst="roundRect">
          <a:avLst>
            <a:gd name="adj" fmla="val 1997"/>
          </a:avLst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ကာကွယ်ရေးဌာန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 ၂၀၁၉-၂၀၂၀ ခု၊ ဘဏ္ဍာရေးနှစ်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ငွေလုံးငွေရင်းအသုံးစရိတ်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(စက်ပစ္စည်း)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endParaRPr/>
        </a:p>
      </xdr:txBody>
    </xdr:sp>
    <xdr:clientData/>
  </xdr:twoCellAnchor>
  <xdr:twoCellAnchor>
    <xdr:from>
      <xdr:col>1</xdr:col>
      <xdr:colOff>233878</xdr:colOff>
      <xdr:row>1</xdr:row>
      <xdr:rowOff>23067</xdr:rowOff>
    </xdr:from>
    <xdr:to>
      <xdr:col>11</xdr:col>
      <xdr:colOff>556179</xdr:colOff>
      <xdr:row>38</xdr:row>
      <xdr:rowOff>48321</xdr:rowOff>
    </xdr:to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995878" y="188167"/>
          <a:ext cx="7942302" cy="6133955"/>
        </a:xfrm>
        <a:prstGeom prst="roundRect">
          <a:avLst>
            <a:gd name="adj" fmla="val 2011"/>
          </a:avLst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ကာကွယ်ရေးဌာန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 ၂၀၁၉-၂၀၂၀ ခု၊ ဘဏ္ဍာရေးနှစ်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ငွေလုံးငွေရင်း အသုံးစရိတ်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(ဆောက်လုပ်ရေး)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170176</xdr:colOff>
      <xdr:row>0</xdr:row>
      <xdr:rowOff>25863</xdr:rowOff>
    </xdr:from>
    <xdr:to>
      <xdr:col>11</xdr:col>
      <xdr:colOff>621700</xdr:colOff>
      <xdr:row>37</xdr:row>
      <xdr:rowOff>151399</xdr:rowOff>
    </xdr:to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932176" y="25863"/>
          <a:ext cx="8071525" cy="6234237"/>
        </a:xfrm>
        <a:prstGeom prst="roundRect">
          <a:avLst>
            <a:gd name="adj" fmla="val 2011"/>
          </a:avLst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ကာကွယ်ရေးဌာန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 ၂၀၁၉-၂၀၂၀ ခု၊ ဘဏ္ဍာရေးနှစ်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ငွေလုံးငွေရင်းအသုံးစရိတ်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(အခြား)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endParaRPr/>
        </a:p>
      </xdr:txBody>
    </xdr:sp>
    <xdr:clientData/>
  </xdr:twoCellAnchor>
  <xdr:twoCellAnchor>
    <xdr:from>
      <xdr:col>1</xdr:col>
      <xdr:colOff>170176</xdr:colOff>
      <xdr:row>0</xdr:row>
      <xdr:rowOff>25863</xdr:rowOff>
    </xdr:from>
    <xdr:to>
      <xdr:col>11</xdr:col>
      <xdr:colOff>436018</xdr:colOff>
      <xdr:row>37</xdr:row>
      <xdr:rowOff>7302</xdr:rowOff>
    </xdr:to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932176" y="25863"/>
          <a:ext cx="7885843" cy="6090140"/>
        </a:xfrm>
        <a:prstGeom prst="roundRect">
          <a:avLst>
            <a:gd name="adj" fmla="val 2011"/>
          </a:avLst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ကာကွယ်ရေးဌာန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 ၂၀၁၉-၂၀၂၀ ခု၊ ဘဏ္ဍာရေးနှစ်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ငွေလုံးငွေရင်း အသုံးစရိတ်</a:t>
          </a:r>
        </a:p>
        <a:p>
          <a:pPr marL="0" marR="0" indent="0" algn="ctr" defTabSz="457200" latinLnBrk="0">
            <a:lnSpc>
              <a:spcPct val="150000"/>
            </a:lnSpc>
            <a:spcBef>
              <a:spcPts val="20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defRPr>
          </a:pPr>
          <a:r>
            <a:rPr sz="3000" b="1" i="0" u="none" strike="noStrike" cap="none" spc="0" baseline="0">
              <a:solidFill>
                <a:srgbClr val="000000"/>
              </a:solidFill>
              <a:uFillTx/>
              <a:latin typeface="Myanmar Sangam MN"/>
              <a:ea typeface="Myanmar Sangam MN"/>
              <a:cs typeface="Myanmar Sangam MN"/>
              <a:sym typeface="Myanmar Sangam MN"/>
            </a:rPr>
            <a:t>(ဆောက်လုပ်ရေး)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workbookViewId="0"/>
  </sheetViews>
  <sheetFormatPr defaultColWidth="10" defaultRowHeight="13.05" customHeight="1"/>
  <cols>
    <col min="1" max="1" width="10" customWidth="1"/>
  </cols>
  <sheetData/>
  <pageMargins left="0.75" right="0.5" top="0.5" bottom="0.5" header="0" footer="0"/>
  <pageSetup orientation="landscape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10"/>
  <sheetViews>
    <sheetView showGridLines="0" workbookViewId="0"/>
  </sheetViews>
  <sheetFormatPr defaultColWidth="16.33203125" defaultRowHeight="19.899999999999999" customHeight="1"/>
  <cols>
    <col min="1" max="1" width="1.73046875" style="163" customWidth="1"/>
    <col min="2" max="2" width="6.33203125" style="163" customWidth="1"/>
    <col min="3" max="3" width="36.46484375" style="163" customWidth="1"/>
    <col min="4" max="6" width="18.19921875" style="163" customWidth="1"/>
    <col min="7" max="7" width="25.73046875" style="163" customWidth="1"/>
    <col min="8" max="9" width="16.33203125" style="163" customWidth="1"/>
    <col min="10" max="16384" width="16.33203125" style="163"/>
  </cols>
  <sheetData>
    <row r="1" spans="2:8" ht="86" customHeight="1">
      <c r="B1" s="336" t="s">
        <v>120</v>
      </c>
      <c r="C1" s="336"/>
      <c r="D1" s="336"/>
      <c r="E1" s="336"/>
      <c r="F1" s="336"/>
      <c r="G1" s="336"/>
      <c r="H1" s="336"/>
    </row>
    <row r="2" spans="2:8" ht="40.5" customHeight="1">
      <c r="B2" s="338" t="s">
        <v>121</v>
      </c>
      <c r="C2" s="303"/>
      <c r="D2" s="14"/>
      <c r="E2" s="34"/>
      <c r="F2" s="34"/>
      <c r="G2" s="34"/>
      <c r="H2" s="164" t="s">
        <v>1</v>
      </c>
    </row>
    <row r="3" spans="2:8" ht="26" customHeight="1">
      <c r="B3" s="337" t="s">
        <v>2</v>
      </c>
      <c r="C3" s="312" t="s">
        <v>17</v>
      </c>
      <c r="D3" s="312" t="s">
        <v>122</v>
      </c>
      <c r="E3" s="298"/>
      <c r="F3" s="298"/>
      <c r="G3" s="312" t="s">
        <v>123</v>
      </c>
      <c r="H3" s="312" t="s">
        <v>11</v>
      </c>
    </row>
    <row r="4" spans="2:8" ht="26" customHeight="1">
      <c r="B4" s="298"/>
      <c r="C4" s="298"/>
      <c r="D4" s="60" t="s">
        <v>124</v>
      </c>
      <c r="E4" s="60" t="s">
        <v>125</v>
      </c>
      <c r="F4" s="60" t="s">
        <v>7</v>
      </c>
      <c r="G4" s="298"/>
      <c r="H4" s="298"/>
    </row>
    <row r="5" spans="2:8" ht="26" customHeight="1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</row>
    <row r="6" spans="2:8" ht="32" customHeight="1">
      <c r="B6" s="69"/>
      <c r="C6" s="68" t="s">
        <v>126</v>
      </c>
      <c r="D6" s="69"/>
      <c r="E6" s="69"/>
      <c r="F6" s="69"/>
      <c r="G6" s="69"/>
      <c r="H6" s="69"/>
    </row>
    <row r="7" spans="2:8" ht="26" customHeight="1">
      <c r="B7" s="165">
        <v>1</v>
      </c>
      <c r="C7" s="71" t="s">
        <v>127</v>
      </c>
      <c r="D7" s="69"/>
      <c r="E7" s="69"/>
      <c r="F7" s="69"/>
      <c r="G7" s="165">
        <v>1.62</v>
      </c>
      <c r="H7" s="69"/>
    </row>
    <row r="8" spans="2:8" ht="26" customHeight="1">
      <c r="B8" s="165">
        <v>2</v>
      </c>
      <c r="C8" s="71" t="s">
        <v>128</v>
      </c>
      <c r="D8" s="69"/>
      <c r="E8" s="69"/>
      <c r="F8" s="69"/>
      <c r="G8" s="165">
        <v>9.9</v>
      </c>
      <c r="H8" s="69"/>
    </row>
    <row r="9" spans="2:8" ht="26" customHeight="1">
      <c r="B9" s="165">
        <v>3</v>
      </c>
      <c r="C9" s="71" t="s">
        <v>129</v>
      </c>
      <c r="D9" s="69"/>
      <c r="E9" s="69"/>
      <c r="F9" s="69"/>
      <c r="G9" s="165">
        <v>2</v>
      </c>
      <c r="H9" s="69"/>
    </row>
    <row r="10" spans="2:8" ht="33.700000000000003" customHeight="1">
      <c r="B10" s="63"/>
      <c r="C10" s="60" t="s">
        <v>11</v>
      </c>
      <c r="D10" s="63"/>
      <c r="E10" s="63"/>
      <c r="F10" s="63"/>
      <c r="G10" s="166">
        <f>SUM(G7:G9)</f>
        <v>13.52</v>
      </c>
      <c r="H10" s="63"/>
    </row>
  </sheetData>
  <mergeCells count="7">
    <mergeCell ref="B1:H1"/>
    <mergeCell ref="B3:B4"/>
    <mergeCell ref="C3:C4"/>
    <mergeCell ref="D3:F3"/>
    <mergeCell ref="G3:G4"/>
    <mergeCell ref="H3:H4"/>
    <mergeCell ref="B2:C2"/>
  </mergeCells>
  <pageMargins left="0.75" right="0.5" top="0.5" bottom="0.5" header="0" footer="0"/>
  <pageSetup scale="88" orientation="landscape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showGridLines="0" workbookViewId="0"/>
  </sheetViews>
  <sheetFormatPr defaultColWidth="10" defaultRowHeight="13.05" customHeight="1"/>
  <cols>
    <col min="1" max="1" width="10" customWidth="1"/>
  </cols>
  <sheetData/>
  <pageMargins left="0.75" right="0.5" top="0.5" bottom="0.5" header="0" footer="0"/>
  <pageSetup orientation="landscape"/>
  <headerFooter>
    <oddFooter>&amp;C&amp;"Helvetica Neue,Regular"&amp;12&amp;K000000&amp;P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"/>
  <sheetViews>
    <sheetView showGridLines="0" workbookViewId="0"/>
  </sheetViews>
  <sheetFormatPr defaultColWidth="16.33203125" defaultRowHeight="19.899999999999999" customHeight="1"/>
  <cols>
    <col min="1" max="1" width="6" style="167" customWidth="1"/>
    <col min="2" max="2" width="37.9296875" style="167" customWidth="1"/>
    <col min="3" max="3" width="23.19921875" style="167" customWidth="1"/>
    <col min="4" max="4" width="26.46484375" style="167" customWidth="1"/>
    <col min="5" max="5" width="19.1328125" style="167" customWidth="1"/>
    <col min="6" max="6" width="16.33203125" style="167" customWidth="1"/>
    <col min="7" max="16384" width="16.33203125" style="167"/>
  </cols>
  <sheetData>
    <row r="1" spans="1:5" ht="31.05" customHeight="1">
      <c r="A1" s="304" t="s">
        <v>130</v>
      </c>
      <c r="B1" s="304"/>
      <c r="C1" s="304"/>
      <c r="D1" s="304"/>
      <c r="E1" s="304"/>
    </row>
    <row r="2" spans="1:5" ht="31.35" customHeight="1">
      <c r="A2" s="339" t="s">
        <v>131</v>
      </c>
      <c r="B2" s="300"/>
      <c r="C2" s="300"/>
      <c r="D2" s="300"/>
      <c r="E2" s="300"/>
    </row>
    <row r="3" spans="1:5" ht="25.05" customHeight="1">
      <c r="A3" s="301" t="s">
        <v>25</v>
      </c>
      <c r="B3" s="300"/>
      <c r="C3" s="300"/>
      <c r="D3" s="32"/>
      <c r="E3" s="33" t="s">
        <v>132</v>
      </c>
    </row>
    <row r="4" spans="1:5" ht="25.5" customHeight="1">
      <c r="A4" s="302" t="s">
        <v>133</v>
      </c>
      <c r="B4" s="303"/>
      <c r="C4" s="303"/>
      <c r="D4" s="34"/>
      <c r="E4" s="16" t="s">
        <v>1</v>
      </c>
    </row>
    <row r="5" spans="1:5" ht="41" customHeight="1">
      <c r="A5" s="168" t="s">
        <v>2</v>
      </c>
      <c r="B5" s="4" t="s">
        <v>17</v>
      </c>
      <c r="C5" s="4" t="s">
        <v>134</v>
      </c>
      <c r="D5" s="4" t="s">
        <v>135</v>
      </c>
      <c r="E5" s="4" t="s">
        <v>20</v>
      </c>
    </row>
    <row r="6" spans="1:5" ht="202.05" customHeight="1">
      <c r="A6" s="169">
        <v>1</v>
      </c>
      <c r="B6" s="170" t="s">
        <v>136</v>
      </c>
      <c r="C6" s="171">
        <v>208786.48499999999</v>
      </c>
      <c r="D6" s="171">
        <v>208786.48499999999</v>
      </c>
      <c r="E6" s="172"/>
    </row>
  </sheetData>
  <mergeCells count="4">
    <mergeCell ref="A1:E1"/>
    <mergeCell ref="A2:E2"/>
    <mergeCell ref="A3:C3"/>
    <mergeCell ref="A4:C4"/>
  </mergeCells>
  <pageMargins left="0.75" right="0.5" top="0.5" bottom="0.5" header="0" footer="0"/>
  <pageSetup orientation="landscape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7"/>
  <sheetViews>
    <sheetView showGridLines="0" workbookViewId="0">
      <pane ySplit="6" topLeftCell="A7" activePane="bottomLeft" state="frozen"/>
      <selection pane="bottomLeft"/>
    </sheetView>
  </sheetViews>
  <sheetFormatPr defaultColWidth="16.33203125" defaultRowHeight="19.899999999999999" customHeight="1"/>
  <cols>
    <col min="1" max="1" width="4.9296875" style="173" customWidth="1"/>
    <col min="2" max="2" width="42.9296875" style="173" customWidth="1"/>
    <col min="3" max="3" width="12.265625" style="173" customWidth="1"/>
    <col min="4" max="4" width="6.86328125" style="173" customWidth="1"/>
    <col min="5" max="5" width="12.46484375" style="173" customWidth="1"/>
    <col min="6" max="6" width="7.796875" style="173" customWidth="1"/>
    <col min="7" max="7" width="9" style="173" customWidth="1"/>
    <col min="8" max="8" width="17.6640625" style="173" customWidth="1"/>
    <col min="9" max="9" width="16.86328125" style="173" customWidth="1"/>
    <col min="10" max="10" width="12" style="173" customWidth="1"/>
    <col min="11" max="11" width="13.33203125" style="173" customWidth="1"/>
    <col min="12" max="12" width="8.33203125" style="173" customWidth="1"/>
    <col min="13" max="13" width="16.33203125" style="173" customWidth="1"/>
    <col min="14" max="16384" width="16.33203125" style="173"/>
  </cols>
  <sheetData>
    <row r="1" spans="1:12" ht="23" customHeight="1">
      <c r="A1" s="304" t="s">
        <v>137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9.1" customHeight="1">
      <c r="A2" s="344" t="s">
        <v>138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2" ht="27.2" customHeight="1">
      <c r="A3" s="342" t="s">
        <v>25</v>
      </c>
      <c r="B3" s="330"/>
      <c r="C3" s="330"/>
      <c r="D3" s="330"/>
      <c r="E3" s="174"/>
      <c r="F3" s="174"/>
      <c r="G3" s="174"/>
      <c r="H3" s="174"/>
      <c r="I3" s="174"/>
      <c r="J3" s="174"/>
      <c r="K3" s="343" t="s">
        <v>139</v>
      </c>
      <c r="L3" s="330"/>
    </row>
    <row r="4" spans="1:12" ht="21.95" customHeight="1">
      <c r="A4" s="340" t="s">
        <v>140</v>
      </c>
      <c r="B4" s="326"/>
      <c r="C4" s="326"/>
      <c r="D4" s="326"/>
      <c r="E4" s="175"/>
      <c r="F4" s="175"/>
      <c r="G4" s="175"/>
      <c r="H4" s="175"/>
      <c r="I4" s="175"/>
      <c r="J4" s="175"/>
      <c r="K4" s="341" t="s">
        <v>1</v>
      </c>
      <c r="L4" s="326"/>
    </row>
    <row r="5" spans="1:12" ht="29.35" customHeight="1">
      <c r="A5" s="345" t="s">
        <v>2</v>
      </c>
      <c r="B5" s="297" t="s">
        <v>28</v>
      </c>
      <c r="C5" s="297" t="s">
        <v>29</v>
      </c>
      <c r="D5" s="328"/>
      <c r="E5" s="297" t="s">
        <v>30</v>
      </c>
      <c r="F5" s="328"/>
      <c r="G5" s="297" t="s">
        <v>31</v>
      </c>
      <c r="H5" s="297" t="s">
        <v>32</v>
      </c>
      <c r="I5" s="297" t="s">
        <v>33</v>
      </c>
      <c r="J5" s="297" t="s">
        <v>34</v>
      </c>
      <c r="K5" s="297" t="s">
        <v>35</v>
      </c>
      <c r="L5" s="297" t="s">
        <v>20</v>
      </c>
    </row>
    <row r="6" spans="1:12" ht="60.3" customHeight="1">
      <c r="A6" s="328"/>
      <c r="B6" s="328"/>
      <c r="C6" s="17" t="s">
        <v>36</v>
      </c>
      <c r="D6" s="17" t="s">
        <v>37</v>
      </c>
      <c r="E6" s="17" t="s">
        <v>38</v>
      </c>
      <c r="F6" s="17" t="s">
        <v>39</v>
      </c>
      <c r="G6" s="328"/>
      <c r="H6" s="328"/>
      <c r="I6" s="328"/>
      <c r="J6" s="328"/>
      <c r="K6" s="328"/>
      <c r="L6" s="328"/>
    </row>
    <row r="7" spans="1:12" ht="19.8" customHeight="1">
      <c r="A7" s="176"/>
      <c r="B7" s="177" t="s">
        <v>141</v>
      </c>
      <c r="C7" s="178"/>
      <c r="D7" s="178"/>
      <c r="E7" s="179"/>
      <c r="F7" s="179"/>
      <c r="G7" s="179"/>
      <c r="H7" s="179"/>
      <c r="I7" s="179"/>
      <c r="J7" s="179"/>
      <c r="K7" s="179"/>
      <c r="L7" s="179"/>
    </row>
    <row r="8" spans="1:12" ht="89.45" customHeight="1">
      <c r="A8" s="180">
        <v>1</v>
      </c>
      <c r="B8" s="181" t="s">
        <v>142</v>
      </c>
      <c r="C8" s="182"/>
      <c r="D8" s="182"/>
      <c r="E8" s="183">
        <v>102487.783</v>
      </c>
      <c r="F8" s="183"/>
      <c r="G8" s="183"/>
      <c r="H8" s="183"/>
      <c r="I8" s="183"/>
      <c r="J8" s="183">
        <v>102487.783</v>
      </c>
      <c r="K8" s="183">
        <v>102487.783</v>
      </c>
      <c r="L8" s="183"/>
    </row>
    <row r="9" spans="1:12" ht="25.35" customHeight="1">
      <c r="A9" s="184"/>
      <c r="B9" s="117" t="s">
        <v>143</v>
      </c>
      <c r="C9" s="111"/>
      <c r="D9" s="111"/>
      <c r="E9" s="185">
        <v>10000</v>
      </c>
      <c r="F9" s="185"/>
      <c r="G9" s="185"/>
      <c r="H9" s="185"/>
      <c r="I9" s="185"/>
      <c r="J9" s="185">
        <v>10000</v>
      </c>
      <c r="K9" s="185">
        <v>10000</v>
      </c>
      <c r="L9" s="185"/>
    </row>
    <row r="10" spans="1:12" ht="55.45" customHeight="1">
      <c r="A10" s="186">
        <v>2</v>
      </c>
      <c r="B10" s="117" t="s">
        <v>144</v>
      </c>
      <c r="C10" s="111"/>
      <c r="D10" s="111"/>
      <c r="E10" s="185">
        <v>10313.508</v>
      </c>
      <c r="F10" s="185"/>
      <c r="G10" s="185"/>
      <c r="H10" s="185"/>
      <c r="I10" s="185"/>
      <c r="J10" s="185">
        <v>10313.508</v>
      </c>
      <c r="K10" s="185">
        <v>10313.508</v>
      </c>
      <c r="L10" s="185"/>
    </row>
    <row r="11" spans="1:12" ht="55.45" customHeight="1">
      <c r="A11" s="186">
        <v>3</v>
      </c>
      <c r="B11" s="117" t="s">
        <v>145</v>
      </c>
      <c r="C11" s="111"/>
      <c r="D11" s="111"/>
      <c r="E11" s="185">
        <v>64443.519999999997</v>
      </c>
      <c r="F11" s="185"/>
      <c r="G11" s="185"/>
      <c r="H11" s="185"/>
      <c r="I11" s="185"/>
      <c r="J11" s="185">
        <v>64443.519999999997</v>
      </c>
      <c r="K11" s="185">
        <v>64443.519999999997</v>
      </c>
      <c r="L11" s="185"/>
    </row>
    <row r="12" spans="1:12" ht="25.35" customHeight="1">
      <c r="A12" s="184"/>
      <c r="B12" s="187" t="s">
        <v>146</v>
      </c>
      <c r="C12" s="111"/>
      <c r="D12" s="111"/>
      <c r="E12" s="185">
        <v>10506.585999999999</v>
      </c>
      <c r="F12" s="185"/>
      <c r="G12" s="185"/>
      <c r="H12" s="185"/>
      <c r="I12" s="185"/>
      <c r="J12" s="185">
        <v>10506.585999999999</v>
      </c>
      <c r="K12" s="185">
        <v>10506.585999999999</v>
      </c>
      <c r="L12" s="185"/>
    </row>
    <row r="13" spans="1:12" ht="20" customHeight="1">
      <c r="A13" s="188"/>
      <c r="B13" s="189" t="s">
        <v>147</v>
      </c>
      <c r="C13" s="143"/>
      <c r="D13" s="143"/>
      <c r="E13" s="190"/>
      <c r="F13" s="190"/>
      <c r="G13" s="190"/>
      <c r="H13" s="190"/>
      <c r="I13" s="190"/>
      <c r="J13" s="190"/>
      <c r="K13" s="190"/>
      <c r="L13" s="185"/>
    </row>
    <row r="14" spans="1:12" ht="55.45" customHeight="1">
      <c r="A14" s="180">
        <v>4</v>
      </c>
      <c r="B14" s="181" t="s">
        <v>148</v>
      </c>
      <c r="C14" s="182"/>
      <c r="D14" s="182"/>
      <c r="E14" s="183">
        <v>8682.4009999999998</v>
      </c>
      <c r="F14" s="183"/>
      <c r="G14" s="183"/>
      <c r="H14" s="183"/>
      <c r="I14" s="183"/>
      <c r="J14" s="183">
        <v>8682.4009999999998</v>
      </c>
      <c r="K14" s="183">
        <v>8682.4009999999998</v>
      </c>
      <c r="L14" s="191"/>
    </row>
    <row r="15" spans="1:12" ht="25.25" customHeight="1">
      <c r="A15" s="188"/>
      <c r="B15" s="189" t="s">
        <v>141</v>
      </c>
      <c r="C15" s="192"/>
      <c r="D15" s="192"/>
      <c r="E15" s="193"/>
      <c r="F15" s="193"/>
      <c r="G15" s="193"/>
      <c r="H15" s="193"/>
      <c r="I15" s="193"/>
      <c r="J15" s="193"/>
      <c r="K15" s="193"/>
      <c r="L15" s="193"/>
    </row>
    <row r="16" spans="1:12" ht="38.200000000000003" customHeight="1">
      <c r="A16" s="180">
        <v>5</v>
      </c>
      <c r="B16" s="194" t="s">
        <v>149</v>
      </c>
      <c r="C16" s="110"/>
      <c r="D16" s="110"/>
      <c r="E16" s="195">
        <v>41.6</v>
      </c>
      <c r="F16" s="195"/>
      <c r="G16" s="195"/>
      <c r="H16" s="195"/>
      <c r="I16" s="195"/>
      <c r="J16" s="195">
        <v>41.6</v>
      </c>
      <c r="K16" s="195">
        <v>41.6</v>
      </c>
      <c r="L16" s="195"/>
    </row>
    <row r="17" spans="1:12" ht="34.15" customHeight="1">
      <c r="A17" s="184"/>
      <c r="B17" s="117" t="s">
        <v>150</v>
      </c>
      <c r="C17" s="111"/>
      <c r="D17" s="111"/>
      <c r="E17" s="185">
        <v>4.4000000000000004</v>
      </c>
      <c r="F17" s="185"/>
      <c r="G17" s="185"/>
      <c r="H17" s="185"/>
      <c r="I17" s="185"/>
      <c r="J17" s="185">
        <v>4.4000000000000004</v>
      </c>
      <c r="K17" s="185">
        <v>4.4000000000000004</v>
      </c>
      <c r="L17" s="185"/>
    </row>
    <row r="18" spans="1:12" ht="72.5" customHeight="1">
      <c r="A18" s="186">
        <v>6</v>
      </c>
      <c r="B18" s="117" t="s">
        <v>151</v>
      </c>
      <c r="C18" s="111"/>
      <c r="D18" s="111"/>
      <c r="E18" s="185">
        <v>350.24799999999999</v>
      </c>
      <c r="F18" s="185"/>
      <c r="G18" s="185"/>
      <c r="H18" s="185"/>
      <c r="I18" s="185"/>
      <c r="J18" s="185">
        <v>350.24799999999999</v>
      </c>
      <c r="K18" s="185">
        <v>350.24799999999999</v>
      </c>
      <c r="L18" s="185"/>
    </row>
    <row r="19" spans="1:12" ht="36.4" customHeight="1">
      <c r="A19" s="184"/>
      <c r="B19" s="117" t="s">
        <v>152</v>
      </c>
      <c r="C19" s="111"/>
      <c r="D19" s="111"/>
      <c r="E19" s="185">
        <v>14.061</v>
      </c>
      <c r="F19" s="185"/>
      <c r="G19" s="185"/>
      <c r="H19" s="185"/>
      <c r="I19" s="185"/>
      <c r="J19" s="185">
        <v>14.061</v>
      </c>
      <c r="K19" s="185">
        <v>14.061</v>
      </c>
      <c r="L19" s="185"/>
    </row>
    <row r="20" spans="1:12" ht="38.450000000000003" customHeight="1">
      <c r="A20" s="186">
        <v>7</v>
      </c>
      <c r="B20" s="117" t="s">
        <v>153</v>
      </c>
      <c r="C20" s="111"/>
      <c r="D20" s="111"/>
      <c r="E20" s="185">
        <v>500</v>
      </c>
      <c r="F20" s="185"/>
      <c r="G20" s="185"/>
      <c r="H20" s="185"/>
      <c r="I20" s="185"/>
      <c r="J20" s="185">
        <v>500</v>
      </c>
      <c r="K20" s="185">
        <v>500</v>
      </c>
      <c r="L20" s="185"/>
    </row>
    <row r="21" spans="1:12" ht="36.4" customHeight="1">
      <c r="A21" s="184"/>
      <c r="B21" s="117" t="s">
        <v>154</v>
      </c>
      <c r="C21" s="111"/>
      <c r="D21" s="111"/>
      <c r="E21" s="185">
        <v>50.006999999999998</v>
      </c>
      <c r="F21" s="185"/>
      <c r="G21" s="185"/>
      <c r="H21" s="185"/>
      <c r="I21" s="185"/>
      <c r="J21" s="185">
        <v>50.006999999999998</v>
      </c>
      <c r="K21" s="185">
        <v>50.006999999999998</v>
      </c>
      <c r="L21" s="185"/>
    </row>
    <row r="22" spans="1:12" ht="36.4" customHeight="1">
      <c r="A22" s="184"/>
      <c r="B22" s="117" t="s">
        <v>155</v>
      </c>
      <c r="C22" s="111"/>
      <c r="D22" s="111"/>
      <c r="E22" s="185">
        <v>100</v>
      </c>
      <c r="F22" s="185"/>
      <c r="G22" s="185"/>
      <c r="H22" s="185"/>
      <c r="I22" s="185"/>
      <c r="J22" s="185">
        <v>100</v>
      </c>
      <c r="K22" s="185">
        <v>100</v>
      </c>
      <c r="L22" s="185"/>
    </row>
    <row r="23" spans="1:12" ht="36.4" customHeight="1">
      <c r="A23" s="184"/>
      <c r="B23" s="117" t="s">
        <v>156</v>
      </c>
      <c r="C23" s="111"/>
      <c r="D23" s="111"/>
      <c r="E23" s="185">
        <v>150</v>
      </c>
      <c r="F23" s="185"/>
      <c r="G23" s="185"/>
      <c r="H23" s="185"/>
      <c r="I23" s="185"/>
      <c r="J23" s="185">
        <v>150</v>
      </c>
      <c r="K23" s="185">
        <v>150</v>
      </c>
      <c r="L23" s="185"/>
    </row>
    <row r="24" spans="1:12" ht="51.4" customHeight="1">
      <c r="A24" s="184"/>
      <c r="B24" s="117" t="s">
        <v>157</v>
      </c>
      <c r="C24" s="111"/>
      <c r="D24" s="111"/>
      <c r="E24" s="185">
        <v>85</v>
      </c>
      <c r="F24" s="185"/>
      <c r="G24" s="185"/>
      <c r="H24" s="185"/>
      <c r="I24" s="185"/>
      <c r="J24" s="185">
        <v>85</v>
      </c>
      <c r="K24" s="185">
        <v>85</v>
      </c>
      <c r="L24" s="185"/>
    </row>
    <row r="25" spans="1:12" ht="55.45" customHeight="1">
      <c r="A25" s="186">
        <v>8</v>
      </c>
      <c r="B25" s="117" t="s">
        <v>158</v>
      </c>
      <c r="C25" s="111"/>
      <c r="D25" s="111"/>
      <c r="E25" s="185">
        <v>407.32900000000001</v>
      </c>
      <c r="F25" s="185"/>
      <c r="G25" s="185"/>
      <c r="H25" s="185"/>
      <c r="I25" s="185"/>
      <c r="J25" s="185">
        <v>407.32900000000001</v>
      </c>
      <c r="K25" s="185">
        <v>407.32900000000001</v>
      </c>
      <c r="L25" s="185"/>
    </row>
    <row r="26" spans="1:12" ht="89" customHeight="1">
      <c r="A26" s="186">
        <v>9</v>
      </c>
      <c r="B26" s="117" t="s">
        <v>159</v>
      </c>
      <c r="C26" s="111"/>
      <c r="D26" s="111"/>
      <c r="E26" s="185">
        <v>181.52</v>
      </c>
      <c r="F26" s="185"/>
      <c r="G26" s="185"/>
      <c r="H26" s="185"/>
      <c r="I26" s="185"/>
      <c r="J26" s="185">
        <v>181.52</v>
      </c>
      <c r="K26" s="185">
        <v>181.52</v>
      </c>
      <c r="L26" s="185"/>
    </row>
    <row r="27" spans="1:12" ht="79.7" customHeight="1">
      <c r="A27" s="184"/>
      <c r="B27" s="117" t="s">
        <v>160</v>
      </c>
      <c r="C27" s="111"/>
      <c r="D27" s="111"/>
      <c r="E27" s="185">
        <v>187.41</v>
      </c>
      <c r="F27" s="185"/>
      <c r="G27" s="185"/>
      <c r="H27" s="185"/>
      <c r="I27" s="185"/>
      <c r="J27" s="185">
        <v>187.41</v>
      </c>
      <c r="K27" s="185">
        <v>187.41</v>
      </c>
      <c r="L27" s="185"/>
    </row>
    <row r="28" spans="1:12" ht="25.35" customHeight="1">
      <c r="A28" s="184"/>
      <c r="B28" s="117" t="s">
        <v>161</v>
      </c>
      <c r="C28" s="111"/>
      <c r="D28" s="111"/>
      <c r="E28" s="185">
        <v>43.1</v>
      </c>
      <c r="F28" s="185"/>
      <c r="G28" s="185"/>
      <c r="H28" s="185"/>
      <c r="I28" s="185"/>
      <c r="J28" s="185">
        <v>43.1</v>
      </c>
      <c r="K28" s="185">
        <v>43.1</v>
      </c>
      <c r="L28" s="185"/>
    </row>
    <row r="29" spans="1:12" ht="38.200000000000003" customHeight="1">
      <c r="A29" s="184"/>
      <c r="B29" s="117" t="s">
        <v>162</v>
      </c>
      <c r="C29" s="111"/>
      <c r="D29" s="111"/>
      <c r="E29" s="185">
        <v>20</v>
      </c>
      <c r="F29" s="185"/>
      <c r="G29" s="185"/>
      <c r="H29" s="185"/>
      <c r="I29" s="185"/>
      <c r="J29" s="185">
        <v>20</v>
      </c>
      <c r="K29" s="185">
        <v>20</v>
      </c>
      <c r="L29" s="185"/>
    </row>
    <row r="30" spans="1:12" ht="36.4" customHeight="1">
      <c r="A30" s="184"/>
      <c r="B30" s="117" t="s">
        <v>163</v>
      </c>
      <c r="C30" s="111"/>
      <c r="D30" s="111"/>
      <c r="E30" s="185">
        <v>29.8</v>
      </c>
      <c r="F30" s="185"/>
      <c r="G30" s="185"/>
      <c r="H30" s="185"/>
      <c r="I30" s="185"/>
      <c r="J30" s="185">
        <v>29.8</v>
      </c>
      <c r="K30" s="185">
        <v>29.8</v>
      </c>
      <c r="L30" s="185"/>
    </row>
    <row r="31" spans="1:12" ht="72.5" customHeight="1">
      <c r="A31" s="186">
        <v>10</v>
      </c>
      <c r="B31" s="117" t="s">
        <v>164</v>
      </c>
      <c r="C31" s="111"/>
      <c r="D31" s="111"/>
      <c r="E31" s="185">
        <v>25.1</v>
      </c>
      <c r="F31" s="185"/>
      <c r="G31" s="185"/>
      <c r="H31" s="185"/>
      <c r="I31" s="185"/>
      <c r="J31" s="185">
        <v>25.1</v>
      </c>
      <c r="K31" s="185">
        <v>25.1</v>
      </c>
      <c r="L31" s="185"/>
    </row>
    <row r="32" spans="1:12" ht="25.35" customHeight="1">
      <c r="A32" s="184"/>
      <c r="B32" s="117" t="s">
        <v>165</v>
      </c>
      <c r="C32" s="111"/>
      <c r="D32" s="111"/>
      <c r="E32" s="185">
        <v>71</v>
      </c>
      <c r="F32" s="185"/>
      <c r="G32" s="185"/>
      <c r="H32" s="185"/>
      <c r="I32" s="185"/>
      <c r="J32" s="185">
        <v>71</v>
      </c>
      <c r="K32" s="185">
        <v>71</v>
      </c>
      <c r="L32" s="185"/>
    </row>
    <row r="33" spans="1:12" ht="36.4" customHeight="1">
      <c r="A33" s="184"/>
      <c r="B33" s="117" t="s">
        <v>166</v>
      </c>
      <c r="C33" s="111"/>
      <c r="D33" s="111"/>
      <c r="E33" s="185">
        <v>46.587000000000003</v>
      </c>
      <c r="F33" s="185"/>
      <c r="G33" s="185"/>
      <c r="H33" s="185"/>
      <c r="I33" s="185"/>
      <c r="J33" s="185">
        <v>46.587000000000003</v>
      </c>
      <c r="K33" s="185">
        <v>46.587000000000003</v>
      </c>
      <c r="L33" s="185"/>
    </row>
    <row r="34" spans="1:12" ht="25.35" customHeight="1">
      <c r="A34" s="184"/>
      <c r="B34" s="117" t="s">
        <v>167</v>
      </c>
      <c r="C34" s="111"/>
      <c r="D34" s="111"/>
      <c r="E34" s="185">
        <v>0.52500000000000002</v>
      </c>
      <c r="F34" s="185"/>
      <c r="G34" s="185"/>
      <c r="H34" s="185"/>
      <c r="I34" s="185"/>
      <c r="J34" s="185">
        <v>0.52500000000000002</v>
      </c>
      <c r="K34" s="185">
        <v>0.52500000000000002</v>
      </c>
      <c r="L34" s="185"/>
    </row>
    <row r="35" spans="1:12" ht="36.4" customHeight="1">
      <c r="A35" s="184"/>
      <c r="B35" s="117" t="s">
        <v>168</v>
      </c>
      <c r="C35" s="111"/>
      <c r="D35" s="111"/>
      <c r="E35" s="185">
        <v>5</v>
      </c>
      <c r="F35" s="185"/>
      <c r="G35" s="185"/>
      <c r="H35" s="185"/>
      <c r="I35" s="185"/>
      <c r="J35" s="185">
        <v>5</v>
      </c>
      <c r="K35" s="185">
        <v>5</v>
      </c>
      <c r="L35" s="185"/>
    </row>
    <row r="36" spans="1:12" ht="56" customHeight="1">
      <c r="A36" s="196">
        <v>11</v>
      </c>
      <c r="B36" s="197" t="s">
        <v>169</v>
      </c>
      <c r="C36" s="158"/>
      <c r="D36" s="158"/>
      <c r="E36" s="198">
        <v>40</v>
      </c>
      <c r="F36" s="198"/>
      <c r="G36" s="198"/>
      <c r="H36" s="198"/>
      <c r="I36" s="198"/>
      <c r="J36" s="198">
        <v>40</v>
      </c>
      <c r="K36" s="198">
        <v>40</v>
      </c>
      <c r="L36" s="198"/>
    </row>
    <row r="37" spans="1:12" ht="28.7" customHeight="1">
      <c r="A37" s="199"/>
      <c r="B37" s="17" t="s">
        <v>11</v>
      </c>
      <c r="C37" s="200"/>
      <c r="D37" s="200"/>
      <c r="E37" s="201">
        <f>SUM(E8:E36)</f>
        <v>208786.48499999999</v>
      </c>
      <c r="F37" s="202"/>
      <c r="G37" s="202"/>
      <c r="H37" s="202"/>
      <c r="I37" s="202"/>
      <c r="J37" s="201">
        <f>SUM(J8:J36)</f>
        <v>208786.48499999999</v>
      </c>
      <c r="K37" s="201">
        <f>SUM(K8:K36)</f>
        <v>208786.48499999999</v>
      </c>
      <c r="L37" s="202"/>
    </row>
  </sheetData>
  <mergeCells count="16">
    <mergeCell ref="H5:H6"/>
    <mergeCell ref="I5:I6"/>
    <mergeCell ref="J5:J6"/>
    <mergeCell ref="K5:K6"/>
    <mergeCell ref="L5:L6"/>
    <mergeCell ref="A5:A6"/>
    <mergeCell ref="B5:B6"/>
    <mergeCell ref="C5:D5"/>
    <mergeCell ref="E5:F5"/>
    <mergeCell ref="G5:G6"/>
    <mergeCell ref="A1:L1"/>
    <mergeCell ref="A4:D4"/>
    <mergeCell ref="K4:L4"/>
    <mergeCell ref="A3:D3"/>
    <mergeCell ref="K3:L3"/>
    <mergeCell ref="A2:L2"/>
  </mergeCells>
  <pageMargins left="0.75" right="0.5" top="0.5" bottom="0.5" header="0" footer="0"/>
  <pageSetup scale="76" orientation="landscape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showGridLines="0" workbookViewId="0"/>
  </sheetViews>
  <sheetFormatPr defaultColWidth="10" defaultRowHeight="13.05" customHeight="1"/>
  <cols>
    <col min="1" max="1" width="10" customWidth="1"/>
  </cols>
  <sheetData/>
  <pageMargins left="0.75" right="0.5" top="0.5" bottom="0.5" header="0" footer="0"/>
  <pageSetup orientation="landscape"/>
  <headerFooter>
    <oddFooter>&amp;C&amp;"Helvetica Neue,Regular"&amp;12&amp;K000000&amp;P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183"/>
  <sheetViews>
    <sheetView showGridLines="0" workbookViewId="0">
      <pane ySplit="6" topLeftCell="A7" activePane="bottomLeft" state="frozen"/>
      <selection pane="bottomLeft"/>
    </sheetView>
  </sheetViews>
  <sheetFormatPr defaultColWidth="16.33203125" defaultRowHeight="19.899999999999999" customHeight="1"/>
  <cols>
    <col min="1" max="1" width="5.73046875" style="203" customWidth="1"/>
    <col min="2" max="2" width="45.9296875" style="203" customWidth="1"/>
    <col min="3" max="3" width="10.06640625" style="203" customWidth="1"/>
    <col min="4" max="4" width="15.86328125" style="203" customWidth="1"/>
    <col min="5" max="5" width="17.1328125" style="203" customWidth="1"/>
    <col min="6" max="6" width="9.3984375" style="203" customWidth="1"/>
    <col min="7" max="7" width="14.86328125" style="203" customWidth="1"/>
    <col min="8" max="8" width="14.19921875" style="203" customWidth="1"/>
    <col min="9" max="9" width="6.33203125" style="203" customWidth="1"/>
    <col min="10" max="10" width="7.86328125" style="203" customWidth="1"/>
    <col min="11" max="11" width="24.73046875" style="203" customWidth="1"/>
    <col min="12" max="12" width="16.33203125" style="203" customWidth="1"/>
    <col min="13" max="16384" width="16.33203125" style="203"/>
  </cols>
  <sheetData>
    <row r="1" spans="1:11" ht="46.05" customHeight="1">
      <c r="A1" s="304" t="s">
        <v>170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27.4" customHeight="1">
      <c r="A2" s="347" t="s">
        <v>69</v>
      </c>
      <c r="B2" s="348"/>
      <c r="C2" s="348"/>
      <c r="D2" s="348"/>
      <c r="E2" s="348"/>
      <c r="F2" s="348"/>
      <c r="G2" s="348"/>
      <c r="H2" s="348"/>
      <c r="I2" s="348"/>
      <c r="J2" s="348"/>
      <c r="K2" s="349"/>
    </row>
    <row r="3" spans="1:11" ht="25.05" customHeight="1">
      <c r="A3" s="350" t="s">
        <v>71</v>
      </c>
      <c r="B3" s="330"/>
      <c r="C3" s="88"/>
      <c r="D3" s="88"/>
      <c r="E3" s="88"/>
      <c r="F3" s="351" t="s">
        <v>171</v>
      </c>
      <c r="G3" s="330"/>
      <c r="H3" s="330"/>
      <c r="I3" s="330"/>
      <c r="J3" s="330"/>
      <c r="K3" s="352"/>
    </row>
    <row r="4" spans="1:11" ht="20.75" customHeight="1">
      <c r="A4" s="204"/>
      <c r="B4" s="94" t="s">
        <v>172</v>
      </c>
      <c r="C4" s="353" t="s">
        <v>88</v>
      </c>
      <c r="D4" s="326"/>
      <c r="E4" s="326"/>
      <c r="F4" s="95"/>
      <c r="G4" s="332" t="s">
        <v>51</v>
      </c>
      <c r="H4" s="326"/>
      <c r="I4" s="326"/>
      <c r="J4" s="326"/>
      <c r="K4" s="346"/>
    </row>
    <row r="5" spans="1:11" ht="33.299999999999997" customHeight="1">
      <c r="A5" s="312" t="s">
        <v>173</v>
      </c>
      <c r="B5" s="312" t="s">
        <v>174</v>
      </c>
      <c r="C5" s="312" t="s">
        <v>54</v>
      </c>
      <c r="D5" s="328"/>
      <c r="E5" s="328"/>
      <c r="F5" s="312" t="s">
        <v>55</v>
      </c>
      <c r="G5" s="328"/>
      <c r="H5" s="312" t="s">
        <v>56</v>
      </c>
      <c r="I5" s="328"/>
      <c r="J5" s="328"/>
      <c r="K5" s="312" t="s">
        <v>75</v>
      </c>
    </row>
    <row r="6" spans="1:11" ht="41.55" customHeight="1">
      <c r="A6" s="328"/>
      <c r="B6" s="328"/>
      <c r="C6" s="60" t="s">
        <v>57</v>
      </c>
      <c r="D6" s="60" t="s">
        <v>175</v>
      </c>
      <c r="E6" s="60" t="s">
        <v>58</v>
      </c>
      <c r="F6" s="60" t="s">
        <v>57</v>
      </c>
      <c r="G6" s="60" t="s">
        <v>58</v>
      </c>
      <c r="H6" s="60" t="s">
        <v>76</v>
      </c>
      <c r="I6" s="60" t="s">
        <v>60</v>
      </c>
      <c r="J6" s="60" t="s">
        <v>61</v>
      </c>
      <c r="K6" s="328"/>
    </row>
    <row r="7" spans="1:11" ht="26.55" customHeight="1">
      <c r="A7" s="205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>
        <v>7</v>
      </c>
      <c r="H7" s="205">
        <v>8</v>
      </c>
      <c r="I7" s="205">
        <v>9</v>
      </c>
      <c r="J7" s="205">
        <v>10</v>
      </c>
      <c r="K7" s="205">
        <v>11</v>
      </c>
    </row>
    <row r="8" spans="1:11" ht="22.6" customHeight="1">
      <c r="A8" s="206">
        <v>1</v>
      </c>
      <c r="B8" s="207" t="s">
        <v>176</v>
      </c>
      <c r="C8" s="208"/>
      <c r="D8" s="209"/>
      <c r="E8" s="209"/>
      <c r="F8" s="208"/>
      <c r="G8" s="209"/>
      <c r="H8" s="210"/>
      <c r="I8" s="210"/>
      <c r="J8" s="211"/>
      <c r="K8" s="211"/>
    </row>
    <row r="9" spans="1:11" ht="17.649999999999999" customHeight="1">
      <c r="A9" s="212">
        <v>1</v>
      </c>
      <c r="B9" s="213" t="s">
        <v>77</v>
      </c>
      <c r="C9" s="214"/>
      <c r="D9" s="215"/>
      <c r="E9" s="215"/>
      <c r="F9" s="214"/>
      <c r="G9" s="215"/>
      <c r="H9" s="216"/>
      <c r="I9" s="216"/>
      <c r="J9" s="217"/>
      <c r="K9" s="217"/>
    </row>
    <row r="10" spans="1:11" ht="19.25" customHeight="1">
      <c r="A10" s="218">
        <v>1</v>
      </c>
      <c r="B10" s="213" t="s">
        <v>63</v>
      </c>
      <c r="C10" s="214"/>
      <c r="D10" s="215"/>
      <c r="E10" s="215"/>
      <c r="F10" s="214"/>
      <c r="G10" s="215"/>
      <c r="H10" s="216"/>
      <c r="I10" s="216"/>
      <c r="J10" s="217"/>
      <c r="K10" s="217"/>
    </row>
    <row r="11" spans="1:11" ht="93.4" customHeight="1">
      <c r="A11" s="219">
        <v>1</v>
      </c>
      <c r="B11" s="220" t="s">
        <v>177</v>
      </c>
      <c r="C11" s="221" t="s">
        <v>64</v>
      </c>
      <c r="D11" s="222">
        <v>69021</v>
      </c>
      <c r="E11" s="222">
        <v>69021</v>
      </c>
      <c r="F11" s="221" t="s">
        <v>64</v>
      </c>
      <c r="G11" s="222">
        <v>69021</v>
      </c>
      <c r="H11" s="223"/>
      <c r="I11" s="223"/>
      <c r="J11" s="182"/>
      <c r="K11" s="182"/>
    </row>
    <row r="12" spans="1:11" ht="25.35" customHeight="1">
      <c r="A12" s="224">
        <v>2</v>
      </c>
      <c r="B12" s="225" t="s">
        <v>178</v>
      </c>
      <c r="C12" s="226" t="s">
        <v>179</v>
      </c>
      <c r="D12" s="151">
        <v>1548804</v>
      </c>
      <c r="E12" s="151">
        <v>1548804</v>
      </c>
      <c r="F12" s="226" t="s">
        <v>179</v>
      </c>
      <c r="G12" s="151">
        <v>1548804</v>
      </c>
      <c r="H12" s="152"/>
      <c r="I12" s="152"/>
      <c r="J12" s="227"/>
      <c r="K12" s="227"/>
    </row>
    <row r="13" spans="1:11" ht="25.35" customHeight="1">
      <c r="A13" s="224">
        <v>3</v>
      </c>
      <c r="B13" s="225" t="s">
        <v>180</v>
      </c>
      <c r="C13" s="226" t="s">
        <v>181</v>
      </c>
      <c r="D13" s="151">
        <v>139500</v>
      </c>
      <c r="E13" s="151">
        <v>697500</v>
      </c>
      <c r="F13" s="226" t="s">
        <v>181</v>
      </c>
      <c r="G13" s="151">
        <v>697500</v>
      </c>
      <c r="H13" s="152"/>
      <c r="I13" s="152"/>
      <c r="J13" s="227"/>
      <c r="K13" s="227"/>
    </row>
    <row r="14" spans="1:11" ht="25.35" customHeight="1">
      <c r="A14" s="224">
        <v>4</v>
      </c>
      <c r="B14" s="225" t="s">
        <v>182</v>
      </c>
      <c r="C14" s="226" t="s">
        <v>183</v>
      </c>
      <c r="D14" s="151">
        <v>56425</v>
      </c>
      <c r="E14" s="151">
        <v>282125</v>
      </c>
      <c r="F14" s="226" t="s">
        <v>183</v>
      </c>
      <c r="G14" s="151">
        <v>282125</v>
      </c>
      <c r="H14" s="152">
        <v>282125</v>
      </c>
      <c r="I14" s="152"/>
      <c r="J14" s="227"/>
      <c r="K14" s="227"/>
    </row>
    <row r="15" spans="1:11" ht="25.35" customHeight="1">
      <c r="A15" s="224">
        <v>5</v>
      </c>
      <c r="B15" s="225" t="s">
        <v>184</v>
      </c>
      <c r="C15" s="226" t="s">
        <v>64</v>
      </c>
      <c r="D15" s="151">
        <v>323442</v>
      </c>
      <c r="E15" s="151">
        <v>323442</v>
      </c>
      <c r="F15" s="226" t="s">
        <v>64</v>
      </c>
      <c r="G15" s="151">
        <v>323442</v>
      </c>
      <c r="H15" s="152">
        <v>323442</v>
      </c>
      <c r="I15" s="152"/>
      <c r="J15" s="227"/>
      <c r="K15" s="227"/>
    </row>
    <row r="16" spans="1:11" ht="25.35" customHeight="1">
      <c r="A16" s="224">
        <v>6</v>
      </c>
      <c r="B16" s="225" t="s">
        <v>185</v>
      </c>
      <c r="C16" s="226" t="s">
        <v>186</v>
      </c>
      <c r="D16" s="151">
        <v>139531</v>
      </c>
      <c r="E16" s="151">
        <v>279062</v>
      </c>
      <c r="F16" s="226" t="s">
        <v>186</v>
      </c>
      <c r="G16" s="151">
        <v>279062</v>
      </c>
      <c r="H16" s="152"/>
      <c r="I16" s="152"/>
      <c r="J16" s="227"/>
      <c r="K16" s="227"/>
    </row>
    <row r="17" spans="1:11" ht="110.55" customHeight="1">
      <c r="A17" s="224">
        <v>7</v>
      </c>
      <c r="B17" s="225" t="s">
        <v>187</v>
      </c>
      <c r="C17" s="226" t="s">
        <v>64</v>
      </c>
      <c r="D17" s="151">
        <v>87160</v>
      </c>
      <c r="E17" s="151">
        <v>87160</v>
      </c>
      <c r="F17" s="226" t="s">
        <v>64</v>
      </c>
      <c r="G17" s="151">
        <v>87160</v>
      </c>
      <c r="H17" s="152"/>
      <c r="I17" s="152"/>
      <c r="J17" s="227"/>
      <c r="K17" s="227"/>
    </row>
    <row r="18" spans="1:11" ht="25.35" customHeight="1">
      <c r="A18" s="224">
        <v>8</v>
      </c>
      <c r="B18" s="225" t="s">
        <v>188</v>
      </c>
      <c r="C18" s="226" t="s">
        <v>186</v>
      </c>
      <c r="D18" s="151">
        <v>155000</v>
      </c>
      <c r="E18" s="151">
        <v>310000</v>
      </c>
      <c r="F18" s="226" t="s">
        <v>186</v>
      </c>
      <c r="G18" s="151">
        <v>310000</v>
      </c>
      <c r="H18" s="152"/>
      <c r="I18" s="152"/>
      <c r="J18" s="227"/>
      <c r="K18" s="227"/>
    </row>
    <row r="19" spans="1:11" ht="76.45" customHeight="1">
      <c r="A19" s="224">
        <v>9</v>
      </c>
      <c r="B19" s="225" t="s">
        <v>189</v>
      </c>
      <c r="C19" s="226" t="s">
        <v>64</v>
      </c>
      <c r="D19" s="151">
        <v>54705</v>
      </c>
      <c r="E19" s="151">
        <v>54705</v>
      </c>
      <c r="F19" s="226" t="s">
        <v>64</v>
      </c>
      <c r="G19" s="151">
        <v>54705</v>
      </c>
      <c r="H19" s="152">
        <v>54705</v>
      </c>
      <c r="I19" s="152"/>
      <c r="J19" s="227"/>
      <c r="K19" s="227"/>
    </row>
    <row r="20" spans="1:11" ht="40.35" customHeight="1">
      <c r="A20" s="224">
        <v>10</v>
      </c>
      <c r="B20" s="225" t="s">
        <v>190</v>
      </c>
      <c r="C20" s="226" t="s">
        <v>64</v>
      </c>
      <c r="D20" s="151">
        <v>800</v>
      </c>
      <c r="E20" s="151">
        <v>800</v>
      </c>
      <c r="F20" s="226" t="s">
        <v>64</v>
      </c>
      <c r="G20" s="151">
        <v>800</v>
      </c>
      <c r="H20" s="152"/>
      <c r="I20" s="152"/>
      <c r="J20" s="227"/>
      <c r="K20" s="225" t="s">
        <v>191</v>
      </c>
    </row>
    <row r="21" spans="1:11" ht="25.35" customHeight="1">
      <c r="A21" s="224">
        <v>11</v>
      </c>
      <c r="B21" s="225" t="s">
        <v>192</v>
      </c>
      <c r="C21" s="226" t="s">
        <v>193</v>
      </c>
      <c r="D21" s="151">
        <v>4990</v>
      </c>
      <c r="E21" s="151">
        <v>4990</v>
      </c>
      <c r="F21" s="226" t="s">
        <v>193</v>
      </c>
      <c r="G21" s="151">
        <v>4990</v>
      </c>
      <c r="H21" s="152"/>
      <c r="I21" s="152"/>
      <c r="J21" s="227"/>
      <c r="K21" s="227"/>
    </row>
    <row r="22" spans="1:11" ht="25.35" customHeight="1">
      <c r="A22" s="224">
        <v>12</v>
      </c>
      <c r="B22" s="225" t="s">
        <v>194</v>
      </c>
      <c r="C22" s="226" t="s">
        <v>193</v>
      </c>
      <c r="D22" s="151">
        <v>32000</v>
      </c>
      <c r="E22" s="151">
        <v>32000</v>
      </c>
      <c r="F22" s="226" t="s">
        <v>193</v>
      </c>
      <c r="G22" s="151">
        <v>32000</v>
      </c>
      <c r="H22" s="152"/>
      <c r="I22" s="152"/>
      <c r="J22" s="227"/>
      <c r="K22" s="227"/>
    </row>
    <row r="23" spans="1:11" ht="25.35" customHeight="1">
      <c r="A23" s="224">
        <v>13</v>
      </c>
      <c r="B23" s="225" t="s">
        <v>195</v>
      </c>
      <c r="C23" s="226" t="s">
        <v>193</v>
      </c>
      <c r="D23" s="151">
        <v>11654</v>
      </c>
      <c r="E23" s="151">
        <v>11654</v>
      </c>
      <c r="F23" s="226" t="s">
        <v>193</v>
      </c>
      <c r="G23" s="151">
        <v>11654</v>
      </c>
      <c r="H23" s="152"/>
      <c r="I23" s="152"/>
      <c r="J23" s="227"/>
      <c r="K23" s="227"/>
    </row>
    <row r="24" spans="1:11" ht="25.35" customHeight="1">
      <c r="A24" s="224">
        <v>14</v>
      </c>
      <c r="B24" s="225" t="s">
        <v>196</v>
      </c>
      <c r="C24" s="226" t="s">
        <v>193</v>
      </c>
      <c r="D24" s="151">
        <v>80898</v>
      </c>
      <c r="E24" s="151">
        <v>80898</v>
      </c>
      <c r="F24" s="226" t="s">
        <v>193</v>
      </c>
      <c r="G24" s="151">
        <v>80898</v>
      </c>
      <c r="H24" s="152"/>
      <c r="I24" s="152"/>
      <c r="J24" s="227"/>
      <c r="K24" s="227"/>
    </row>
    <row r="25" spans="1:11" ht="25.35" customHeight="1">
      <c r="A25" s="224">
        <v>15</v>
      </c>
      <c r="B25" s="225" t="s">
        <v>197</v>
      </c>
      <c r="C25" s="226" t="s">
        <v>64</v>
      </c>
      <c r="D25" s="151">
        <v>10777</v>
      </c>
      <c r="E25" s="151">
        <v>10777</v>
      </c>
      <c r="F25" s="226" t="s">
        <v>64</v>
      </c>
      <c r="G25" s="151">
        <v>10777</v>
      </c>
      <c r="H25" s="152"/>
      <c r="I25" s="152"/>
      <c r="J25" s="227"/>
      <c r="K25" s="227"/>
    </row>
    <row r="26" spans="1:11" ht="25.35" customHeight="1">
      <c r="A26" s="224">
        <v>16</v>
      </c>
      <c r="B26" s="225" t="s">
        <v>198</v>
      </c>
      <c r="C26" s="226" t="s">
        <v>64</v>
      </c>
      <c r="D26" s="151">
        <v>320000</v>
      </c>
      <c r="E26" s="151">
        <v>320000</v>
      </c>
      <c r="F26" s="226" t="s">
        <v>64</v>
      </c>
      <c r="G26" s="151">
        <v>320000</v>
      </c>
      <c r="H26" s="152"/>
      <c r="I26" s="152"/>
      <c r="J26" s="227"/>
      <c r="K26" s="227"/>
    </row>
    <row r="27" spans="1:11" ht="42.4" customHeight="1">
      <c r="A27" s="224">
        <v>17</v>
      </c>
      <c r="B27" s="225" t="s">
        <v>199</v>
      </c>
      <c r="C27" s="226" t="s">
        <v>200</v>
      </c>
      <c r="D27" s="151">
        <v>450</v>
      </c>
      <c r="E27" s="151">
        <v>225000</v>
      </c>
      <c r="F27" s="226" t="s">
        <v>200</v>
      </c>
      <c r="G27" s="151">
        <v>225000</v>
      </c>
      <c r="H27" s="152"/>
      <c r="I27" s="152"/>
      <c r="J27" s="227"/>
      <c r="K27" s="227"/>
    </row>
    <row r="28" spans="1:11" ht="25.35" customHeight="1">
      <c r="A28" s="224">
        <v>18</v>
      </c>
      <c r="B28" s="225" t="s">
        <v>201</v>
      </c>
      <c r="C28" s="226" t="s">
        <v>202</v>
      </c>
      <c r="D28" s="151">
        <v>221</v>
      </c>
      <c r="E28" s="151">
        <v>574600</v>
      </c>
      <c r="F28" s="226" t="s">
        <v>202</v>
      </c>
      <c r="G28" s="151">
        <v>574600</v>
      </c>
      <c r="H28" s="152"/>
      <c r="I28" s="152"/>
      <c r="J28" s="227"/>
      <c r="K28" s="227"/>
    </row>
    <row r="29" spans="1:11" ht="25.35" customHeight="1">
      <c r="A29" s="224">
        <v>19</v>
      </c>
      <c r="B29" s="225" t="s">
        <v>203</v>
      </c>
      <c r="C29" s="226" t="s">
        <v>204</v>
      </c>
      <c r="D29" s="151">
        <v>50</v>
      </c>
      <c r="E29" s="151">
        <v>10000</v>
      </c>
      <c r="F29" s="226" t="s">
        <v>204</v>
      </c>
      <c r="G29" s="151">
        <v>10000</v>
      </c>
      <c r="H29" s="152"/>
      <c r="I29" s="152"/>
      <c r="J29" s="227"/>
      <c r="K29" s="227"/>
    </row>
    <row r="30" spans="1:11" ht="25.35" customHeight="1">
      <c r="A30" s="224">
        <v>20</v>
      </c>
      <c r="B30" s="225" t="s">
        <v>205</v>
      </c>
      <c r="C30" s="226" t="s">
        <v>206</v>
      </c>
      <c r="D30" s="151">
        <v>90</v>
      </c>
      <c r="E30" s="151">
        <v>90000</v>
      </c>
      <c r="F30" s="226" t="s">
        <v>206</v>
      </c>
      <c r="G30" s="151">
        <v>90000</v>
      </c>
      <c r="H30" s="152"/>
      <c r="I30" s="152"/>
      <c r="J30" s="227"/>
      <c r="K30" s="227"/>
    </row>
    <row r="31" spans="1:11" ht="25.35" customHeight="1">
      <c r="A31" s="224">
        <v>21</v>
      </c>
      <c r="B31" s="225" t="s">
        <v>207</v>
      </c>
      <c r="C31" s="226" t="s">
        <v>204</v>
      </c>
      <c r="D31" s="151">
        <v>220</v>
      </c>
      <c r="E31" s="151">
        <v>44000</v>
      </c>
      <c r="F31" s="226" t="s">
        <v>204</v>
      </c>
      <c r="G31" s="151">
        <v>44000</v>
      </c>
      <c r="H31" s="152"/>
      <c r="I31" s="152"/>
      <c r="J31" s="227"/>
      <c r="K31" s="227"/>
    </row>
    <row r="32" spans="1:11" ht="76.45" customHeight="1">
      <c r="A32" s="224">
        <v>22</v>
      </c>
      <c r="B32" s="225" t="s">
        <v>208</v>
      </c>
      <c r="C32" s="226" t="s">
        <v>64</v>
      </c>
      <c r="D32" s="151">
        <v>100000</v>
      </c>
      <c r="E32" s="151">
        <v>100000</v>
      </c>
      <c r="F32" s="226" t="s">
        <v>64</v>
      </c>
      <c r="G32" s="151">
        <v>100000</v>
      </c>
      <c r="H32" s="152"/>
      <c r="I32" s="152"/>
      <c r="J32" s="227"/>
      <c r="K32" s="227"/>
    </row>
    <row r="33" spans="1:11" ht="93.5" customHeight="1">
      <c r="A33" s="224">
        <v>23</v>
      </c>
      <c r="B33" s="225" t="s">
        <v>209</v>
      </c>
      <c r="C33" s="226" t="s">
        <v>64</v>
      </c>
      <c r="D33" s="151">
        <v>350000</v>
      </c>
      <c r="E33" s="151">
        <v>350000</v>
      </c>
      <c r="F33" s="226" t="s">
        <v>64</v>
      </c>
      <c r="G33" s="151">
        <v>350000</v>
      </c>
      <c r="H33" s="152"/>
      <c r="I33" s="152"/>
      <c r="J33" s="227"/>
      <c r="K33" s="227"/>
    </row>
    <row r="34" spans="1:11" ht="76.45" customHeight="1">
      <c r="A34" s="224">
        <v>24</v>
      </c>
      <c r="B34" s="225" t="s">
        <v>210</v>
      </c>
      <c r="C34" s="226" t="s">
        <v>64</v>
      </c>
      <c r="D34" s="151">
        <v>100000</v>
      </c>
      <c r="E34" s="151">
        <v>100000</v>
      </c>
      <c r="F34" s="226" t="s">
        <v>64</v>
      </c>
      <c r="G34" s="151">
        <v>100000</v>
      </c>
      <c r="H34" s="152"/>
      <c r="I34" s="152"/>
      <c r="J34" s="227"/>
      <c r="K34" s="227"/>
    </row>
    <row r="35" spans="1:11" ht="55.35" customHeight="1">
      <c r="A35" s="224">
        <v>25</v>
      </c>
      <c r="B35" s="225" t="s">
        <v>211</v>
      </c>
      <c r="C35" s="226" t="s">
        <v>64</v>
      </c>
      <c r="D35" s="151">
        <v>50000</v>
      </c>
      <c r="E35" s="151">
        <v>50000</v>
      </c>
      <c r="F35" s="226" t="s">
        <v>64</v>
      </c>
      <c r="G35" s="151">
        <v>50000</v>
      </c>
      <c r="H35" s="152"/>
      <c r="I35" s="152"/>
      <c r="J35" s="227"/>
      <c r="K35" s="227"/>
    </row>
    <row r="36" spans="1:11" ht="59.45" customHeight="1">
      <c r="A36" s="224">
        <v>26</v>
      </c>
      <c r="B36" s="225" t="s">
        <v>212</v>
      </c>
      <c r="C36" s="226" t="s">
        <v>64</v>
      </c>
      <c r="D36" s="151">
        <v>1000000</v>
      </c>
      <c r="E36" s="151">
        <v>1000000</v>
      </c>
      <c r="F36" s="226" t="s">
        <v>64</v>
      </c>
      <c r="G36" s="151">
        <v>1000000</v>
      </c>
      <c r="H36" s="152"/>
      <c r="I36" s="152"/>
      <c r="J36" s="227"/>
      <c r="K36" s="227"/>
    </row>
    <row r="37" spans="1:11" ht="76.45" customHeight="1">
      <c r="A37" s="224">
        <v>27</v>
      </c>
      <c r="B37" s="225" t="s">
        <v>213</v>
      </c>
      <c r="C37" s="226" t="s">
        <v>64</v>
      </c>
      <c r="D37" s="151">
        <v>500000</v>
      </c>
      <c r="E37" s="151">
        <v>500000</v>
      </c>
      <c r="F37" s="226" t="s">
        <v>64</v>
      </c>
      <c r="G37" s="151">
        <v>500000</v>
      </c>
      <c r="H37" s="152"/>
      <c r="I37" s="152"/>
      <c r="J37" s="227"/>
      <c r="K37" s="227"/>
    </row>
    <row r="38" spans="1:11" ht="59.45" customHeight="1">
      <c r="A38" s="224">
        <v>28</v>
      </c>
      <c r="B38" s="225" t="s">
        <v>214</v>
      </c>
      <c r="C38" s="226" t="s">
        <v>64</v>
      </c>
      <c r="D38" s="151">
        <v>111085</v>
      </c>
      <c r="E38" s="151">
        <v>111085</v>
      </c>
      <c r="F38" s="226" t="s">
        <v>64</v>
      </c>
      <c r="G38" s="151">
        <v>111085</v>
      </c>
      <c r="H38" s="152"/>
      <c r="I38" s="152"/>
      <c r="J38" s="227"/>
      <c r="K38" s="227"/>
    </row>
    <row r="39" spans="1:11" ht="76.45" customHeight="1">
      <c r="A39" s="224">
        <v>29</v>
      </c>
      <c r="B39" s="225" t="s">
        <v>215</v>
      </c>
      <c r="C39" s="226" t="s">
        <v>64</v>
      </c>
      <c r="D39" s="151">
        <v>500000</v>
      </c>
      <c r="E39" s="151">
        <v>500000</v>
      </c>
      <c r="F39" s="226" t="s">
        <v>64</v>
      </c>
      <c r="G39" s="151">
        <v>500000</v>
      </c>
      <c r="H39" s="152"/>
      <c r="I39" s="152"/>
      <c r="J39" s="227"/>
      <c r="K39" s="227"/>
    </row>
    <row r="40" spans="1:11" ht="93.5" customHeight="1">
      <c r="A40" s="224">
        <v>30</v>
      </c>
      <c r="B40" s="225" t="s">
        <v>216</v>
      </c>
      <c r="C40" s="226" t="s">
        <v>64</v>
      </c>
      <c r="D40" s="151">
        <v>6450887</v>
      </c>
      <c r="E40" s="151">
        <v>6450887</v>
      </c>
      <c r="F40" s="226" t="s">
        <v>64</v>
      </c>
      <c r="G40" s="151">
        <v>6450887</v>
      </c>
      <c r="H40" s="152">
        <v>6450887</v>
      </c>
      <c r="I40" s="152"/>
      <c r="J40" s="227"/>
      <c r="K40" s="227"/>
    </row>
    <row r="41" spans="1:11" ht="76.45" customHeight="1">
      <c r="A41" s="224">
        <v>31</v>
      </c>
      <c r="B41" s="225" t="s">
        <v>217</v>
      </c>
      <c r="C41" s="226" t="s">
        <v>64</v>
      </c>
      <c r="D41" s="151">
        <v>3050000</v>
      </c>
      <c r="E41" s="151">
        <v>3050000</v>
      </c>
      <c r="F41" s="226" t="s">
        <v>64</v>
      </c>
      <c r="G41" s="151">
        <v>3050000</v>
      </c>
      <c r="H41" s="152">
        <v>3050000</v>
      </c>
      <c r="I41" s="152"/>
      <c r="J41" s="227"/>
      <c r="K41" s="227"/>
    </row>
    <row r="42" spans="1:11" ht="55.35" customHeight="1">
      <c r="A42" s="224">
        <v>32</v>
      </c>
      <c r="B42" s="225" t="s">
        <v>218</v>
      </c>
      <c r="C42" s="226" t="s">
        <v>64</v>
      </c>
      <c r="D42" s="151">
        <v>6862500</v>
      </c>
      <c r="E42" s="151">
        <v>6862500</v>
      </c>
      <c r="F42" s="226" t="s">
        <v>64</v>
      </c>
      <c r="G42" s="151">
        <v>6862500</v>
      </c>
      <c r="H42" s="152">
        <v>6862500</v>
      </c>
      <c r="I42" s="152"/>
      <c r="J42" s="227"/>
      <c r="K42" s="227"/>
    </row>
    <row r="43" spans="1:11" ht="76.45" customHeight="1">
      <c r="A43" s="224">
        <v>33</v>
      </c>
      <c r="B43" s="225" t="s">
        <v>219</v>
      </c>
      <c r="C43" s="226" t="s">
        <v>64</v>
      </c>
      <c r="D43" s="151">
        <v>178425</v>
      </c>
      <c r="E43" s="151">
        <v>178425</v>
      </c>
      <c r="F43" s="226" t="s">
        <v>64</v>
      </c>
      <c r="G43" s="151">
        <v>178425</v>
      </c>
      <c r="H43" s="152">
        <v>178425</v>
      </c>
      <c r="I43" s="152"/>
      <c r="J43" s="227"/>
      <c r="K43" s="227"/>
    </row>
    <row r="44" spans="1:11" ht="76.45" customHeight="1">
      <c r="A44" s="224">
        <v>34</v>
      </c>
      <c r="B44" s="225" t="s">
        <v>220</v>
      </c>
      <c r="C44" s="226" t="s">
        <v>64</v>
      </c>
      <c r="D44" s="151">
        <v>68625</v>
      </c>
      <c r="E44" s="151">
        <v>68625</v>
      </c>
      <c r="F44" s="226" t="s">
        <v>64</v>
      </c>
      <c r="G44" s="151">
        <v>68625</v>
      </c>
      <c r="H44" s="152">
        <v>68625</v>
      </c>
      <c r="I44" s="152"/>
      <c r="J44" s="227"/>
      <c r="K44" s="225" t="s">
        <v>221</v>
      </c>
    </row>
    <row r="45" spans="1:11" ht="76.45" customHeight="1">
      <c r="A45" s="224">
        <v>35</v>
      </c>
      <c r="B45" s="225" t="s">
        <v>222</v>
      </c>
      <c r="C45" s="226" t="s">
        <v>64</v>
      </c>
      <c r="D45" s="151">
        <v>68625</v>
      </c>
      <c r="E45" s="151">
        <v>68625</v>
      </c>
      <c r="F45" s="226" t="s">
        <v>64</v>
      </c>
      <c r="G45" s="151">
        <v>68625</v>
      </c>
      <c r="H45" s="152">
        <v>68625</v>
      </c>
      <c r="I45" s="152"/>
      <c r="J45" s="227"/>
      <c r="K45" s="227"/>
    </row>
    <row r="46" spans="1:11" ht="76.45" customHeight="1">
      <c r="A46" s="224">
        <v>36</v>
      </c>
      <c r="B46" s="225" t="s">
        <v>223</v>
      </c>
      <c r="C46" s="226" t="s">
        <v>64</v>
      </c>
      <c r="D46" s="151">
        <v>103052</v>
      </c>
      <c r="E46" s="151">
        <v>103052</v>
      </c>
      <c r="F46" s="226" t="s">
        <v>64</v>
      </c>
      <c r="G46" s="151">
        <v>103052</v>
      </c>
      <c r="H46" s="152">
        <v>103052</v>
      </c>
      <c r="I46" s="152"/>
      <c r="J46" s="227"/>
      <c r="K46" s="227"/>
    </row>
    <row r="47" spans="1:11" ht="59.45" customHeight="1">
      <c r="A47" s="224">
        <v>37</v>
      </c>
      <c r="B47" s="225" t="s">
        <v>224</v>
      </c>
      <c r="C47" s="226" t="s">
        <v>64</v>
      </c>
      <c r="D47" s="151">
        <v>5165661</v>
      </c>
      <c r="E47" s="151">
        <v>5165661</v>
      </c>
      <c r="F47" s="226" t="s">
        <v>64</v>
      </c>
      <c r="G47" s="151">
        <v>5165661</v>
      </c>
      <c r="H47" s="152">
        <v>5165661</v>
      </c>
      <c r="I47" s="152"/>
      <c r="J47" s="227"/>
      <c r="K47" s="225" t="s">
        <v>225</v>
      </c>
    </row>
    <row r="48" spans="1:11" ht="40.35" customHeight="1">
      <c r="A48" s="224">
        <v>38</v>
      </c>
      <c r="B48" s="225" t="s">
        <v>226</v>
      </c>
      <c r="C48" s="226" t="s">
        <v>64</v>
      </c>
      <c r="D48" s="151">
        <v>158523</v>
      </c>
      <c r="E48" s="151">
        <v>158523</v>
      </c>
      <c r="F48" s="226" t="s">
        <v>64</v>
      </c>
      <c r="G48" s="151">
        <v>158523</v>
      </c>
      <c r="H48" s="152">
        <v>158523</v>
      </c>
      <c r="I48" s="152"/>
      <c r="J48" s="227"/>
      <c r="K48" s="225" t="s">
        <v>227</v>
      </c>
    </row>
    <row r="49" spans="1:11" ht="40.35" customHeight="1">
      <c r="A49" s="224">
        <v>39</v>
      </c>
      <c r="B49" s="225" t="s">
        <v>228</v>
      </c>
      <c r="C49" s="226" t="s">
        <v>64</v>
      </c>
      <c r="D49" s="151">
        <v>272500</v>
      </c>
      <c r="E49" s="151">
        <v>272500</v>
      </c>
      <c r="F49" s="226" t="s">
        <v>64</v>
      </c>
      <c r="G49" s="151">
        <v>272500</v>
      </c>
      <c r="H49" s="152"/>
      <c r="I49" s="152"/>
      <c r="J49" s="227"/>
      <c r="K49" s="227"/>
    </row>
    <row r="50" spans="1:11" ht="85.35" customHeight="1">
      <c r="A50" s="224">
        <v>40</v>
      </c>
      <c r="B50" s="225" t="s">
        <v>229</v>
      </c>
      <c r="C50" s="226" t="s">
        <v>64</v>
      </c>
      <c r="D50" s="151">
        <v>28063524</v>
      </c>
      <c r="E50" s="151">
        <v>28063524</v>
      </c>
      <c r="F50" s="226" t="s">
        <v>64</v>
      </c>
      <c r="G50" s="151">
        <v>28063524</v>
      </c>
      <c r="H50" s="152">
        <v>26094059</v>
      </c>
      <c r="I50" s="152"/>
      <c r="J50" s="227"/>
      <c r="K50" s="227"/>
    </row>
    <row r="51" spans="1:11" ht="40.35" customHeight="1">
      <c r="A51" s="224">
        <v>41</v>
      </c>
      <c r="B51" s="225" t="s">
        <v>230</v>
      </c>
      <c r="C51" s="226" t="s">
        <v>64</v>
      </c>
      <c r="D51" s="151">
        <v>320000</v>
      </c>
      <c r="E51" s="151">
        <v>320000</v>
      </c>
      <c r="F51" s="226" t="s">
        <v>64</v>
      </c>
      <c r="G51" s="151">
        <v>320000</v>
      </c>
      <c r="H51" s="152"/>
      <c r="I51" s="152"/>
      <c r="J51" s="227"/>
      <c r="K51" s="227"/>
    </row>
    <row r="52" spans="1:11" ht="42.4" customHeight="1">
      <c r="A52" s="224">
        <v>42</v>
      </c>
      <c r="B52" s="225" t="s">
        <v>231</v>
      </c>
      <c r="C52" s="226" t="s">
        <v>232</v>
      </c>
      <c r="D52" s="151">
        <v>13221.5</v>
      </c>
      <c r="E52" s="151">
        <v>26443</v>
      </c>
      <c r="F52" s="226" t="s">
        <v>232</v>
      </c>
      <c r="G52" s="151">
        <v>26443</v>
      </c>
      <c r="H52" s="152"/>
      <c r="I52" s="152"/>
      <c r="J52" s="227"/>
      <c r="K52" s="227"/>
    </row>
    <row r="53" spans="1:11" ht="25.35" customHeight="1">
      <c r="A53" s="224">
        <v>43</v>
      </c>
      <c r="B53" s="225" t="s">
        <v>233</v>
      </c>
      <c r="C53" s="226" t="s">
        <v>179</v>
      </c>
      <c r="D53" s="151">
        <v>11026</v>
      </c>
      <c r="E53" s="151">
        <v>11026</v>
      </c>
      <c r="F53" s="226" t="s">
        <v>179</v>
      </c>
      <c r="G53" s="151">
        <v>11026</v>
      </c>
      <c r="H53" s="152"/>
      <c r="I53" s="152"/>
      <c r="J53" s="227"/>
      <c r="K53" s="227"/>
    </row>
    <row r="54" spans="1:11" ht="25.35" customHeight="1">
      <c r="A54" s="224">
        <v>44</v>
      </c>
      <c r="B54" s="225" t="s">
        <v>234</v>
      </c>
      <c r="C54" s="226" t="s">
        <v>179</v>
      </c>
      <c r="D54" s="151">
        <v>4787</v>
      </c>
      <c r="E54" s="151">
        <v>4787</v>
      </c>
      <c r="F54" s="226" t="s">
        <v>179</v>
      </c>
      <c r="G54" s="151">
        <v>4787</v>
      </c>
      <c r="H54" s="152"/>
      <c r="I54" s="152"/>
      <c r="J54" s="227"/>
      <c r="K54" s="227"/>
    </row>
    <row r="55" spans="1:11" ht="25.35" customHeight="1">
      <c r="A55" s="224">
        <v>45</v>
      </c>
      <c r="B55" s="225" t="s">
        <v>235</v>
      </c>
      <c r="C55" s="226" t="s">
        <v>236</v>
      </c>
      <c r="D55" s="151">
        <v>882.5</v>
      </c>
      <c r="E55" s="151">
        <v>8825</v>
      </c>
      <c r="F55" s="226" t="s">
        <v>236</v>
      </c>
      <c r="G55" s="151">
        <v>8825</v>
      </c>
      <c r="H55" s="152"/>
      <c r="I55" s="152"/>
      <c r="J55" s="227"/>
      <c r="K55" s="227"/>
    </row>
    <row r="56" spans="1:11" ht="25.35" customHeight="1">
      <c r="A56" s="224">
        <v>46</v>
      </c>
      <c r="B56" s="225" t="s">
        <v>237</v>
      </c>
      <c r="C56" s="226" t="s">
        <v>64</v>
      </c>
      <c r="D56" s="151">
        <v>605539</v>
      </c>
      <c r="E56" s="151">
        <v>605539</v>
      </c>
      <c r="F56" s="226" t="s">
        <v>64</v>
      </c>
      <c r="G56" s="151">
        <v>605539</v>
      </c>
      <c r="H56" s="152">
        <v>605539</v>
      </c>
      <c r="I56" s="152"/>
      <c r="J56" s="227"/>
      <c r="K56" s="227"/>
    </row>
    <row r="57" spans="1:11" ht="25.35" customHeight="1">
      <c r="A57" s="224">
        <v>47</v>
      </c>
      <c r="B57" s="225" t="s">
        <v>238</v>
      </c>
      <c r="C57" s="226" t="s">
        <v>64</v>
      </c>
      <c r="D57" s="151">
        <v>47178992</v>
      </c>
      <c r="E57" s="151">
        <v>47178992</v>
      </c>
      <c r="F57" s="226" t="s">
        <v>64</v>
      </c>
      <c r="G57" s="151">
        <v>47178992</v>
      </c>
      <c r="H57" s="152">
        <v>47178992</v>
      </c>
      <c r="I57" s="152"/>
      <c r="J57" s="227"/>
      <c r="K57" s="227"/>
    </row>
    <row r="58" spans="1:11" ht="76.45" customHeight="1">
      <c r="A58" s="224">
        <v>48</v>
      </c>
      <c r="B58" s="225" t="s">
        <v>239</v>
      </c>
      <c r="C58" s="226" t="s">
        <v>64</v>
      </c>
      <c r="D58" s="151">
        <v>630110</v>
      </c>
      <c r="E58" s="151">
        <v>630110</v>
      </c>
      <c r="F58" s="226" t="s">
        <v>64</v>
      </c>
      <c r="G58" s="151">
        <v>630110</v>
      </c>
      <c r="H58" s="152">
        <v>600110</v>
      </c>
      <c r="I58" s="152"/>
      <c r="J58" s="227"/>
      <c r="K58" s="227"/>
    </row>
    <row r="59" spans="1:11" ht="40.35" customHeight="1">
      <c r="A59" s="224">
        <v>49</v>
      </c>
      <c r="B59" s="225" t="s">
        <v>240</v>
      </c>
      <c r="C59" s="226" t="s">
        <v>64</v>
      </c>
      <c r="D59" s="151">
        <v>320050</v>
      </c>
      <c r="E59" s="151">
        <v>320050</v>
      </c>
      <c r="F59" s="226" t="s">
        <v>64</v>
      </c>
      <c r="G59" s="151">
        <v>320050</v>
      </c>
      <c r="H59" s="152">
        <v>300050</v>
      </c>
      <c r="I59" s="152"/>
      <c r="J59" s="227"/>
      <c r="K59" s="227"/>
    </row>
    <row r="60" spans="1:11" ht="67.599999999999994" customHeight="1">
      <c r="A60" s="224">
        <v>50</v>
      </c>
      <c r="B60" s="225" t="s">
        <v>241</v>
      </c>
      <c r="C60" s="226" t="s">
        <v>64</v>
      </c>
      <c r="D60" s="151">
        <v>801150</v>
      </c>
      <c r="E60" s="151">
        <v>801150</v>
      </c>
      <c r="F60" s="226" t="s">
        <v>64</v>
      </c>
      <c r="G60" s="151">
        <v>801150</v>
      </c>
      <c r="H60" s="152">
        <v>800150</v>
      </c>
      <c r="I60" s="152"/>
      <c r="J60" s="227"/>
      <c r="K60" s="227"/>
    </row>
    <row r="61" spans="1:11" ht="49.9" customHeight="1">
      <c r="A61" s="224">
        <v>51</v>
      </c>
      <c r="B61" s="225" t="s">
        <v>242</v>
      </c>
      <c r="C61" s="226" t="s">
        <v>64</v>
      </c>
      <c r="D61" s="151">
        <v>70000</v>
      </c>
      <c r="E61" s="151">
        <v>70000</v>
      </c>
      <c r="F61" s="226" t="s">
        <v>64</v>
      </c>
      <c r="G61" s="151">
        <v>70000</v>
      </c>
      <c r="H61" s="152">
        <v>50000</v>
      </c>
      <c r="I61" s="152"/>
      <c r="J61" s="227"/>
      <c r="K61" s="227"/>
    </row>
    <row r="62" spans="1:11" ht="76.45" customHeight="1">
      <c r="A62" s="224">
        <v>52</v>
      </c>
      <c r="B62" s="225" t="s">
        <v>243</v>
      </c>
      <c r="C62" s="226" t="s">
        <v>183</v>
      </c>
      <c r="D62" s="151">
        <v>181475</v>
      </c>
      <c r="E62" s="151">
        <v>907375</v>
      </c>
      <c r="F62" s="226" t="s">
        <v>183</v>
      </c>
      <c r="G62" s="151">
        <v>907375</v>
      </c>
      <c r="H62" s="152">
        <v>907375</v>
      </c>
      <c r="I62" s="152"/>
      <c r="J62" s="227"/>
      <c r="K62" s="227"/>
    </row>
    <row r="63" spans="1:11" ht="30.4" customHeight="1">
      <c r="A63" s="224">
        <v>53</v>
      </c>
      <c r="B63" s="225" t="s">
        <v>244</v>
      </c>
      <c r="C63" s="226" t="s">
        <v>64</v>
      </c>
      <c r="D63" s="151">
        <v>5972949</v>
      </c>
      <c r="E63" s="151">
        <v>5972949</v>
      </c>
      <c r="F63" s="226" t="s">
        <v>64</v>
      </c>
      <c r="G63" s="151">
        <v>5972949</v>
      </c>
      <c r="H63" s="152">
        <v>5972949</v>
      </c>
      <c r="I63" s="152"/>
      <c r="J63" s="227"/>
      <c r="K63" s="227"/>
    </row>
    <row r="64" spans="1:11" ht="30.4" customHeight="1">
      <c r="A64" s="224">
        <v>54</v>
      </c>
      <c r="B64" s="225" t="s">
        <v>245</v>
      </c>
      <c r="C64" s="226" t="s">
        <v>64</v>
      </c>
      <c r="D64" s="151">
        <v>8642175</v>
      </c>
      <c r="E64" s="151">
        <v>8642175</v>
      </c>
      <c r="F64" s="226" t="s">
        <v>64</v>
      </c>
      <c r="G64" s="151">
        <v>8642175</v>
      </c>
      <c r="H64" s="152">
        <v>8642175</v>
      </c>
      <c r="I64" s="152"/>
      <c r="J64" s="227"/>
      <c r="K64" s="227"/>
    </row>
    <row r="65" spans="1:11" ht="59.45" customHeight="1">
      <c r="A65" s="224">
        <v>55</v>
      </c>
      <c r="B65" s="225" t="s">
        <v>246</v>
      </c>
      <c r="C65" s="226" t="s">
        <v>64</v>
      </c>
      <c r="D65" s="151">
        <v>1186450</v>
      </c>
      <c r="E65" s="151">
        <v>1186450</v>
      </c>
      <c r="F65" s="226" t="s">
        <v>64</v>
      </c>
      <c r="G65" s="151">
        <v>1186450</v>
      </c>
      <c r="H65" s="152">
        <v>1186450</v>
      </c>
      <c r="I65" s="152"/>
      <c r="J65" s="227"/>
      <c r="K65" s="227"/>
    </row>
    <row r="66" spans="1:11" ht="35.950000000000003" customHeight="1">
      <c r="A66" s="224">
        <v>56</v>
      </c>
      <c r="B66" s="225" t="s">
        <v>247</v>
      </c>
      <c r="C66" s="226" t="s">
        <v>64</v>
      </c>
      <c r="D66" s="151">
        <v>297181</v>
      </c>
      <c r="E66" s="151">
        <v>297181</v>
      </c>
      <c r="F66" s="226" t="s">
        <v>64</v>
      </c>
      <c r="G66" s="151">
        <v>297181</v>
      </c>
      <c r="H66" s="152">
        <v>138533</v>
      </c>
      <c r="I66" s="152"/>
      <c r="J66" s="227"/>
      <c r="K66" s="227"/>
    </row>
    <row r="67" spans="1:11" ht="48.2" customHeight="1">
      <c r="A67" s="224">
        <v>57</v>
      </c>
      <c r="B67" s="225" t="s">
        <v>248</v>
      </c>
      <c r="C67" s="226" t="s">
        <v>64</v>
      </c>
      <c r="D67" s="151">
        <v>192822278</v>
      </c>
      <c r="E67" s="151">
        <v>192822278</v>
      </c>
      <c r="F67" s="226" t="s">
        <v>64</v>
      </c>
      <c r="G67" s="151">
        <v>192822278</v>
      </c>
      <c r="H67" s="152">
        <v>192822278</v>
      </c>
      <c r="I67" s="152"/>
      <c r="J67" s="227"/>
      <c r="K67" s="227"/>
    </row>
    <row r="68" spans="1:11" ht="93.5" customHeight="1">
      <c r="A68" s="224">
        <v>58</v>
      </c>
      <c r="B68" s="225" t="s">
        <v>249</v>
      </c>
      <c r="C68" s="226" t="s">
        <v>64</v>
      </c>
      <c r="D68" s="151">
        <v>30000</v>
      </c>
      <c r="E68" s="151">
        <v>30000</v>
      </c>
      <c r="F68" s="226" t="s">
        <v>64</v>
      </c>
      <c r="G68" s="151">
        <v>30000</v>
      </c>
      <c r="H68" s="152">
        <v>20000</v>
      </c>
      <c r="I68" s="152"/>
      <c r="J68" s="227"/>
      <c r="K68" s="227"/>
    </row>
    <row r="69" spans="1:11" ht="93.5" customHeight="1">
      <c r="A69" s="224">
        <v>59</v>
      </c>
      <c r="B69" s="225" t="s">
        <v>250</v>
      </c>
      <c r="C69" s="226" t="s">
        <v>64</v>
      </c>
      <c r="D69" s="151">
        <v>109059</v>
      </c>
      <c r="E69" s="151">
        <v>109059</v>
      </c>
      <c r="F69" s="226" t="s">
        <v>64</v>
      </c>
      <c r="G69" s="151">
        <v>109059</v>
      </c>
      <c r="H69" s="152">
        <v>104059</v>
      </c>
      <c r="I69" s="152"/>
      <c r="J69" s="227"/>
      <c r="K69" s="227"/>
    </row>
    <row r="70" spans="1:11" ht="76.45" customHeight="1">
      <c r="A70" s="224">
        <v>60</v>
      </c>
      <c r="B70" s="225" t="s">
        <v>251</v>
      </c>
      <c r="C70" s="226" t="s">
        <v>64</v>
      </c>
      <c r="D70" s="151">
        <v>1664200</v>
      </c>
      <c r="E70" s="151">
        <v>1664200</v>
      </c>
      <c r="F70" s="226" t="s">
        <v>64</v>
      </c>
      <c r="G70" s="151">
        <v>1664200</v>
      </c>
      <c r="H70" s="152">
        <v>1580200</v>
      </c>
      <c r="I70" s="152"/>
      <c r="J70" s="227"/>
      <c r="K70" s="227"/>
    </row>
    <row r="71" spans="1:11" ht="42.7" customHeight="1">
      <c r="A71" s="228">
        <v>61</v>
      </c>
      <c r="B71" s="229" t="s">
        <v>252</v>
      </c>
      <c r="C71" s="230" t="s">
        <v>64</v>
      </c>
      <c r="D71" s="231">
        <v>30000</v>
      </c>
      <c r="E71" s="231">
        <v>30000</v>
      </c>
      <c r="F71" s="230" t="s">
        <v>64</v>
      </c>
      <c r="G71" s="231">
        <v>30000</v>
      </c>
      <c r="H71" s="232"/>
      <c r="I71" s="232"/>
      <c r="J71" s="233"/>
      <c r="K71" s="229" t="s">
        <v>253</v>
      </c>
    </row>
    <row r="72" spans="1:11" ht="28.25" customHeight="1">
      <c r="A72" s="234"/>
      <c r="B72" s="235" t="s">
        <v>254</v>
      </c>
      <c r="C72" s="236"/>
      <c r="D72" s="237"/>
      <c r="E72" s="238">
        <f>SUM(E11:E19,E20:E33,E34:E40,E41:E47,E48:E59,E60:E68,E69:E71)</f>
        <v>319848534</v>
      </c>
      <c r="F72" s="236"/>
      <c r="G72" s="238">
        <f>SUM(G11:G19,G20:G33,G34:G40,G41:G47,G48:G59,G60:G68,G69:G71)</f>
        <v>319848534</v>
      </c>
      <c r="H72" s="239">
        <f>SUM(H14:H19,H40,H41:H47,H48:H59,H60:H68,H69:H71)</f>
        <v>309769489</v>
      </c>
      <c r="I72" s="240"/>
      <c r="J72" s="241"/>
      <c r="K72" s="241"/>
    </row>
    <row r="73" spans="1:11" ht="25.5" customHeight="1">
      <c r="A73" s="242">
        <v>2</v>
      </c>
      <c r="B73" s="243" t="s">
        <v>65</v>
      </c>
      <c r="C73" s="208"/>
      <c r="D73" s="209"/>
      <c r="E73" s="209"/>
      <c r="F73" s="208"/>
      <c r="G73" s="209"/>
      <c r="H73" s="210"/>
      <c r="I73" s="210"/>
      <c r="J73" s="211"/>
      <c r="K73" s="211"/>
    </row>
    <row r="74" spans="1:11" ht="110.95" customHeight="1">
      <c r="A74" s="244">
        <v>1</v>
      </c>
      <c r="B74" s="245" t="s">
        <v>255</v>
      </c>
      <c r="C74" s="246" t="s">
        <v>64</v>
      </c>
      <c r="D74" s="247">
        <v>5348175</v>
      </c>
      <c r="E74" s="247">
        <v>5348175</v>
      </c>
      <c r="F74" s="246" t="s">
        <v>64</v>
      </c>
      <c r="G74" s="247">
        <v>5348175</v>
      </c>
      <c r="H74" s="248">
        <v>5348175</v>
      </c>
      <c r="I74" s="248"/>
      <c r="J74" s="249"/>
      <c r="K74" s="249"/>
    </row>
    <row r="75" spans="1:11" ht="26" customHeight="1">
      <c r="A75" s="250">
        <v>2</v>
      </c>
      <c r="B75" s="251" t="s">
        <v>256</v>
      </c>
      <c r="C75" s="252" t="s">
        <v>64</v>
      </c>
      <c r="D75" s="253">
        <v>102011607</v>
      </c>
      <c r="E75" s="253">
        <v>102011607</v>
      </c>
      <c r="F75" s="252" t="s">
        <v>64</v>
      </c>
      <c r="G75" s="253">
        <v>102011607</v>
      </c>
      <c r="H75" s="254">
        <v>85081275</v>
      </c>
      <c r="I75" s="254"/>
      <c r="J75" s="255"/>
      <c r="K75" s="255"/>
    </row>
    <row r="76" spans="1:11" ht="25.35" customHeight="1">
      <c r="A76" s="224">
        <v>3</v>
      </c>
      <c r="B76" s="225" t="s">
        <v>257</v>
      </c>
      <c r="C76" s="226" t="s">
        <v>64</v>
      </c>
      <c r="D76" s="151">
        <v>37589407</v>
      </c>
      <c r="E76" s="151">
        <v>37589407</v>
      </c>
      <c r="F76" s="226" t="s">
        <v>64</v>
      </c>
      <c r="G76" s="151">
        <v>37589407</v>
      </c>
      <c r="H76" s="152">
        <v>33086865</v>
      </c>
      <c r="I76" s="152"/>
      <c r="J76" s="227"/>
      <c r="K76" s="227"/>
    </row>
    <row r="77" spans="1:11" ht="25.35" customHeight="1">
      <c r="A77" s="224">
        <v>4</v>
      </c>
      <c r="B77" s="225" t="s">
        <v>258</v>
      </c>
      <c r="C77" s="226" t="s">
        <v>259</v>
      </c>
      <c r="D77" s="151">
        <v>12200</v>
      </c>
      <c r="E77" s="151">
        <v>122000</v>
      </c>
      <c r="F77" s="226" t="s">
        <v>259</v>
      </c>
      <c r="G77" s="151">
        <v>122000</v>
      </c>
      <c r="H77" s="152"/>
      <c r="I77" s="152"/>
      <c r="J77" s="227"/>
      <c r="K77" s="227"/>
    </row>
    <row r="78" spans="1:11" ht="25.35" customHeight="1">
      <c r="A78" s="224">
        <v>5</v>
      </c>
      <c r="B78" s="225" t="s">
        <v>260</v>
      </c>
      <c r="C78" s="226" t="s">
        <v>261</v>
      </c>
      <c r="D78" s="151">
        <v>600</v>
      </c>
      <c r="E78" s="151">
        <v>5400</v>
      </c>
      <c r="F78" s="226" t="s">
        <v>261</v>
      </c>
      <c r="G78" s="151">
        <v>5400</v>
      </c>
      <c r="H78" s="152"/>
      <c r="I78" s="152"/>
      <c r="J78" s="227"/>
      <c r="K78" s="227"/>
    </row>
    <row r="79" spans="1:11" ht="25.35" customHeight="1">
      <c r="A79" s="224">
        <v>6</v>
      </c>
      <c r="B79" s="225" t="s">
        <v>262</v>
      </c>
      <c r="C79" s="226" t="s">
        <v>263</v>
      </c>
      <c r="D79" s="151">
        <v>600</v>
      </c>
      <c r="E79" s="151">
        <v>10200</v>
      </c>
      <c r="F79" s="226" t="s">
        <v>263</v>
      </c>
      <c r="G79" s="151">
        <v>10200</v>
      </c>
      <c r="H79" s="152"/>
      <c r="I79" s="152"/>
      <c r="J79" s="227"/>
      <c r="K79" s="227"/>
    </row>
    <row r="80" spans="1:11" ht="25.35" customHeight="1">
      <c r="A80" s="224">
        <v>7</v>
      </c>
      <c r="B80" s="225" t="s">
        <v>264</v>
      </c>
      <c r="C80" s="226" t="s">
        <v>186</v>
      </c>
      <c r="D80" s="151">
        <v>400</v>
      </c>
      <c r="E80" s="151">
        <v>800</v>
      </c>
      <c r="F80" s="226" t="s">
        <v>186</v>
      </c>
      <c r="G80" s="151">
        <v>800</v>
      </c>
      <c r="H80" s="152"/>
      <c r="I80" s="152"/>
      <c r="J80" s="227"/>
      <c r="K80" s="227"/>
    </row>
    <row r="81" spans="1:11" ht="25.35" customHeight="1">
      <c r="A81" s="224">
        <v>8</v>
      </c>
      <c r="B81" s="225" t="s">
        <v>265</v>
      </c>
      <c r="C81" s="226" t="s">
        <v>193</v>
      </c>
      <c r="D81" s="151">
        <v>2000</v>
      </c>
      <c r="E81" s="151">
        <v>2000</v>
      </c>
      <c r="F81" s="226" t="s">
        <v>193</v>
      </c>
      <c r="G81" s="151">
        <v>2000</v>
      </c>
      <c r="H81" s="152"/>
      <c r="I81" s="152"/>
      <c r="J81" s="227"/>
      <c r="K81" s="227"/>
    </row>
    <row r="82" spans="1:11" ht="25.35" customHeight="1">
      <c r="A82" s="224">
        <v>9</v>
      </c>
      <c r="B82" s="225" t="s">
        <v>266</v>
      </c>
      <c r="C82" s="226" t="s">
        <v>193</v>
      </c>
      <c r="D82" s="151">
        <v>1000</v>
      </c>
      <c r="E82" s="151">
        <v>1000</v>
      </c>
      <c r="F82" s="226" t="s">
        <v>193</v>
      </c>
      <c r="G82" s="151">
        <v>1000</v>
      </c>
      <c r="H82" s="152"/>
      <c r="I82" s="152"/>
      <c r="J82" s="227"/>
      <c r="K82" s="227"/>
    </row>
    <row r="83" spans="1:11" ht="25.35" customHeight="1">
      <c r="A83" s="224">
        <v>10</v>
      </c>
      <c r="B83" s="225" t="s">
        <v>267</v>
      </c>
      <c r="C83" s="226" t="s">
        <v>186</v>
      </c>
      <c r="D83" s="151">
        <v>4900</v>
      </c>
      <c r="E83" s="151">
        <v>9800</v>
      </c>
      <c r="F83" s="226" t="s">
        <v>186</v>
      </c>
      <c r="G83" s="151">
        <v>9800</v>
      </c>
      <c r="H83" s="152"/>
      <c r="I83" s="152"/>
      <c r="J83" s="227"/>
      <c r="K83" s="227"/>
    </row>
    <row r="84" spans="1:11" ht="25.35" customHeight="1">
      <c r="A84" s="224">
        <v>11</v>
      </c>
      <c r="B84" s="225" t="s">
        <v>268</v>
      </c>
      <c r="C84" s="226" t="s">
        <v>269</v>
      </c>
      <c r="D84" s="151">
        <v>450</v>
      </c>
      <c r="E84" s="151">
        <v>2700</v>
      </c>
      <c r="F84" s="226" t="s">
        <v>269</v>
      </c>
      <c r="G84" s="151">
        <v>2700</v>
      </c>
      <c r="H84" s="152"/>
      <c r="I84" s="152"/>
      <c r="J84" s="227"/>
      <c r="K84" s="227"/>
    </row>
    <row r="85" spans="1:11" ht="25.35" customHeight="1">
      <c r="A85" s="224">
        <v>12</v>
      </c>
      <c r="B85" s="225" t="s">
        <v>270</v>
      </c>
      <c r="C85" s="226" t="s">
        <v>183</v>
      </c>
      <c r="D85" s="151">
        <v>400</v>
      </c>
      <c r="E85" s="151">
        <v>2000</v>
      </c>
      <c r="F85" s="226" t="s">
        <v>183</v>
      </c>
      <c r="G85" s="151">
        <v>2000</v>
      </c>
      <c r="H85" s="152"/>
      <c r="I85" s="152"/>
      <c r="J85" s="227"/>
      <c r="K85" s="227"/>
    </row>
    <row r="86" spans="1:11" ht="25.35" customHeight="1">
      <c r="A86" s="224">
        <v>13</v>
      </c>
      <c r="B86" s="225" t="s">
        <v>271</v>
      </c>
      <c r="C86" s="226" t="s">
        <v>272</v>
      </c>
      <c r="D86" s="151">
        <v>2700</v>
      </c>
      <c r="E86" s="151">
        <v>8100</v>
      </c>
      <c r="F86" s="226" t="s">
        <v>272</v>
      </c>
      <c r="G86" s="151">
        <v>8100</v>
      </c>
      <c r="H86" s="152"/>
      <c r="I86" s="152"/>
      <c r="J86" s="227"/>
      <c r="K86" s="225" t="s">
        <v>273</v>
      </c>
    </row>
    <row r="87" spans="1:11" ht="25.35" customHeight="1">
      <c r="A87" s="224">
        <v>14</v>
      </c>
      <c r="B87" s="225" t="s">
        <v>274</v>
      </c>
      <c r="C87" s="226" t="s">
        <v>275</v>
      </c>
      <c r="D87" s="151">
        <v>60</v>
      </c>
      <c r="E87" s="151">
        <v>720</v>
      </c>
      <c r="F87" s="226" t="s">
        <v>275</v>
      </c>
      <c r="G87" s="151">
        <v>720</v>
      </c>
      <c r="H87" s="152"/>
      <c r="I87" s="152"/>
      <c r="J87" s="227"/>
      <c r="K87" s="227"/>
    </row>
    <row r="88" spans="1:11" ht="40.35" customHeight="1">
      <c r="A88" s="224">
        <v>15</v>
      </c>
      <c r="B88" s="225" t="s">
        <v>276</v>
      </c>
      <c r="C88" s="226" t="s">
        <v>64</v>
      </c>
      <c r="D88" s="151">
        <v>2958</v>
      </c>
      <c r="E88" s="151">
        <v>2958</v>
      </c>
      <c r="F88" s="226" t="s">
        <v>64</v>
      </c>
      <c r="G88" s="151">
        <v>2958</v>
      </c>
      <c r="H88" s="152"/>
      <c r="I88" s="152"/>
      <c r="J88" s="227"/>
      <c r="K88" s="227"/>
    </row>
    <row r="89" spans="1:11" ht="25.35" customHeight="1">
      <c r="A89" s="224">
        <v>16</v>
      </c>
      <c r="B89" s="225" t="s">
        <v>277</v>
      </c>
      <c r="C89" s="226" t="s">
        <v>272</v>
      </c>
      <c r="D89" s="151">
        <v>12500</v>
      </c>
      <c r="E89" s="151">
        <v>37500</v>
      </c>
      <c r="F89" s="226" t="s">
        <v>272</v>
      </c>
      <c r="G89" s="151">
        <v>37500</v>
      </c>
      <c r="H89" s="152"/>
      <c r="I89" s="152"/>
      <c r="J89" s="227"/>
      <c r="K89" s="256" t="s">
        <v>278</v>
      </c>
    </row>
    <row r="90" spans="1:11" ht="25.35" customHeight="1">
      <c r="A90" s="224">
        <v>17</v>
      </c>
      <c r="B90" s="225" t="s">
        <v>279</v>
      </c>
      <c r="C90" s="226" t="s">
        <v>193</v>
      </c>
      <c r="D90" s="151">
        <v>3000</v>
      </c>
      <c r="E90" s="151">
        <v>3000</v>
      </c>
      <c r="F90" s="226" t="s">
        <v>193</v>
      </c>
      <c r="G90" s="151">
        <v>3000</v>
      </c>
      <c r="H90" s="152"/>
      <c r="I90" s="152"/>
      <c r="J90" s="227"/>
      <c r="K90" s="227"/>
    </row>
    <row r="91" spans="1:11" ht="25.35" customHeight="1">
      <c r="A91" s="224">
        <v>18</v>
      </c>
      <c r="B91" s="225" t="s">
        <v>280</v>
      </c>
      <c r="C91" s="226" t="s">
        <v>281</v>
      </c>
      <c r="D91" s="151">
        <v>20.8</v>
      </c>
      <c r="E91" s="151">
        <v>2496</v>
      </c>
      <c r="F91" s="226" t="s">
        <v>281</v>
      </c>
      <c r="G91" s="151">
        <v>2496</v>
      </c>
      <c r="H91" s="152"/>
      <c r="I91" s="152"/>
      <c r="J91" s="227"/>
      <c r="K91" s="227"/>
    </row>
    <row r="92" spans="1:11" ht="25.35" customHeight="1">
      <c r="A92" s="224">
        <v>19</v>
      </c>
      <c r="B92" s="225" t="s">
        <v>282</v>
      </c>
      <c r="C92" s="226" t="s">
        <v>283</v>
      </c>
      <c r="D92" s="151">
        <v>20.8</v>
      </c>
      <c r="E92" s="151">
        <v>624</v>
      </c>
      <c r="F92" s="226" t="s">
        <v>283</v>
      </c>
      <c r="G92" s="151">
        <v>624</v>
      </c>
      <c r="H92" s="152"/>
      <c r="I92" s="152"/>
      <c r="J92" s="227"/>
      <c r="K92" s="227"/>
    </row>
    <row r="93" spans="1:11" ht="25.35" customHeight="1">
      <c r="A93" s="224">
        <v>20</v>
      </c>
      <c r="B93" s="225" t="s">
        <v>284</v>
      </c>
      <c r="C93" s="226" t="s">
        <v>285</v>
      </c>
      <c r="D93" s="151">
        <v>3264.2</v>
      </c>
      <c r="E93" s="151">
        <v>32642</v>
      </c>
      <c r="F93" s="226" t="s">
        <v>285</v>
      </c>
      <c r="G93" s="151">
        <v>32642</v>
      </c>
      <c r="H93" s="152"/>
      <c r="I93" s="152"/>
      <c r="J93" s="227"/>
      <c r="K93" s="227"/>
    </row>
    <row r="94" spans="1:11" ht="25.35" customHeight="1">
      <c r="A94" s="224">
        <v>21</v>
      </c>
      <c r="B94" s="225" t="s">
        <v>286</v>
      </c>
      <c r="C94" s="226" t="s">
        <v>193</v>
      </c>
      <c r="D94" s="151">
        <v>10440</v>
      </c>
      <c r="E94" s="151">
        <v>10440</v>
      </c>
      <c r="F94" s="226" t="s">
        <v>193</v>
      </c>
      <c r="G94" s="151">
        <v>10440</v>
      </c>
      <c r="H94" s="152"/>
      <c r="I94" s="152"/>
      <c r="J94" s="227"/>
      <c r="K94" s="227"/>
    </row>
    <row r="95" spans="1:11" ht="25.35" customHeight="1">
      <c r="A95" s="224">
        <v>22</v>
      </c>
      <c r="B95" s="225" t="s">
        <v>287</v>
      </c>
      <c r="C95" s="226" t="s">
        <v>193</v>
      </c>
      <c r="D95" s="151">
        <v>524</v>
      </c>
      <c r="E95" s="151">
        <v>524</v>
      </c>
      <c r="F95" s="226" t="s">
        <v>193</v>
      </c>
      <c r="G95" s="151">
        <v>524</v>
      </c>
      <c r="H95" s="152"/>
      <c r="I95" s="152"/>
      <c r="J95" s="227"/>
      <c r="K95" s="227"/>
    </row>
    <row r="96" spans="1:11" ht="25.35" customHeight="1">
      <c r="A96" s="224">
        <v>23</v>
      </c>
      <c r="B96" s="225" t="s">
        <v>288</v>
      </c>
      <c r="C96" s="226" t="s">
        <v>193</v>
      </c>
      <c r="D96" s="151">
        <v>5802</v>
      </c>
      <c r="E96" s="151">
        <v>5802</v>
      </c>
      <c r="F96" s="226" t="s">
        <v>193</v>
      </c>
      <c r="G96" s="151">
        <v>5802</v>
      </c>
      <c r="H96" s="152"/>
      <c r="I96" s="152"/>
      <c r="J96" s="227"/>
      <c r="K96" s="225" t="s">
        <v>289</v>
      </c>
    </row>
    <row r="97" spans="1:11" ht="25.35" customHeight="1">
      <c r="A97" s="224">
        <v>24</v>
      </c>
      <c r="B97" s="225" t="s">
        <v>290</v>
      </c>
      <c r="C97" s="226" t="s">
        <v>193</v>
      </c>
      <c r="D97" s="151">
        <v>8730</v>
      </c>
      <c r="E97" s="151">
        <v>8730</v>
      </c>
      <c r="F97" s="226" t="s">
        <v>193</v>
      </c>
      <c r="G97" s="151">
        <v>8730</v>
      </c>
      <c r="H97" s="152"/>
      <c r="I97" s="152"/>
      <c r="J97" s="227"/>
      <c r="K97" s="225" t="s">
        <v>291</v>
      </c>
    </row>
    <row r="98" spans="1:11" ht="25.35" customHeight="1">
      <c r="A98" s="224">
        <v>25</v>
      </c>
      <c r="B98" s="225" t="s">
        <v>292</v>
      </c>
      <c r="C98" s="226" t="s">
        <v>193</v>
      </c>
      <c r="D98" s="151">
        <v>16587</v>
      </c>
      <c r="E98" s="151">
        <v>16587</v>
      </c>
      <c r="F98" s="226" t="s">
        <v>193</v>
      </c>
      <c r="G98" s="151">
        <v>16587</v>
      </c>
      <c r="H98" s="152"/>
      <c r="I98" s="152"/>
      <c r="J98" s="227"/>
      <c r="K98" s="225" t="s">
        <v>293</v>
      </c>
    </row>
    <row r="99" spans="1:11" ht="25.35" customHeight="1">
      <c r="A99" s="224">
        <v>26</v>
      </c>
      <c r="B99" s="225" t="s">
        <v>294</v>
      </c>
      <c r="C99" s="226" t="s">
        <v>193</v>
      </c>
      <c r="D99" s="151">
        <v>20288</v>
      </c>
      <c r="E99" s="151">
        <v>20288</v>
      </c>
      <c r="F99" s="226" t="s">
        <v>193</v>
      </c>
      <c r="G99" s="151">
        <v>20288</v>
      </c>
      <c r="H99" s="152"/>
      <c r="I99" s="152"/>
      <c r="J99" s="227"/>
      <c r="K99" s="227"/>
    </row>
    <row r="100" spans="1:11" ht="25.35" customHeight="1">
      <c r="A100" s="224">
        <v>27</v>
      </c>
      <c r="B100" s="225" t="s">
        <v>295</v>
      </c>
      <c r="C100" s="226" t="s">
        <v>193</v>
      </c>
      <c r="D100" s="151">
        <v>3630</v>
      </c>
      <c r="E100" s="151">
        <v>3630</v>
      </c>
      <c r="F100" s="226" t="s">
        <v>193</v>
      </c>
      <c r="G100" s="151">
        <v>3630</v>
      </c>
      <c r="H100" s="152"/>
      <c r="I100" s="152"/>
      <c r="J100" s="227"/>
      <c r="K100" s="225" t="s">
        <v>296</v>
      </c>
    </row>
    <row r="101" spans="1:11" ht="25.35" customHeight="1">
      <c r="A101" s="224">
        <v>28</v>
      </c>
      <c r="B101" s="225" t="s">
        <v>297</v>
      </c>
      <c r="C101" s="226" t="s">
        <v>193</v>
      </c>
      <c r="D101" s="151">
        <v>4320</v>
      </c>
      <c r="E101" s="151">
        <v>4320</v>
      </c>
      <c r="F101" s="226" t="s">
        <v>193</v>
      </c>
      <c r="G101" s="151">
        <v>4320</v>
      </c>
      <c r="H101" s="152"/>
      <c r="I101" s="152"/>
      <c r="J101" s="227"/>
      <c r="K101" s="225" t="s">
        <v>298</v>
      </c>
    </row>
    <row r="102" spans="1:11" ht="25.35" customHeight="1">
      <c r="A102" s="224">
        <v>29</v>
      </c>
      <c r="B102" s="225" t="s">
        <v>299</v>
      </c>
      <c r="C102" s="226" t="s">
        <v>193</v>
      </c>
      <c r="D102" s="151">
        <v>3617</v>
      </c>
      <c r="E102" s="151">
        <v>3617</v>
      </c>
      <c r="F102" s="226" t="s">
        <v>193</v>
      </c>
      <c r="G102" s="151">
        <v>3617</v>
      </c>
      <c r="H102" s="152"/>
      <c r="I102" s="152"/>
      <c r="J102" s="227"/>
      <c r="K102" s="227"/>
    </row>
    <row r="103" spans="1:11" ht="25.35" customHeight="1">
      <c r="A103" s="224">
        <v>30</v>
      </c>
      <c r="B103" s="225" t="s">
        <v>300</v>
      </c>
      <c r="C103" s="226" t="s">
        <v>193</v>
      </c>
      <c r="D103" s="151">
        <v>2700</v>
      </c>
      <c r="E103" s="151">
        <v>2700</v>
      </c>
      <c r="F103" s="226" t="s">
        <v>193</v>
      </c>
      <c r="G103" s="151">
        <v>2700</v>
      </c>
      <c r="H103" s="152"/>
      <c r="I103" s="152"/>
      <c r="J103" s="227"/>
      <c r="K103" s="227"/>
    </row>
    <row r="104" spans="1:11" ht="25.35" customHeight="1">
      <c r="A104" s="224">
        <v>31</v>
      </c>
      <c r="B104" s="257" t="s">
        <v>301</v>
      </c>
      <c r="C104" s="226" t="s">
        <v>193</v>
      </c>
      <c r="D104" s="151">
        <v>720</v>
      </c>
      <c r="E104" s="151">
        <v>720</v>
      </c>
      <c r="F104" s="226" t="s">
        <v>193</v>
      </c>
      <c r="G104" s="151">
        <v>720</v>
      </c>
      <c r="H104" s="152"/>
      <c r="I104" s="152"/>
      <c r="J104" s="227"/>
      <c r="K104" s="227"/>
    </row>
    <row r="105" spans="1:11" ht="25.35" customHeight="1">
      <c r="A105" s="224">
        <v>32</v>
      </c>
      <c r="B105" s="257" t="s">
        <v>302</v>
      </c>
      <c r="C105" s="226" t="s">
        <v>186</v>
      </c>
      <c r="D105" s="151">
        <v>19250</v>
      </c>
      <c r="E105" s="151">
        <v>38500</v>
      </c>
      <c r="F105" s="226" t="s">
        <v>186</v>
      </c>
      <c r="G105" s="151">
        <v>38500</v>
      </c>
      <c r="H105" s="152"/>
      <c r="I105" s="152"/>
      <c r="J105" s="227"/>
      <c r="K105" s="225" t="s">
        <v>303</v>
      </c>
    </row>
    <row r="106" spans="1:11" ht="25.35" customHeight="1">
      <c r="A106" s="224">
        <v>33</v>
      </c>
      <c r="B106" s="257" t="s">
        <v>304</v>
      </c>
      <c r="C106" s="226" t="s">
        <v>305</v>
      </c>
      <c r="D106" s="151">
        <v>19905</v>
      </c>
      <c r="E106" s="151">
        <v>79620</v>
      </c>
      <c r="F106" s="226" t="s">
        <v>305</v>
      </c>
      <c r="G106" s="151">
        <v>79620</v>
      </c>
      <c r="H106" s="152"/>
      <c r="I106" s="152"/>
      <c r="J106" s="227"/>
      <c r="K106" s="225" t="s">
        <v>303</v>
      </c>
    </row>
    <row r="107" spans="1:11" ht="25.35" customHeight="1">
      <c r="A107" s="224">
        <v>34</v>
      </c>
      <c r="B107" s="225" t="s">
        <v>306</v>
      </c>
      <c r="C107" s="226" t="s">
        <v>179</v>
      </c>
      <c r="D107" s="151">
        <v>411243</v>
      </c>
      <c r="E107" s="151">
        <v>411243</v>
      </c>
      <c r="F107" s="226" t="s">
        <v>179</v>
      </c>
      <c r="G107" s="151">
        <v>411243</v>
      </c>
      <c r="H107" s="152"/>
      <c r="I107" s="152"/>
      <c r="J107" s="227"/>
      <c r="K107" s="225" t="s">
        <v>307</v>
      </c>
    </row>
    <row r="108" spans="1:11" ht="25.35" customHeight="1">
      <c r="A108" s="224">
        <v>35</v>
      </c>
      <c r="B108" s="257" t="s">
        <v>308</v>
      </c>
      <c r="C108" s="226" t="s">
        <v>232</v>
      </c>
      <c r="D108" s="151">
        <v>27145</v>
      </c>
      <c r="E108" s="151">
        <v>54290</v>
      </c>
      <c r="F108" s="226" t="s">
        <v>232</v>
      </c>
      <c r="G108" s="151">
        <v>54290</v>
      </c>
      <c r="H108" s="152"/>
      <c r="I108" s="152"/>
      <c r="J108" s="227"/>
      <c r="K108" s="225" t="s">
        <v>309</v>
      </c>
    </row>
    <row r="109" spans="1:11" ht="25.35" customHeight="1">
      <c r="A109" s="224">
        <v>36</v>
      </c>
      <c r="B109" s="225" t="s">
        <v>310</v>
      </c>
      <c r="C109" s="226" t="s">
        <v>193</v>
      </c>
      <c r="D109" s="151">
        <v>2557</v>
      </c>
      <c r="E109" s="151">
        <v>2557</v>
      </c>
      <c r="F109" s="226" t="s">
        <v>193</v>
      </c>
      <c r="G109" s="151">
        <v>2557</v>
      </c>
      <c r="H109" s="152"/>
      <c r="I109" s="152"/>
      <c r="J109" s="227"/>
      <c r="K109" s="225" t="s">
        <v>311</v>
      </c>
    </row>
    <row r="110" spans="1:11" ht="25.35" customHeight="1">
      <c r="A110" s="224">
        <v>37</v>
      </c>
      <c r="B110" s="225" t="s">
        <v>312</v>
      </c>
      <c r="C110" s="226" t="s">
        <v>193</v>
      </c>
      <c r="D110" s="151">
        <v>13950</v>
      </c>
      <c r="E110" s="151">
        <v>13950</v>
      </c>
      <c r="F110" s="226" t="s">
        <v>193</v>
      </c>
      <c r="G110" s="151">
        <v>13950</v>
      </c>
      <c r="H110" s="152"/>
      <c r="I110" s="152"/>
      <c r="J110" s="227"/>
      <c r="K110" s="258" t="s">
        <v>313</v>
      </c>
    </row>
    <row r="111" spans="1:11" ht="25.35" customHeight="1">
      <c r="A111" s="224">
        <v>38</v>
      </c>
      <c r="B111" s="225" t="s">
        <v>314</v>
      </c>
      <c r="C111" s="226" t="s">
        <v>193</v>
      </c>
      <c r="D111" s="151">
        <v>6200</v>
      </c>
      <c r="E111" s="151">
        <v>6200</v>
      </c>
      <c r="F111" s="226" t="s">
        <v>193</v>
      </c>
      <c r="G111" s="151">
        <v>6200</v>
      </c>
      <c r="H111" s="152"/>
      <c r="I111" s="152"/>
      <c r="J111" s="227"/>
      <c r="K111" s="225" t="s">
        <v>315</v>
      </c>
    </row>
    <row r="112" spans="1:11" ht="42.4" customHeight="1">
      <c r="A112" s="224">
        <v>39</v>
      </c>
      <c r="B112" s="225" t="s">
        <v>316</v>
      </c>
      <c r="C112" s="226" t="s">
        <v>179</v>
      </c>
      <c r="D112" s="151">
        <v>218996</v>
      </c>
      <c r="E112" s="151">
        <v>218996</v>
      </c>
      <c r="F112" s="226" t="s">
        <v>179</v>
      </c>
      <c r="G112" s="151">
        <v>218996</v>
      </c>
      <c r="H112" s="152"/>
      <c r="I112" s="152"/>
      <c r="J112" s="227"/>
      <c r="K112" s="225" t="s">
        <v>317</v>
      </c>
    </row>
    <row r="113" spans="1:11" ht="30.4" customHeight="1">
      <c r="A113" s="224">
        <v>40</v>
      </c>
      <c r="B113" s="257" t="s">
        <v>318</v>
      </c>
      <c r="C113" s="226" t="s">
        <v>179</v>
      </c>
      <c r="D113" s="151">
        <v>600000</v>
      </c>
      <c r="E113" s="151">
        <v>600000</v>
      </c>
      <c r="F113" s="226" t="s">
        <v>179</v>
      </c>
      <c r="G113" s="151">
        <v>600000</v>
      </c>
      <c r="H113" s="152"/>
      <c r="I113" s="152"/>
      <c r="J113" s="227"/>
      <c r="K113" s="227"/>
    </row>
    <row r="114" spans="1:11" ht="55.35" customHeight="1">
      <c r="A114" s="224">
        <v>41</v>
      </c>
      <c r="B114" s="225" t="s">
        <v>319</v>
      </c>
      <c r="C114" s="226" t="s">
        <v>179</v>
      </c>
      <c r="D114" s="151">
        <v>371798</v>
      </c>
      <c r="E114" s="151">
        <v>371798</v>
      </c>
      <c r="F114" s="226" t="s">
        <v>179</v>
      </c>
      <c r="G114" s="151">
        <v>371798</v>
      </c>
      <c r="H114" s="152"/>
      <c r="I114" s="152"/>
      <c r="J114" s="227"/>
      <c r="K114" s="227"/>
    </row>
    <row r="115" spans="1:11" ht="55.35" customHeight="1">
      <c r="A115" s="224">
        <v>42</v>
      </c>
      <c r="B115" s="225" t="s">
        <v>320</v>
      </c>
      <c r="C115" s="226" t="s">
        <v>179</v>
      </c>
      <c r="D115" s="151">
        <v>370586</v>
      </c>
      <c r="E115" s="151">
        <v>370586</v>
      </c>
      <c r="F115" s="226" t="s">
        <v>179</v>
      </c>
      <c r="G115" s="151">
        <v>370586</v>
      </c>
      <c r="H115" s="152"/>
      <c r="I115" s="152"/>
      <c r="J115" s="227"/>
      <c r="K115" s="225" t="s">
        <v>321</v>
      </c>
    </row>
    <row r="116" spans="1:11" ht="25.35" customHeight="1">
      <c r="A116" s="224">
        <v>43</v>
      </c>
      <c r="B116" s="225" t="s">
        <v>322</v>
      </c>
      <c r="C116" s="226" t="s">
        <v>186</v>
      </c>
      <c r="D116" s="151">
        <v>196000</v>
      </c>
      <c r="E116" s="151">
        <v>392000</v>
      </c>
      <c r="F116" s="226" t="s">
        <v>186</v>
      </c>
      <c r="G116" s="151">
        <v>392000</v>
      </c>
      <c r="H116" s="152"/>
      <c r="I116" s="152"/>
      <c r="J116" s="227"/>
      <c r="K116" s="227"/>
    </row>
    <row r="117" spans="1:11" ht="27.3" customHeight="1">
      <c r="A117" s="224">
        <v>44</v>
      </c>
      <c r="B117" s="225" t="s">
        <v>323</v>
      </c>
      <c r="C117" s="226" t="s">
        <v>186</v>
      </c>
      <c r="D117" s="151">
        <v>90000</v>
      </c>
      <c r="E117" s="151">
        <v>180000</v>
      </c>
      <c r="F117" s="226" t="s">
        <v>186</v>
      </c>
      <c r="G117" s="151">
        <v>180000</v>
      </c>
      <c r="H117" s="152"/>
      <c r="I117" s="152"/>
      <c r="J117" s="227"/>
      <c r="K117" s="227"/>
    </row>
    <row r="118" spans="1:11" ht="27.3" customHeight="1">
      <c r="A118" s="224">
        <v>45</v>
      </c>
      <c r="B118" s="225" t="s">
        <v>324</v>
      </c>
      <c r="C118" s="226" t="s">
        <v>305</v>
      </c>
      <c r="D118" s="151">
        <v>41000</v>
      </c>
      <c r="E118" s="151">
        <v>164000</v>
      </c>
      <c r="F118" s="226" t="s">
        <v>305</v>
      </c>
      <c r="G118" s="151">
        <v>164000</v>
      </c>
      <c r="H118" s="152"/>
      <c r="I118" s="152"/>
      <c r="J118" s="227"/>
      <c r="K118" s="227"/>
    </row>
    <row r="119" spans="1:11" ht="27.3" customHeight="1">
      <c r="A119" s="224">
        <v>46</v>
      </c>
      <c r="B119" s="225" t="s">
        <v>325</v>
      </c>
      <c r="C119" s="226" t="s">
        <v>326</v>
      </c>
      <c r="D119" s="151">
        <v>373800</v>
      </c>
      <c r="E119" s="151">
        <v>1121400</v>
      </c>
      <c r="F119" s="226" t="s">
        <v>326</v>
      </c>
      <c r="G119" s="151">
        <v>1121400</v>
      </c>
      <c r="H119" s="152"/>
      <c r="I119" s="152"/>
      <c r="J119" s="227"/>
      <c r="K119" s="227"/>
    </row>
    <row r="120" spans="1:11" ht="27.3" customHeight="1">
      <c r="A120" s="224">
        <v>47</v>
      </c>
      <c r="B120" s="225" t="s">
        <v>327</v>
      </c>
      <c r="C120" s="226" t="s">
        <v>193</v>
      </c>
      <c r="D120" s="151">
        <v>80000</v>
      </c>
      <c r="E120" s="151">
        <v>80000</v>
      </c>
      <c r="F120" s="226" t="s">
        <v>193</v>
      </c>
      <c r="G120" s="151">
        <v>80000</v>
      </c>
      <c r="H120" s="152"/>
      <c r="I120" s="152"/>
      <c r="J120" s="227"/>
      <c r="K120" s="227"/>
    </row>
    <row r="121" spans="1:11" ht="27.3" customHeight="1">
      <c r="A121" s="224">
        <v>48</v>
      </c>
      <c r="B121" s="225" t="s">
        <v>328</v>
      </c>
      <c r="C121" s="226" t="s">
        <v>329</v>
      </c>
      <c r="D121" s="151">
        <v>2100</v>
      </c>
      <c r="E121" s="151">
        <v>44100</v>
      </c>
      <c r="F121" s="226" t="s">
        <v>329</v>
      </c>
      <c r="G121" s="151">
        <v>44100</v>
      </c>
      <c r="H121" s="152"/>
      <c r="I121" s="152"/>
      <c r="J121" s="227"/>
      <c r="K121" s="227"/>
    </row>
    <row r="122" spans="1:11" ht="27.3" customHeight="1">
      <c r="A122" s="224">
        <v>49</v>
      </c>
      <c r="B122" s="225" t="s">
        <v>330</v>
      </c>
      <c r="C122" s="226" t="s">
        <v>186</v>
      </c>
      <c r="D122" s="151">
        <v>480000</v>
      </c>
      <c r="E122" s="151">
        <v>960000</v>
      </c>
      <c r="F122" s="226" t="s">
        <v>186</v>
      </c>
      <c r="G122" s="151">
        <v>960000</v>
      </c>
      <c r="H122" s="152"/>
      <c r="I122" s="152"/>
      <c r="J122" s="227"/>
      <c r="K122" s="227"/>
    </row>
    <row r="123" spans="1:11" ht="27.3" customHeight="1">
      <c r="A123" s="224">
        <v>50</v>
      </c>
      <c r="B123" s="225" t="s">
        <v>331</v>
      </c>
      <c r="C123" s="226" t="s">
        <v>186</v>
      </c>
      <c r="D123" s="151">
        <v>260000</v>
      </c>
      <c r="E123" s="151">
        <v>520000</v>
      </c>
      <c r="F123" s="226" t="s">
        <v>186</v>
      </c>
      <c r="G123" s="151">
        <v>520000</v>
      </c>
      <c r="H123" s="152"/>
      <c r="I123" s="152"/>
      <c r="J123" s="227"/>
      <c r="K123" s="227"/>
    </row>
    <row r="124" spans="1:11" ht="27.3" customHeight="1">
      <c r="A124" s="224">
        <v>51</v>
      </c>
      <c r="B124" s="225" t="s">
        <v>332</v>
      </c>
      <c r="C124" s="226" t="s">
        <v>193</v>
      </c>
      <c r="D124" s="151">
        <v>320000</v>
      </c>
      <c r="E124" s="151">
        <v>320000</v>
      </c>
      <c r="F124" s="226" t="s">
        <v>193</v>
      </c>
      <c r="G124" s="151">
        <v>320000</v>
      </c>
      <c r="H124" s="152"/>
      <c r="I124" s="152"/>
      <c r="J124" s="227"/>
      <c r="K124" s="227"/>
    </row>
    <row r="125" spans="1:11" ht="27.3" customHeight="1">
      <c r="A125" s="224">
        <v>52</v>
      </c>
      <c r="B125" s="225" t="s">
        <v>333</v>
      </c>
      <c r="C125" s="226" t="s">
        <v>186</v>
      </c>
      <c r="D125" s="151">
        <v>4100</v>
      </c>
      <c r="E125" s="151">
        <v>8200</v>
      </c>
      <c r="F125" s="226" t="s">
        <v>186</v>
      </c>
      <c r="G125" s="151">
        <v>8200</v>
      </c>
      <c r="H125" s="152"/>
      <c r="I125" s="152"/>
      <c r="J125" s="227"/>
      <c r="K125" s="258" t="s">
        <v>334</v>
      </c>
    </row>
    <row r="126" spans="1:11" ht="27.3" customHeight="1">
      <c r="A126" s="224">
        <v>53</v>
      </c>
      <c r="B126" s="225" t="s">
        <v>335</v>
      </c>
      <c r="C126" s="226" t="s">
        <v>186</v>
      </c>
      <c r="D126" s="151">
        <v>1400</v>
      </c>
      <c r="E126" s="151">
        <v>2800</v>
      </c>
      <c r="F126" s="226" t="s">
        <v>186</v>
      </c>
      <c r="G126" s="151">
        <v>2800</v>
      </c>
      <c r="H126" s="152"/>
      <c r="I126" s="152"/>
      <c r="J126" s="227"/>
      <c r="K126" s="227"/>
    </row>
    <row r="127" spans="1:11" ht="27.3" customHeight="1">
      <c r="A127" s="224">
        <v>54</v>
      </c>
      <c r="B127" s="225" t="s">
        <v>336</v>
      </c>
      <c r="C127" s="226" t="s">
        <v>285</v>
      </c>
      <c r="D127" s="151">
        <v>6633</v>
      </c>
      <c r="E127" s="151">
        <v>66330</v>
      </c>
      <c r="F127" s="226" t="s">
        <v>285</v>
      </c>
      <c r="G127" s="151">
        <v>66330</v>
      </c>
      <c r="H127" s="152"/>
      <c r="I127" s="152"/>
      <c r="J127" s="227"/>
      <c r="K127" s="227"/>
    </row>
    <row r="128" spans="1:11" ht="93.5" customHeight="1">
      <c r="A128" s="224">
        <v>55</v>
      </c>
      <c r="B128" s="225" t="s">
        <v>337</v>
      </c>
      <c r="C128" s="226" t="s">
        <v>305</v>
      </c>
      <c r="D128" s="151">
        <v>85850</v>
      </c>
      <c r="E128" s="151">
        <v>343400</v>
      </c>
      <c r="F128" s="226" t="s">
        <v>305</v>
      </c>
      <c r="G128" s="151">
        <v>343400</v>
      </c>
      <c r="H128" s="152"/>
      <c r="I128" s="152"/>
      <c r="J128" s="227"/>
      <c r="K128" s="227"/>
    </row>
    <row r="129" spans="1:11" ht="30.4" customHeight="1">
      <c r="A129" s="259">
        <v>56</v>
      </c>
      <c r="B129" s="260" t="s">
        <v>338</v>
      </c>
      <c r="C129" s="261" t="s">
        <v>64</v>
      </c>
      <c r="D129" s="115">
        <v>62600752</v>
      </c>
      <c r="E129" s="115">
        <v>62600752</v>
      </c>
      <c r="F129" s="261" t="s">
        <v>64</v>
      </c>
      <c r="G129" s="115">
        <v>62600752</v>
      </c>
      <c r="H129" s="116">
        <v>57950000</v>
      </c>
      <c r="I129" s="116"/>
      <c r="J129" s="111"/>
      <c r="K129" s="111"/>
    </row>
    <row r="130" spans="1:11" ht="161.65" customHeight="1">
      <c r="A130" s="224">
        <v>57</v>
      </c>
      <c r="B130" s="225" t="s">
        <v>339</v>
      </c>
      <c r="C130" s="226" t="s">
        <v>64</v>
      </c>
      <c r="D130" s="151">
        <v>77065</v>
      </c>
      <c r="E130" s="151">
        <v>77065</v>
      </c>
      <c r="F130" s="226" t="s">
        <v>64</v>
      </c>
      <c r="G130" s="151">
        <v>77065</v>
      </c>
      <c r="H130" s="152"/>
      <c r="I130" s="152"/>
      <c r="J130" s="227"/>
      <c r="K130" s="227"/>
    </row>
    <row r="131" spans="1:11" ht="25.35" customHeight="1">
      <c r="A131" s="224">
        <v>58</v>
      </c>
      <c r="B131" s="225" t="s">
        <v>340</v>
      </c>
      <c r="C131" s="226" t="s">
        <v>64</v>
      </c>
      <c r="D131" s="151">
        <v>144402</v>
      </c>
      <c r="E131" s="151">
        <v>144402</v>
      </c>
      <c r="F131" s="226" t="s">
        <v>64</v>
      </c>
      <c r="G131" s="151">
        <v>144402</v>
      </c>
      <c r="H131" s="152"/>
      <c r="I131" s="152"/>
      <c r="J131" s="227"/>
      <c r="K131" s="227"/>
    </row>
    <row r="132" spans="1:11" ht="25.35" customHeight="1">
      <c r="A132" s="224">
        <v>59</v>
      </c>
      <c r="B132" s="256" t="s">
        <v>341</v>
      </c>
      <c r="C132" s="226" t="s">
        <v>342</v>
      </c>
      <c r="D132" s="151">
        <v>13200</v>
      </c>
      <c r="E132" s="151">
        <v>330000</v>
      </c>
      <c r="F132" s="226" t="s">
        <v>342</v>
      </c>
      <c r="G132" s="151">
        <v>330000</v>
      </c>
      <c r="H132" s="152"/>
      <c r="I132" s="152"/>
      <c r="J132" s="227"/>
      <c r="K132" s="227"/>
    </row>
    <row r="133" spans="1:11" ht="93.5" customHeight="1">
      <c r="A133" s="224">
        <v>60</v>
      </c>
      <c r="B133" s="225" t="s">
        <v>343</v>
      </c>
      <c r="C133" s="226" t="s">
        <v>64</v>
      </c>
      <c r="D133" s="151">
        <v>138232</v>
      </c>
      <c r="E133" s="151">
        <v>138232</v>
      </c>
      <c r="F133" s="226" t="s">
        <v>64</v>
      </c>
      <c r="G133" s="151">
        <v>138232</v>
      </c>
      <c r="H133" s="152"/>
      <c r="I133" s="152"/>
      <c r="J133" s="227"/>
      <c r="K133" s="227"/>
    </row>
    <row r="134" spans="1:11" ht="25.35" customHeight="1">
      <c r="A134" s="224">
        <v>61</v>
      </c>
      <c r="B134" s="225" t="s">
        <v>344</v>
      </c>
      <c r="C134" s="226" t="s">
        <v>183</v>
      </c>
      <c r="D134" s="151">
        <v>49100</v>
      </c>
      <c r="E134" s="151">
        <v>245500</v>
      </c>
      <c r="F134" s="226" t="s">
        <v>183</v>
      </c>
      <c r="G134" s="151">
        <v>245500</v>
      </c>
      <c r="H134" s="152"/>
      <c r="I134" s="152"/>
      <c r="J134" s="227"/>
      <c r="K134" s="225" t="s">
        <v>345</v>
      </c>
    </row>
    <row r="135" spans="1:11" ht="93.5" customHeight="1">
      <c r="A135" s="224">
        <v>62</v>
      </c>
      <c r="B135" s="225" t="s">
        <v>346</v>
      </c>
      <c r="C135" s="226" t="s">
        <v>347</v>
      </c>
      <c r="D135" s="151">
        <v>2261</v>
      </c>
      <c r="E135" s="151">
        <v>2261</v>
      </c>
      <c r="F135" s="226" t="s">
        <v>347</v>
      </c>
      <c r="G135" s="151">
        <v>2261</v>
      </c>
      <c r="H135" s="152"/>
      <c r="I135" s="152"/>
      <c r="J135" s="227"/>
      <c r="K135" s="227"/>
    </row>
    <row r="136" spans="1:11" ht="25.35" customHeight="1">
      <c r="A136" s="224">
        <v>63</v>
      </c>
      <c r="B136" s="225" t="s">
        <v>348</v>
      </c>
      <c r="C136" s="226" t="s">
        <v>186</v>
      </c>
      <c r="D136" s="151">
        <v>61000</v>
      </c>
      <c r="E136" s="151">
        <v>122000</v>
      </c>
      <c r="F136" s="226" t="s">
        <v>186</v>
      </c>
      <c r="G136" s="151">
        <v>122000</v>
      </c>
      <c r="H136" s="152">
        <v>122000</v>
      </c>
      <c r="I136" s="152"/>
      <c r="J136" s="227"/>
      <c r="K136" s="225" t="s">
        <v>349</v>
      </c>
    </row>
    <row r="137" spans="1:11" ht="76.45" customHeight="1">
      <c r="A137" s="224">
        <v>64</v>
      </c>
      <c r="B137" s="225" t="s">
        <v>350</v>
      </c>
      <c r="C137" s="226" t="s">
        <v>64</v>
      </c>
      <c r="D137" s="151">
        <v>50163</v>
      </c>
      <c r="E137" s="151">
        <v>50163</v>
      </c>
      <c r="F137" s="226" t="s">
        <v>64</v>
      </c>
      <c r="G137" s="151">
        <v>50163</v>
      </c>
      <c r="H137" s="152">
        <v>50163</v>
      </c>
      <c r="I137" s="152"/>
      <c r="J137" s="227"/>
      <c r="K137" s="227"/>
    </row>
    <row r="138" spans="1:11" ht="40.35" customHeight="1">
      <c r="A138" s="224">
        <v>65</v>
      </c>
      <c r="B138" s="225" t="s">
        <v>351</v>
      </c>
      <c r="C138" s="226" t="s">
        <v>64</v>
      </c>
      <c r="D138" s="151">
        <v>76250</v>
      </c>
      <c r="E138" s="151">
        <v>76250</v>
      </c>
      <c r="F138" s="226" t="s">
        <v>64</v>
      </c>
      <c r="G138" s="151">
        <v>76250</v>
      </c>
      <c r="H138" s="152">
        <v>76250</v>
      </c>
      <c r="I138" s="152"/>
      <c r="J138" s="227"/>
      <c r="K138" s="227"/>
    </row>
    <row r="139" spans="1:11" ht="25.35" customHeight="1">
      <c r="A139" s="224">
        <v>66</v>
      </c>
      <c r="B139" s="225" t="s">
        <v>352</v>
      </c>
      <c r="C139" s="226" t="s">
        <v>193</v>
      </c>
      <c r="D139" s="151">
        <v>171563</v>
      </c>
      <c r="E139" s="151">
        <v>171563</v>
      </c>
      <c r="F139" s="226" t="s">
        <v>193</v>
      </c>
      <c r="G139" s="151">
        <v>171563</v>
      </c>
      <c r="H139" s="152">
        <v>171563</v>
      </c>
      <c r="I139" s="152"/>
      <c r="J139" s="227"/>
      <c r="K139" s="227"/>
    </row>
    <row r="140" spans="1:11" ht="25.35" customHeight="1">
      <c r="A140" s="224">
        <v>67</v>
      </c>
      <c r="B140" s="225" t="s">
        <v>353</v>
      </c>
      <c r="C140" s="226" t="s">
        <v>193</v>
      </c>
      <c r="D140" s="151">
        <v>648125</v>
      </c>
      <c r="E140" s="151">
        <v>648125</v>
      </c>
      <c r="F140" s="226" t="s">
        <v>193</v>
      </c>
      <c r="G140" s="151">
        <v>648125</v>
      </c>
      <c r="H140" s="152">
        <v>648125</v>
      </c>
      <c r="I140" s="152"/>
      <c r="J140" s="227"/>
      <c r="K140" s="227"/>
    </row>
    <row r="141" spans="1:11" ht="40.35" customHeight="1">
      <c r="A141" s="224">
        <v>68</v>
      </c>
      <c r="B141" s="225" t="s">
        <v>354</v>
      </c>
      <c r="C141" s="226" t="s">
        <v>269</v>
      </c>
      <c r="D141" s="151">
        <v>123525</v>
      </c>
      <c r="E141" s="151">
        <v>741150</v>
      </c>
      <c r="F141" s="226" t="s">
        <v>269</v>
      </c>
      <c r="G141" s="151">
        <v>741150</v>
      </c>
      <c r="H141" s="152">
        <v>741150</v>
      </c>
      <c r="I141" s="152"/>
      <c r="J141" s="227"/>
      <c r="K141" s="227"/>
    </row>
    <row r="142" spans="1:11" ht="25.35" customHeight="1">
      <c r="A142" s="224">
        <v>69</v>
      </c>
      <c r="B142" s="225" t="s">
        <v>355</v>
      </c>
      <c r="C142" s="226" t="s">
        <v>193</v>
      </c>
      <c r="D142" s="151">
        <v>183000</v>
      </c>
      <c r="E142" s="151">
        <v>183000</v>
      </c>
      <c r="F142" s="226" t="s">
        <v>193</v>
      </c>
      <c r="G142" s="151">
        <v>183000</v>
      </c>
      <c r="H142" s="152">
        <v>183000</v>
      </c>
      <c r="I142" s="152"/>
      <c r="J142" s="227"/>
      <c r="K142" s="227"/>
    </row>
    <row r="143" spans="1:11" ht="25.35" customHeight="1">
      <c r="A143" s="224">
        <v>70</v>
      </c>
      <c r="B143" s="225" t="s">
        <v>356</v>
      </c>
      <c r="C143" s="226" t="s">
        <v>193</v>
      </c>
      <c r="D143" s="151">
        <v>1896790</v>
      </c>
      <c r="E143" s="151">
        <v>1896790</v>
      </c>
      <c r="F143" s="226" t="s">
        <v>193</v>
      </c>
      <c r="G143" s="151">
        <v>1896790</v>
      </c>
      <c r="H143" s="152">
        <v>1896790</v>
      </c>
      <c r="I143" s="152"/>
      <c r="J143" s="227"/>
      <c r="K143" s="227"/>
    </row>
    <row r="144" spans="1:11" ht="25.35" customHeight="1">
      <c r="A144" s="224">
        <v>71</v>
      </c>
      <c r="B144" s="225" t="s">
        <v>357</v>
      </c>
      <c r="C144" s="226" t="s">
        <v>193</v>
      </c>
      <c r="D144" s="151">
        <v>2744000</v>
      </c>
      <c r="E144" s="151">
        <v>2744000</v>
      </c>
      <c r="F144" s="226" t="s">
        <v>193</v>
      </c>
      <c r="G144" s="151">
        <v>2744000</v>
      </c>
      <c r="H144" s="152">
        <v>2744000</v>
      </c>
      <c r="I144" s="152"/>
      <c r="J144" s="227"/>
      <c r="K144" s="227"/>
    </row>
    <row r="145" spans="1:11" ht="25.35" customHeight="1">
      <c r="A145" s="224">
        <v>72</v>
      </c>
      <c r="B145" s="225" t="s">
        <v>358</v>
      </c>
      <c r="C145" s="226" t="s">
        <v>64</v>
      </c>
      <c r="D145" s="151">
        <v>15989959</v>
      </c>
      <c r="E145" s="151">
        <v>15989959</v>
      </c>
      <c r="F145" s="226" t="s">
        <v>64</v>
      </c>
      <c r="G145" s="151">
        <v>15989959</v>
      </c>
      <c r="H145" s="152">
        <v>15506239</v>
      </c>
      <c r="I145" s="152"/>
      <c r="J145" s="227"/>
      <c r="K145" s="227"/>
    </row>
    <row r="146" spans="1:11" ht="25.35" customHeight="1">
      <c r="A146" s="224">
        <v>73</v>
      </c>
      <c r="B146" s="225" t="s">
        <v>359</v>
      </c>
      <c r="C146" s="226" t="s">
        <v>64</v>
      </c>
      <c r="D146" s="151">
        <v>7872050</v>
      </c>
      <c r="E146" s="151">
        <v>7872050</v>
      </c>
      <c r="F146" s="226" t="s">
        <v>64</v>
      </c>
      <c r="G146" s="151">
        <v>7872050</v>
      </c>
      <c r="H146" s="152">
        <v>7872050</v>
      </c>
      <c r="I146" s="152"/>
      <c r="J146" s="227"/>
      <c r="K146" s="227"/>
    </row>
    <row r="147" spans="1:11" ht="25.35" customHeight="1">
      <c r="A147" s="224">
        <v>74</v>
      </c>
      <c r="B147" s="225" t="s">
        <v>360</v>
      </c>
      <c r="C147" s="226" t="s">
        <v>64</v>
      </c>
      <c r="D147" s="151">
        <v>58113556</v>
      </c>
      <c r="E147" s="151">
        <v>58113556</v>
      </c>
      <c r="F147" s="226" t="s">
        <v>64</v>
      </c>
      <c r="G147" s="151">
        <v>58113556</v>
      </c>
      <c r="H147" s="152">
        <v>58113556</v>
      </c>
      <c r="I147" s="152"/>
      <c r="J147" s="227"/>
      <c r="K147" s="227"/>
    </row>
    <row r="148" spans="1:11" ht="25.35" customHeight="1">
      <c r="A148" s="224">
        <v>75</v>
      </c>
      <c r="B148" s="225" t="s">
        <v>361</v>
      </c>
      <c r="C148" s="226" t="s">
        <v>193</v>
      </c>
      <c r="D148" s="151">
        <v>676850</v>
      </c>
      <c r="E148" s="151">
        <v>676850</v>
      </c>
      <c r="F148" s="226" t="s">
        <v>193</v>
      </c>
      <c r="G148" s="151">
        <v>676850</v>
      </c>
      <c r="H148" s="152">
        <v>676850</v>
      </c>
      <c r="I148" s="152"/>
      <c r="J148" s="227"/>
      <c r="K148" s="227"/>
    </row>
    <row r="149" spans="1:11" ht="26" customHeight="1">
      <c r="A149" s="228">
        <v>76</v>
      </c>
      <c r="B149" s="229" t="s">
        <v>362</v>
      </c>
      <c r="C149" s="230" t="s">
        <v>64</v>
      </c>
      <c r="D149" s="231">
        <v>579636260</v>
      </c>
      <c r="E149" s="231">
        <v>579636260</v>
      </c>
      <c r="F149" s="230" t="s">
        <v>64</v>
      </c>
      <c r="G149" s="231">
        <v>579636260</v>
      </c>
      <c r="H149" s="232">
        <v>579636260</v>
      </c>
      <c r="I149" s="232"/>
      <c r="J149" s="233"/>
      <c r="K149" s="233"/>
    </row>
    <row r="150" spans="1:11" ht="26.55" customHeight="1">
      <c r="A150" s="262"/>
      <c r="B150" s="263" t="s">
        <v>363</v>
      </c>
      <c r="C150" s="264"/>
      <c r="D150" s="265"/>
      <c r="E150" s="266">
        <f>SUM(E74:E79,E80:E99,E100:E116,E117:E129,E130:E136,E137:E149)</f>
        <v>884100385</v>
      </c>
      <c r="F150" s="264"/>
      <c r="G150" s="266">
        <f>SUM(G74:G79,G80:G99,G100:G116,G117:G129,G130:G136,G137:G149)</f>
        <v>884100385</v>
      </c>
      <c r="H150" s="267">
        <f>SUM(H137:H149,H136,H129,H74:H76)</f>
        <v>849904311</v>
      </c>
      <c r="I150" s="268"/>
      <c r="J150" s="69"/>
      <c r="K150" s="69"/>
    </row>
    <row r="151" spans="1:11" ht="25.45" customHeight="1">
      <c r="A151" s="269">
        <v>3</v>
      </c>
      <c r="B151" s="243" t="s">
        <v>364</v>
      </c>
      <c r="C151" s="208"/>
      <c r="D151" s="209"/>
      <c r="E151" s="209"/>
      <c r="F151" s="208"/>
      <c r="G151" s="209"/>
      <c r="H151" s="210"/>
      <c r="I151" s="210"/>
      <c r="J151" s="211"/>
      <c r="K151" s="211"/>
    </row>
    <row r="152" spans="1:11" ht="25.45" customHeight="1">
      <c r="A152" s="219">
        <v>1</v>
      </c>
      <c r="B152" s="220" t="s">
        <v>365</v>
      </c>
      <c r="C152" s="221" t="s">
        <v>366</v>
      </c>
      <c r="D152" s="222">
        <v>4480</v>
      </c>
      <c r="E152" s="222">
        <v>134400</v>
      </c>
      <c r="F152" s="221" t="s">
        <v>366</v>
      </c>
      <c r="G152" s="222">
        <v>134400</v>
      </c>
      <c r="H152" s="223"/>
      <c r="I152" s="223"/>
      <c r="J152" s="182"/>
      <c r="K152" s="182"/>
    </row>
    <row r="153" spans="1:11" ht="25.45" customHeight="1">
      <c r="A153" s="224">
        <v>2</v>
      </c>
      <c r="B153" s="225" t="s">
        <v>367</v>
      </c>
      <c r="C153" s="226" t="s">
        <v>366</v>
      </c>
      <c r="D153" s="151">
        <v>5000</v>
      </c>
      <c r="E153" s="151">
        <v>150000</v>
      </c>
      <c r="F153" s="226" t="s">
        <v>366</v>
      </c>
      <c r="G153" s="151">
        <v>150000</v>
      </c>
      <c r="H153" s="152"/>
      <c r="I153" s="152"/>
      <c r="J153" s="227"/>
      <c r="K153" s="227"/>
    </row>
    <row r="154" spans="1:11" ht="25.35" customHeight="1">
      <c r="A154" s="224">
        <v>3</v>
      </c>
      <c r="B154" s="225" t="s">
        <v>368</v>
      </c>
      <c r="C154" s="226" t="s">
        <v>369</v>
      </c>
      <c r="D154" s="151">
        <v>55170</v>
      </c>
      <c r="E154" s="151">
        <v>5517000</v>
      </c>
      <c r="F154" s="226" t="s">
        <v>369</v>
      </c>
      <c r="G154" s="151">
        <v>5517000</v>
      </c>
      <c r="H154" s="152">
        <v>2745000</v>
      </c>
      <c r="I154" s="152"/>
      <c r="J154" s="227"/>
      <c r="K154" s="227"/>
    </row>
    <row r="155" spans="1:11" ht="25.35" customHeight="1">
      <c r="A155" s="224">
        <v>4</v>
      </c>
      <c r="B155" s="225" t="s">
        <v>370</v>
      </c>
      <c r="C155" s="226" t="s">
        <v>371</v>
      </c>
      <c r="D155" s="151">
        <v>20000</v>
      </c>
      <c r="E155" s="151">
        <v>1400000</v>
      </c>
      <c r="F155" s="226" t="s">
        <v>371</v>
      </c>
      <c r="G155" s="151">
        <v>1400000</v>
      </c>
      <c r="H155" s="152"/>
      <c r="I155" s="152"/>
      <c r="J155" s="227"/>
      <c r="K155" s="227"/>
    </row>
    <row r="156" spans="1:11" ht="25.35" customHeight="1">
      <c r="A156" s="224">
        <v>5</v>
      </c>
      <c r="B156" s="225" t="s">
        <v>372</v>
      </c>
      <c r="C156" s="226" t="s">
        <v>373</v>
      </c>
      <c r="D156" s="151">
        <v>44225</v>
      </c>
      <c r="E156" s="151">
        <v>2211250</v>
      </c>
      <c r="F156" s="226" t="s">
        <v>373</v>
      </c>
      <c r="G156" s="151">
        <v>2211250</v>
      </c>
      <c r="H156" s="152">
        <v>2211250</v>
      </c>
      <c r="I156" s="152"/>
      <c r="J156" s="227"/>
      <c r="K156" s="227"/>
    </row>
    <row r="157" spans="1:11" ht="25.35" customHeight="1">
      <c r="A157" s="224">
        <v>6</v>
      </c>
      <c r="B157" s="225" t="s">
        <v>374</v>
      </c>
      <c r="C157" s="226" t="s">
        <v>373</v>
      </c>
      <c r="D157" s="151">
        <v>22051.5</v>
      </c>
      <c r="E157" s="151">
        <v>1102575</v>
      </c>
      <c r="F157" s="226" t="s">
        <v>373</v>
      </c>
      <c r="G157" s="151">
        <v>1102575</v>
      </c>
      <c r="H157" s="152">
        <v>1102575</v>
      </c>
      <c r="I157" s="152"/>
      <c r="J157" s="227"/>
      <c r="K157" s="227"/>
    </row>
    <row r="158" spans="1:11" ht="25.35" customHeight="1">
      <c r="A158" s="224">
        <v>7</v>
      </c>
      <c r="B158" s="225" t="s">
        <v>375</v>
      </c>
      <c r="C158" s="226" t="s">
        <v>183</v>
      </c>
      <c r="D158" s="151">
        <v>51850</v>
      </c>
      <c r="E158" s="151">
        <v>259250</v>
      </c>
      <c r="F158" s="226" t="s">
        <v>183</v>
      </c>
      <c r="G158" s="151">
        <v>259250</v>
      </c>
      <c r="H158" s="152">
        <v>259250</v>
      </c>
      <c r="I158" s="152"/>
      <c r="J158" s="227"/>
      <c r="K158" s="227"/>
    </row>
    <row r="159" spans="1:11" ht="25.35" customHeight="1">
      <c r="A159" s="224">
        <v>8</v>
      </c>
      <c r="B159" s="225" t="s">
        <v>376</v>
      </c>
      <c r="C159" s="226" t="s">
        <v>183</v>
      </c>
      <c r="D159" s="151">
        <v>49562.400000000001</v>
      </c>
      <c r="E159" s="151">
        <v>247812</v>
      </c>
      <c r="F159" s="226" t="s">
        <v>183</v>
      </c>
      <c r="G159" s="151">
        <v>247812</v>
      </c>
      <c r="H159" s="152">
        <v>247812</v>
      </c>
      <c r="I159" s="152"/>
      <c r="J159" s="227"/>
      <c r="K159" s="227"/>
    </row>
    <row r="160" spans="1:11" ht="25.35" customHeight="1">
      <c r="A160" s="224">
        <v>9</v>
      </c>
      <c r="B160" s="225" t="s">
        <v>377</v>
      </c>
      <c r="C160" s="226" t="s">
        <v>305</v>
      </c>
      <c r="D160" s="151">
        <v>78537.5</v>
      </c>
      <c r="E160" s="151">
        <v>314150</v>
      </c>
      <c r="F160" s="226" t="s">
        <v>305</v>
      </c>
      <c r="G160" s="151">
        <v>314150</v>
      </c>
      <c r="H160" s="152">
        <v>314150</v>
      </c>
      <c r="I160" s="152"/>
      <c r="J160" s="227"/>
      <c r="K160" s="227"/>
    </row>
    <row r="161" spans="1:11" ht="25.35" customHeight="1">
      <c r="A161" s="224">
        <v>10</v>
      </c>
      <c r="B161" s="225" t="s">
        <v>378</v>
      </c>
      <c r="C161" s="226" t="s">
        <v>379</v>
      </c>
      <c r="D161" s="151">
        <v>81034</v>
      </c>
      <c r="E161" s="151">
        <v>81034</v>
      </c>
      <c r="F161" s="226" t="s">
        <v>379</v>
      </c>
      <c r="G161" s="151">
        <v>81034</v>
      </c>
      <c r="H161" s="152">
        <v>81034</v>
      </c>
      <c r="I161" s="152"/>
      <c r="J161" s="227"/>
      <c r="K161" s="227"/>
    </row>
    <row r="162" spans="1:11" ht="25.35" customHeight="1">
      <c r="A162" s="224">
        <v>11</v>
      </c>
      <c r="B162" s="225" t="s">
        <v>380</v>
      </c>
      <c r="C162" s="226" t="s">
        <v>379</v>
      </c>
      <c r="D162" s="151">
        <v>81034</v>
      </c>
      <c r="E162" s="151">
        <v>81034</v>
      </c>
      <c r="F162" s="226" t="s">
        <v>379</v>
      </c>
      <c r="G162" s="151">
        <v>81034</v>
      </c>
      <c r="H162" s="152">
        <v>81034</v>
      </c>
      <c r="I162" s="152"/>
      <c r="J162" s="227"/>
      <c r="K162" s="227"/>
    </row>
    <row r="163" spans="1:11" ht="26" customHeight="1">
      <c r="A163" s="228">
        <v>12</v>
      </c>
      <c r="B163" s="229" t="s">
        <v>381</v>
      </c>
      <c r="C163" s="230" t="s">
        <v>379</v>
      </c>
      <c r="D163" s="231">
        <v>63026</v>
      </c>
      <c r="E163" s="231">
        <v>63026</v>
      </c>
      <c r="F163" s="230" t="s">
        <v>379</v>
      </c>
      <c r="G163" s="231">
        <v>63026</v>
      </c>
      <c r="H163" s="232">
        <v>63026</v>
      </c>
      <c r="I163" s="232"/>
      <c r="J163" s="233"/>
      <c r="K163" s="233"/>
    </row>
    <row r="164" spans="1:11" ht="26.55" customHeight="1">
      <c r="A164" s="262"/>
      <c r="B164" s="263" t="s">
        <v>382</v>
      </c>
      <c r="C164" s="264"/>
      <c r="D164" s="265"/>
      <c r="E164" s="266">
        <f>SUM(E154:E163,E152:E153)</f>
        <v>11561531</v>
      </c>
      <c r="F164" s="264"/>
      <c r="G164" s="266">
        <f>SUM(G154:G163,G152:G153)</f>
        <v>11561531</v>
      </c>
      <c r="H164" s="267">
        <f>SUM(H154:H163)</f>
        <v>7105131</v>
      </c>
      <c r="I164" s="268"/>
      <c r="J164" s="69"/>
      <c r="K164" s="69"/>
    </row>
    <row r="165" spans="1:11" ht="25.8" customHeight="1">
      <c r="A165" s="270">
        <v>4</v>
      </c>
      <c r="B165" s="271" t="s">
        <v>66</v>
      </c>
      <c r="C165" s="208"/>
      <c r="D165" s="209"/>
      <c r="E165" s="209"/>
      <c r="F165" s="208"/>
      <c r="G165" s="209"/>
      <c r="H165" s="210"/>
      <c r="I165" s="210"/>
      <c r="J165" s="211"/>
      <c r="K165" s="211"/>
    </row>
    <row r="166" spans="1:11" ht="25.25" customHeight="1">
      <c r="A166" s="219">
        <v>1</v>
      </c>
      <c r="B166" s="220" t="s">
        <v>383</v>
      </c>
      <c r="C166" s="221" t="s">
        <v>384</v>
      </c>
      <c r="D166" s="222">
        <v>30</v>
      </c>
      <c r="E166" s="222">
        <v>12000</v>
      </c>
      <c r="F166" s="221" t="s">
        <v>384</v>
      </c>
      <c r="G166" s="222">
        <v>12000</v>
      </c>
      <c r="H166" s="223"/>
      <c r="I166" s="223"/>
      <c r="J166" s="182"/>
      <c r="K166" s="182"/>
    </row>
    <row r="167" spans="1:11" ht="25.35" customHeight="1">
      <c r="A167" s="224">
        <v>2</v>
      </c>
      <c r="B167" s="225" t="s">
        <v>385</v>
      </c>
      <c r="C167" s="226" t="s">
        <v>204</v>
      </c>
      <c r="D167" s="151">
        <v>1500</v>
      </c>
      <c r="E167" s="151">
        <v>300000</v>
      </c>
      <c r="F167" s="226" t="s">
        <v>204</v>
      </c>
      <c r="G167" s="151">
        <v>300000</v>
      </c>
      <c r="H167" s="152"/>
      <c r="I167" s="152"/>
      <c r="J167" s="227"/>
      <c r="K167" s="227"/>
    </row>
    <row r="168" spans="1:11" ht="25.35" customHeight="1">
      <c r="A168" s="224">
        <v>3</v>
      </c>
      <c r="B168" s="225" t="s">
        <v>386</v>
      </c>
      <c r="C168" s="226" t="s">
        <v>193</v>
      </c>
      <c r="D168" s="151">
        <v>20000</v>
      </c>
      <c r="E168" s="151">
        <v>20000</v>
      </c>
      <c r="F168" s="226" t="s">
        <v>193</v>
      </c>
      <c r="G168" s="151">
        <v>20000</v>
      </c>
      <c r="H168" s="152"/>
      <c r="I168" s="152"/>
      <c r="J168" s="227"/>
      <c r="K168" s="227"/>
    </row>
    <row r="169" spans="1:11" ht="110.55" customHeight="1">
      <c r="A169" s="224">
        <v>4</v>
      </c>
      <c r="B169" s="225" t="s">
        <v>387</v>
      </c>
      <c r="C169" s="226" t="s">
        <v>64</v>
      </c>
      <c r="D169" s="151">
        <v>1561758</v>
      </c>
      <c r="E169" s="151">
        <v>1561758</v>
      </c>
      <c r="F169" s="226" t="s">
        <v>64</v>
      </c>
      <c r="G169" s="151">
        <v>1561758</v>
      </c>
      <c r="H169" s="152">
        <v>1441432</v>
      </c>
      <c r="I169" s="152"/>
      <c r="J169" s="227"/>
      <c r="K169" s="227"/>
    </row>
    <row r="170" spans="1:11" ht="103.15" customHeight="1">
      <c r="A170" s="228">
        <v>5</v>
      </c>
      <c r="B170" s="229" t="s">
        <v>388</v>
      </c>
      <c r="C170" s="230" t="s">
        <v>64</v>
      </c>
      <c r="D170" s="231">
        <v>24420</v>
      </c>
      <c r="E170" s="231">
        <v>24420</v>
      </c>
      <c r="F170" s="230" t="s">
        <v>64</v>
      </c>
      <c r="G170" s="231">
        <v>24420</v>
      </c>
      <c r="H170" s="232"/>
      <c r="I170" s="232"/>
      <c r="J170" s="233"/>
      <c r="K170" s="233"/>
    </row>
    <row r="171" spans="1:11" ht="26.55" customHeight="1">
      <c r="A171" s="262"/>
      <c r="B171" s="263" t="s">
        <v>389</v>
      </c>
      <c r="C171" s="264"/>
      <c r="D171" s="265"/>
      <c r="E171" s="266">
        <v>1918178</v>
      </c>
      <c r="F171" s="264"/>
      <c r="G171" s="266">
        <v>1918178</v>
      </c>
      <c r="H171" s="267">
        <v>1441432</v>
      </c>
      <c r="I171" s="268"/>
      <c r="J171" s="69"/>
      <c r="K171" s="69"/>
    </row>
    <row r="172" spans="1:11" ht="20.2" customHeight="1">
      <c r="A172" s="269">
        <v>5</v>
      </c>
      <c r="B172" s="243" t="s">
        <v>390</v>
      </c>
      <c r="C172" s="208"/>
      <c r="D172" s="209"/>
      <c r="E172" s="209"/>
      <c r="F172" s="208"/>
      <c r="G172" s="209"/>
      <c r="H172" s="210"/>
      <c r="I172" s="210"/>
      <c r="J172" s="211"/>
      <c r="K172" s="211"/>
    </row>
    <row r="173" spans="1:11" ht="173.55" customHeight="1">
      <c r="A173" s="219">
        <v>1</v>
      </c>
      <c r="B173" s="220" t="s">
        <v>391</v>
      </c>
      <c r="C173" s="221" t="s">
        <v>64</v>
      </c>
      <c r="D173" s="222">
        <v>3516349</v>
      </c>
      <c r="E173" s="222">
        <v>3516349</v>
      </c>
      <c r="F173" s="221" t="s">
        <v>64</v>
      </c>
      <c r="G173" s="222">
        <v>3516349</v>
      </c>
      <c r="H173" s="223"/>
      <c r="I173" s="223"/>
      <c r="J173" s="182"/>
      <c r="K173" s="182"/>
    </row>
    <row r="174" spans="1:11" ht="21.6" customHeight="1">
      <c r="A174" s="224">
        <v>2</v>
      </c>
      <c r="B174" s="225" t="s">
        <v>392</v>
      </c>
      <c r="C174" s="226" t="s">
        <v>64</v>
      </c>
      <c r="D174" s="151">
        <v>775964</v>
      </c>
      <c r="E174" s="151">
        <v>775964</v>
      </c>
      <c r="F174" s="226" t="s">
        <v>64</v>
      </c>
      <c r="G174" s="151">
        <v>775964</v>
      </c>
      <c r="H174" s="152"/>
      <c r="I174" s="152"/>
      <c r="J174" s="227"/>
      <c r="K174" s="227"/>
    </row>
    <row r="175" spans="1:11" ht="21.6" customHeight="1">
      <c r="A175" s="224">
        <v>3</v>
      </c>
      <c r="B175" s="225" t="s">
        <v>393</v>
      </c>
      <c r="C175" s="226" t="s">
        <v>64</v>
      </c>
      <c r="D175" s="151">
        <v>228815</v>
      </c>
      <c r="E175" s="151">
        <v>228815</v>
      </c>
      <c r="F175" s="226" t="s">
        <v>64</v>
      </c>
      <c r="G175" s="151">
        <v>228815</v>
      </c>
      <c r="H175" s="152"/>
      <c r="I175" s="152"/>
      <c r="J175" s="227"/>
      <c r="K175" s="227"/>
    </row>
    <row r="176" spans="1:11" ht="21.6" customHeight="1">
      <c r="A176" s="224">
        <v>4</v>
      </c>
      <c r="B176" s="225" t="s">
        <v>394</v>
      </c>
      <c r="C176" s="226" t="s">
        <v>64</v>
      </c>
      <c r="D176" s="151">
        <v>335198</v>
      </c>
      <c r="E176" s="151">
        <v>335198</v>
      </c>
      <c r="F176" s="226" t="s">
        <v>64</v>
      </c>
      <c r="G176" s="151">
        <v>335198</v>
      </c>
      <c r="H176" s="152"/>
      <c r="I176" s="152"/>
      <c r="J176" s="227"/>
      <c r="K176" s="227"/>
    </row>
    <row r="177" spans="1:11" ht="21.6" customHeight="1">
      <c r="A177" s="224">
        <v>5</v>
      </c>
      <c r="B177" s="225" t="s">
        <v>395</v>
      </c>
      <c r="C177" s="226" t="s">
        <v>64</v>
      </c>
      <c r="D177" s="151">
        <v>78140</v>
      </c>
      <c r="E177" s="151">
        <v>78140</v>
      </c>
      <c r="F177" s="226" t="s">
        <v>64</v>
      </c>
      <c r="G177" s="151">
        <v>78140</v>
      </c>
      <c r="H177" s="152"/>
      <c r="I177" s="152"/>
      <c r="J177" s="227"/>
      <c r="K177" s="227"/>
    </row>
    <row r="178" spans="1:11" ht="21.6" customHeight="1">
      <c r="A178" s="224">
        <v>6</v>
      </c>
      <c r="B178" s="225" t="s">
        <v>396</v>
      </c>
      <c r="C178" s="226" t="s">
        <v>64</v>
      </c>
      <c r="D178" s="151">
        <v>155423</v>
      </c>
      <c r="E178" s="151">
        <v>155423</v>
      </c>
      <c r="F178" s="226" t="s">
        <v>64</v>
      </c>
      <c r="G178" s="151">
        <v>155423</v>
      </c>
      <c r="H178" s="152"/>
      <c r="I178" s="152"/>
      <c r="J178" s="227"/>
      <c r="K178" s="227"/>
    </row>
    <row r="179" spans="1:11" ht="17.2" customHeight="1">
      <c r="A179" s="272"/>
      <c r="B179" s="273" t="s">
        <v>397</v>
      </c>
      <c r="C179" s="274"/>
      <c r="D179" s="275"/>
      <c r="E179" s="275"/>
      <c r="F179" s="274"/>
      <c r="G179" s="275"/>
      <c r="H179" s="276"/>
      <c r="I179" s="276"/>
      <c r="J179" s="272"/>
      <c r="K179" s="272"/>
    </row>
    <row r="180" spans="1:11" ht="21.6" customHeight="1">
      <c r="A180" s="219">
        <v>7</v>
      </c>
      <c r="B180" s="220" t="s">
        <v>397</v>
      </c>
      <c r="C180" s="221" t="s">
        <v>64</v>
      </c>
      <c r="D180" s="222">
        <v>943830</v>
      </c>
      <c r="E180" s="222">
        <v>943830</v>
      </c>
      <c r="F180" s="221" t="s">
        <v>64</v>
      </c>
      <c r="G180" s="222">
        <v>943830</v>
      </c>
      <c r="H180" s="223"/>
      <c r="I180" s="223"/>
      <c r="J180" s="182"/>
      <c r="K180" s="182"/>
    </row>
    <row r="181" spans="1:11" ht="21.6" customHeight="1">
      <c r="A181" s="228">
        <v>8</v>
      </c>
      <c r="B181" s="229" t="s">
        <v>398</v>
      </c>
      <c r="C181" s="230" t="s">
        <v>64</v>
      </c>
      <c r="D181" s="231">
        <v>180947</v>
      </c>
      <c r="E181" s="231">
        <v>180947</v>
      </c>
      <c r="F181" s="230" t="s">
        <v>64</v>
      </c>
      <c r="G181" s="231">
        <v>180947</v>
      </c>
      <c r="H181" s="232"/>
      <c r="I181" s="232"/>
      <c r="J181" s="227"/>
      <c r="K181" s="227"/>
    </row>
    <row r="182" spans="1:11" ht="20.25" customHeight="1">
      <c r="A182" s="277"/>
      <c r="B182" s="263" t="s">
        <v>399</v>
      </c>
      <c r="C182" s="278"/>
      <c r="D182" s="279"/>
      <c r="E182" s="266">
        <v>6214666</v>
      </c>
      <c r="F182" s="278"/>
      <c r="G182" s="266">
        <v>6214666</v>
      </c>
      <c r="H182" s="267"/>
      <c r="I182" s="267"/>
      <c r="J182" s="280"/>
      <c r="K182" s="280"/>
    </row>
    <row r="183" spans="1:11" ht="23.85" customHeight="1">
      <c r="A183" s="159"/>
      <c r="B183" s="60" t="s">
        <v>400</v>
      </c>
      <c r="C183" s="281"/>
      <c r="D183" s="282"/>
      <c r="E183" s="162">
        <v>1223643294</v>
      </c>
      <c r="F183" s="281"/>
      <c r="G183" s="162">
        <v>1223643294</v>
      </c>
      <c r="H183" s="162">
        <v>1168220363</v>
      </c>
      <c r="I183" s="283"/>
      <c r="J183" s="159"/>
      <c r="K183" s="159"/>
    </row>
  </sheetData>
  <mergeCells count="12">
    <mergeCell ref="A1:K1"/>
    <mergeCell ref="C5:E5"/>
    <mergeCell ref="F5:G5"/>
    <mergeCell ref="H5:J5"/>
    <mergeCell ref="A5:A6"/>
    <mergeCell ref="B5:B6"/>
    <mergeCell ref="K5:K6"/>
    <mergeCell ref="G4:K4"/>
    <mergeCell ref="A2:K2"/>
    <mergeCell ref="A3:B3"/>
    <mergeCell ref="F3:K3"/>
    <mergeCell ref="C4:E4"/>
  </mergeCells>
  <pageMargins left="0.75" right="0.5" top="0.5" bottom="0.25" header="0" footer="0"/>
  <pageSetup orientation="landscape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"/>
  <sheetViews>
    <sheetView showGridLines="0" workbookViewId="0"/>
  </sheetViews>
  <sheetFormatPr defaultColWidth="10" defaultRowHeight="13.05" customHeight="1"/>
  <cols>
    <col min="1" max="1" width="10" customWidth="1"/>
  </cols>
  <sheetData/>
  <pageMargins left="0.75" right="0.5" top="0.5" bottom="0.5" header="0" footer="0"/>
  <pageSetup orientation="landscape"/>
  <headerFooter>
    <oddFooter>&amp;C&amp;"Helvetica Neue,Regular"&amp;12&amp;K000000&amp;P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"/>
  <sheetViews>
    <sheetView showGridLines="0" workbookViewId="0"/>
  </sheetViews>
  <sheetFormatPr defaultColWidth="16.33203125" defaultRowHeight="19.899999999999999" customHeight="1"/>
  <cols>
    <col min="1" max="1" width="8.06640625" style="284" customWidth="1"/>
    <col min="2" max="2" width="63.6640625" style="284" customWidth="1"/>
    <col min="3" max="8" width="16.33203125" style="284" customWidth="1"/>
    <col min="9" max="16384" width="16.33203125" style="284"/>
  </cols>
  <sheetData>
    <row r="1" spans="1:7" ht="150" customHeight="1">
      <c r="A1" s="354" t="s">
        <v>401</v>
      </c>
      <c r="B1" s="354"/>
      <c r="C1" s="354"/>
      <c r="D1" s="354"/>
      <c r="E1" s="354"/>
      <c r="F1" s="354"/>
      <c r="G1" s="354"/>
    </row>
    <row r="2" spans="1:7" ht="27.7" customHeight="1">
      <c r="A2" s="355" t="s">
        <v>9</v>
      </c>
      <c r="B2" s="303"/>
      <c r="C2" s="285"/>
      <c r="D2" s="285"/>
      <c r="E2" s="285"/>
      <c r="F2" s="285"/>
      <c r="G2" s="286" t="s">
        <v>1</v>
      </c>
    </row>
    <row r="3" spans="1:7" ht="28.25" customHeight="1">
      <c r="A3" s="297" t="s">
        <v>402</v>
      </c>
      <c r="B3" s="297" t="s">
        <v>17</v>
      </c>
      <c r="C3" s="297" t="s">
        <v>403</v>
      </c>
      <c r="D3" s="298"/>
      <c r="E3" s="298"/>
      <c r="F3" s="297" t="s">
        <v>404</v>
      </c>
      <c r="G3" s="297" t="s">
        <v>11</v>
      </c>
    </row>
    <row r="4" spans="1:7" ht="53.85" customHeight="1">
      <c r="A4" s="298"/>
      <c r="B4" s="298"/>
      <c r="C4" s="17" t="s">
        <v>124</v>
      </c>
      <c r="D4" s="17" t="s">
        <v>405</v>
      </c>
      <c r="E4" s="17" t="s">
        <v>7</v>
      </c>
      <c r="F4" s="298"/>
      <c r="G4" s="298"/>
    </row>
    <row r="5" spans="1:7" ht="26" customHeight="1">
      <c r="A5" s="287">
        <v>1</v>
      </c>
      <c r="B5" s="28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</row>
    <row r="6" spans="1:7" ht="30.5" customHeight="1">
      <c r="A6" s="288">
        <v>1</v>
      </c>
      <c r="B6" s="289" t="s">
        <v>406</v>
      </c>
      <c r="C6" s="40"/>
      <c r="D6" s="40"/>
      <c r="E6" s="40"/>
      <c r="F6" s="40"/>
      <c r="G6" s="40"/>
    </row>
    <row r="7" spans="1:7" ht="74.75" customHeight="1">
      <c r="A7" s="290"/>
      <c r="B7" s="291" t="s">
        <v>407</v>
      </c>
      <c r="C7" s="292"/>
      <c r="D7" s="292"/>
      <c r="E7" s="292"/>
      <c r="F7" s="293">
        <v>700</v>
      </c>
      <c r="G7" s="293">
        <v>700</v>
      </c>
    </row>
    <row r="8" spans="1:7" ht="38.65" customHeight="1">
      <c r="A8" s="294"/>
      <c r="B8" s="17" t="s">
        <v>11</v>
      </c>
      <c r="C8" s="294"/>
      <c r="D8" s="294"/>
      <c r="E8" s="294"/>
      <c r="F8" s="201">
        <v>700</v>
      </c>
      <c r="G8" s="201">
        <v>700</v>
      </c>
    </row>
  </sheetData>
  <mergeCells count="7">
    <mergeCell ref="A1:G1"/>
    <mergeCell ref="C3:E3"/>
    <mergeCell ref="G3:G4"/>
    <mergeCell ref="F3:F4"/>
    <mergeCell ref="A3:A4"/>
    <mergeCell ref="B3:B4"/>
    <mergeCell ref="A2:B2"/>
  </mergeCells>
  <pageMargins left="0.75" right="0.5" top="0.5" bottom="0.5" header="0" footer="0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showGridLines="0" workbookViewId="0"/>
  </sheetViews>
  <sheetFormatPr defaultColWidth="16.33203125" defaultRowHeight="21.6" customHeight="1"/>
  <cols>
    <col min="1" max="1" width="3.9296875" style="1" customWidth="1"/>
    <col min="2" max="2" width="38.73046875" style="1" customWidth="1"/>
    <col min="3" max="3" width="21.59765625" style="1" customWidth="1"/>
    <col min="4" max="4" width="23.3984375" style="1" customWidth="1"/>
    <col min="5" max="5" width="20.3984375" style="1" customWidth="1"/>
    <col min="6" max="6" width="35.33203125" style="1" customWidth="1"/>
    <col min="7" max="7" width="16.33203125" style="1" customWidth="1"/>
    <col min="8" max="16384" width="16.33203125" style="1"/>
  </cols>
  <sheetData>
    <row r="1" spans="1:6" ht="67.900000000000006" customHeight="1">
      <c r="A1" s="295" t="s">
        <v>0</v>
      </c>
      <c r="B1" s="295"/>
      <c r="C1" s="295"/>
      <c r="D1" s="295"/>
      <c r="E1" s="295"/>
      <c r="F1" s="295"/>
    </row>
    <row r="2" spans="1:6" ht="25.8" customHeight="1">
      <c r="A2" s="2"/>
      <c r="B2" s="2"/>
      <c r="C2" s="2"/>
      <c r="D2" s="2"/>
      <c r="E2" s="2"/>
      <c r="F2" s="3" t="s">
        <v>1</v>
      </c>
    </row>
    <row r="3" spans="1:6" ht="46.0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53.95" customHeight="1">
      <c r="A4" s="6">
        <v>1</v>
      </c>
      <c r="B4" s="7" t="s">
        <v>8</v>
      </c>
      <c r="C4" s="8">
        <v>11.19</v>
      </c>
      <c r="D4" s="8">
        <v>86.034000000000006</v>
      </c>
      <c r="E4" s="8">
        <v>13.52</v>
      </c>
      <c r="F4" s="8">
        <v>110.744</v>
      </c>
    </row>
    <row r="5" spans="1:6" ht="53.45" customHeight="1">
      <c r="A5" s="6">
        <v>2</v>
      </c>
      <c r="B5" s="7" t="s">
        <v>9</v>
      </c>
      <c r="C5" s="8">
        <v>208786.48499999999</v>
      </c>
      <c r="D5" s="8">
        <v>1223643.294</v>
      </c>
      <c r="E5" s="8">
        <v>700</v>
      </c>
      <c r="F5" s="8">
        <v>1433129.7790000001</v>
      </c>
    </row>
    <row r="6" spans="1:6" ht="53.95" customHeight="1">
      <c r="A6" s="6">
        <v>3</v>
      </c>
      <c r="B6" s="7" t="s">
        <v>10</v>
      </c>
      <c r="C6" s="9"/>
      <c r="D6" s="9"/>
      <c r="E6" s="9"/>
      <c r="F6" s="9"/>
    </row>
    <row r="7" spans="1:6" ht="26.55" customHeight="1">
      <c r="A7" s="10"/>
      <c r="B7" s="5" t="s">
        <v>11</v>
      </c>
      <c r="C7" s="11">
        <f>SUM(C4:C6)</f>
        <v>208797.67499999999</v>
      </c>
      <c r="D7" s="11">
        <f>SUM(D4:D6)</f>
        <v>1223729.328</v>
      </c>
      <c r="E7" s="11">
        <f>SUM(E4:E5)</f>
        <v>713.52</v>
      </c>
      <c r="F7" s="11">
        <f>SUM(F4:F5)</f>
        <v>1433240.523</v>
      </c>
    </row>
  </sheetData>
  <mergeCells count="1">
    <mergeCell ref="A1:F1"/>
  </mergeCells>
  <pageMargins left="0.75" right="0.5" top="0.5" bottom="0.5" header="0" footer="0"/>
  <pageSetup scale="87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"/>
  <sheetViews>
    <sheetView showGridLines="0" workbookViewId="0"/>
  </sheetViews>
  <sheetFormatPr defaultColWidth="16.33203125" defaultRowHeight="19.899999999999999" customHeight="1"/>
  <cols>
    <col min="1" max="1" width="5.86328125" style="12" customWidth="1"/>
    <col min="2" max="2" width="45.9296875" style="12" customWidth="1"/>
    <col min="3" max="3" width="23.06640625" style="12" customWidth="1"/>
    <col min="4" max="4" width="23.86328125" style="12" customWidth="1"/>
    <col min="5" max="5" width="26.33203125" style="12" customWidth="1"/>
    <col min="6" max="6" width="16.33203125" style="12" customWidth="1"/>
    <col min="7" max="16384" width="16.33203125" style="12"/>
  </cols>
  <sheetData>
    <row r="1" spans="1:5" ht="27.2" customHeight="1">
      <c r="A1" s="296" t="s">
        <v>12</v>
      </c>
      <c r="B1" s="296"/>
      <c r="C1" s="296"/>
      <c r="D1" s="296"/>
      <c r="E1" s="296"/>
    </row>
    <row r="2" spans="1:5" ht="83.75" customHeight="1">
      <c r="A2" s="299" t="s">
        <v>13</v>
      </c>
      <c r="B2" s="300"/>
      <c r="C2" s="300"/>
      <c r="D2" s="300"/>
      <c r="E2" s="300"/>
    </row>
    <row r="3" spans="1:5" ht="21.7" customHeight="1">
      <c r="A3" s="301" t="s">
        <v>14</v>
      </c>
      <c r="B3" s="300"/>
      <c r="C3" s="13"/>
      <c r="D3" s="13"/>
      <c r="E3" s="13"/>
    </row>
    <row r="4" spans="1:5" ht="22.15" customHeight="1">
      <c r="A4" s="302" t="s">
        <v>15</v>
      </c>
      <c r="B4" s="303"/>
      <c r="C4" s="15" t="s">
        <v>16</v>
      </c>
      <c r="D4" s="14"/>
      <c r="E4" s="16" t="s">
        <v>1</v>
      </c>
    </row>
    <row r="5" spans="1:5" ht="45.2" customHeight="1">
      <c r="A5" s="297" t="s">
        <v>2</v>
      </c>
      <c r="B5" s="297" t="s">
        <v>17</v>
      </c>
      <c r="C5" s="18" t="s">
        <v>18</v>
      </c>
      <c r="D5" s="18" t="s">
        <v>19</v>
      </c>
      <c r="E5" s="297" t="s">
        <v>20</v>
      </c>
    </row>
    <row r="6" spans="1:5" ht="28.25" customHeight="1">
      <c r="A6" s="298"/>
      <c r="B6" s="298"/>
      <c r="C6" s="17" t="s">
        <v>21</v>
      </c>
      <c r="D6" s="17" t="s">
        <v>21</v>
      </c>
      <c r="E6" s="298"/>
    </row>
    <row r="7" spans="1:5" ht="26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</row>
    <row r="8" spans="1:5" ht="63.1" customHeight="1">
      <c r="A8" s="21">
        <v>1</v>
      </c>
      <c r="B8" s="22" t="s">
        <v>22</v>
      </c>
      <c r="C8" s="23">
        <v>11.19</v>
      </c>
      <c r="D8" s="23">
        <v>11.19</v>
      </c>
      <c r="E8" s="24"/>
    </row>
    <row r="9" spans="1:5" ht="53.25" customHeight="1">
      <c r="A9" s="25"/>
      <c r="B9" s="25"/>
      <c r="C9" s="25"/>
      <c r="D9" s="25"/>
      <c r="E9" s="26"/>
    </row>
    <row r="10" spans="1:5" ht="26" customHeight="1">
      <c r="A10" s="27"/>
      <c r="B10" s="28" t="s">
        <v>11</v>
      </c>
      <c r="C10" s="29">
        <v>11.19</v>
      </c>
      <c r="D10" s="30">
        <v>11.19</v>
      </c>
      <c r="E10" s="27"/>
    </row>
  </sheetData>
  <mergeCells count="7">
    <mergeCell ref="A1:E1"/>
    <mergeCell ref="E5:E6"/>
    <mergeCell ref="B5:B6"/>
    <mergeCell ref="A5:A6"/>
    <mergeCell ref="A2:E2"/>
    <mergeCell ref="A3:B3"/>
    <mergeCell ref="A4:B4"/>
  </mergeCells>
  <pageMargins left="0.75" right="0.5" top="0.5" bottom="0.5" header="0" footer="0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3"/>
  <sheetViews>
    <sheetView showGridLines="0" workbookViewId="0"/>
  </sheetViews>
  <sheetFormatPr defaultColWidth="16.33203125" defaultRowHeight="19.899999999999999" customHeight="1"/>
  <cols>
    <col min="1" max="1" width="6.06640625" style="31" customWidth="1"/>
    <col min="2" max="2" width="32.46484375" style="31" customWidth="1"/>
    <col min="3" max="3" width="12.19921875" style="31" customWidth="1"/>
    <col min="4" max="4" width="8.86328125" style="31" customWidth="1"/>
    <col min="5" max="5" width="8.3984375" style="31" customWidth="1"/>
    <col min="6" max="6" width="10.19921875" style="31" customWidth="1"/>
    <col min="7" max="7" width="9" style="31" customWidth="1"/>
    <col min="8" max="8" width="18.33203125" style="31" customWidth="1"/>
    <col min="9" max="9" width="16.86328125" style="31" customWidth="1"/>
    <col min="10" max="11" width="12" style="31" customWidth="1"/>
    <col min="12" max="12" width="8.33203125" style="31" customWidth="1"/>
    <col min="13" max="13" width="16.33203125" style="31" customWidth="1"/>
    <col min="14" max="16384" width="16.33203125" style="31"/>
  </cols>
  <sheetData>
    <row r="1" spans="1:12" ht="31.05" customHeight="1">
      <c r="A1" s="304" t="s">
        <v>23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67.5" customHeight="1">
      <c r="A2" s="310" t="s">
        <v>24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21" customHeight="1">
      <c r="A3" s="306" t="s">
        <v>25</v>
      </c>
      <c r="B3" s="300"/>
      <c r="C3" s="300"/>
      <c r="D3" s="32"/>
      <c r="E3" s="32"/>
      <c r="F3" s="32"/>
      <c r="G3" s="32"/>
      <c r="H3" s="32"/>
      <c r="I3" s="32"/>
      <c r="J3" s="32"/>
      <c r="K3" s="308" t="s">
        <v>26</v>
      </c>
      <c r="L3" s="300"/>
    </row>
    <row r="4" spans="1:12" ht="21.75" customHeight="1">
      <c r="A4" s="307" t="s">
        <v>27</v>
      </c>
      <c r="B4" s="303"/>
      <c r="C4" s="303"/>
      <c r="D4" s="34"/>
      <c r="E4" s="305"/>
      <c r="F4" s="303"/>
      <c r="G4" s="35"/>
      <c r="H4" s="35"/>
      <c r="I4" s="35"/>
      <c r="J4" s="36"/>
      <c r="K4" s="309" t="s">
        <v>1</v>
      </c>
      <c r="L4" s="303"/>
    </row>
    <row r="5" spans="1:12" ht="28.7" customHeight="1">
      <c r="A5" s="311" t="s">
        <v>2</v>
      </c>
      <c r="B5" s="297" t="s">
        <v>28</v>
      </c>
      <c r="C5" s="297" t="s">
        <v>29</v>
      </c>
      <c r="D5" s="298"/>
      <c r="E5" s="297" t="s">
        <v>30</v>
      </c>
      <c r="F5" s="298"/>
      <c r="G5" s="297" t="s">
        <v>31</v>
      </c>
      <c r="H5" s="297" t="s">
        <v>32</v>
      </c>
      <c r="I5" s="297" t="s">
        <v>33</v>
      </c>
      <c r="J5" s="297" t="s">
        <v>34</v>
      </c>
      <c r="K5" s="297" t="s">
        <v>35</v>
      </c>
      <c r="L5" s="297" t="s">
        <v>20</v>
      </c>
    </row>
    <row r="6" spans="1:12" ht="59.35" customHeight="1">
      <c r="A6" s="298"/>
      <c r="B6" s="298"/>
      <c r="C6" s="17" t="s">
        <v>36</v>
      </c>
      <c r="D6" s="17" t="s">
        <v>37</v>
      </c>
      <c r="E6" s="17" t="s">
        <v>38</v>
      </c>
      <c r="F6" s="17" t="s">
        <v>39</v>
      </c>
      <c r="G6" s="298"/>
      <c r="H6" s="298"/>
      <c r="I6" s="298"/>
      <c r="J6" s="298"/>
      <c r="K6" s="298"/>
      <c r="L6" s="298"/>
    </row>
    <row r="7" spans="1:12" ht="26.5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</row>
    <row r="8" spans="1:12" ht="25.05" customHeight="1">
      <c r="A8" s="38"/>
      <c r="B8" s="39" t="s">
        <v>40</v>
      </c>
      <c r="C8" s="40"/>
      <c r="D8" s="40"/>
      <c r="E8" s="40"/>
      <c r="F8" s="41"/>
      <c r="G8" s="41"/>
      <c r="H8" s="41"/>
      <c r="I8" s="41"/>
      <c r="J8" s="41"/>
      <c r="K8" s="41"/>
      <c r="L8" s="41"/>
    </row>
    <row r="9" spans="1:12" ht="74.75" customHeight="1">
      <c r="A9" s="42">
        <v>1</v>
      </c>
      <c r="B9" s="43" t="s">
        <v>41</v>
      </c>
      <c r="C9" s="44" t="s">
        <v>42</v>
      </c>
      <c r="D9" s="44" t="s">
        <v>43</v>
      </c>
      <c r="E9" s="45"/>
      <c r="F9" s="46">
        <v>6.2850000000000001</v>
      </c>
      <c r="G9" s="47"/>
      <c r="H9" s="47"/>
      <c r="I9" s="47"/>
      <c r="J9" s="46">
        <v>6.2850000000000001</v>
      </c>
      <c r="K9" s="47"/>
      <c r="L9" s="47"/>
    </row>
    <row r="10" spans="1:12" ht="74.95" customHeight="1">
      <c r="A10" s="48">
        <v>2</v>
      </c>
      <c r="B10" s="49" t="s">
        <v>44</v>
      </c>
      <c r="C10" s="50"/>
      <c r="D10" s="50"/>
      <c r="E10" s="50"/>
      <c r="F10" s="51">
        <v>3.9049999999999998</v>
      </c>
      <c r="G10" s="52"/>
      <c r="H10" s="53" t="s">
        <v>45</v>
      </c>
      <c r="I10" s="52"/>
      <c r="J10" s="51">
        <v>3.9049999999999998</v>
      </c>
      <c r="K10" s="50"/>
      <c r="L10" s="50"/>
    </row>
    <row r="11" spans="1:12" ht="53.2" customHeight="1">
      <c r="A11" s="54">
        <v>3</v>
      </c>
      <c r="B11" s="55" t="s">
        <v>46</v>
      </c>
      <c r="C11" s="56"/>
      <c r="D11" s="56"/>
      <c r="E11" s="56"/>
      <c r="F11" s="57">
        <v>1</v>
      </c>
      <c r="G11" s="58"/>
      <c r="H11" s="58"/>
      <c r="I11" s="58"/>
      <c r="J11" s="57">
        <v>1</v>
      </c>
      <c r="K11" s="56"/>
      <c r="L11" s="56"/>
    </row>
    <row r="12" spans="1:12" ht="31.35" customHeight="1">
      <c r="A12" s="59"/>
      <c r="B12" s="60" t="s">
        <v>11</v>
      </c>
      <c r="C12" s="27"/>
      <c r="D12" s="27"/>
      <c r="E12" s="27"/>
      <c r="F12" s="61">
        <v>11.19</v>
      </c>
      <c r="G12" s="62"/>
      <c r="H12" s="62"/>
      <c r="I12" s="62"/>
      <c r="J12" s="61">
        <v>11.19</v>
      </c>
      <c r="K12" s="63"/>
      <c r="L12" s="27"/>
    </row>
    <row r="13" spans="1:12" ht="9.5" customHeight="1"/>
  </sheetData>
  <mergeCells count="17">
    <mergeCell ref="K5:K6"/>
    <mergeCell ref="L5:L6"/>
    <mergeCell ref="A1:L1"/>
    <mergeCell ref="E4:F4"/>
    <mergeCell ref="A3:C3"/>
    <mergeCell ref="A4:C4"/>
    <mergeCell ref="K3:L3"/>
    <mergeCell ref="K4:L4"/>
    <mergeCell ref="A2:L2"/>
    <mergeCell ref="A5:A6"/>
    <mergeCell ref="B5:B6"/>
    <mergeCell ref="C5:D5"/>
    <mergeCell ref="E5:F5"/>
    <mergeCell ref="G5:G6"/>
    <mergeCell ref="H5:H6"/>
    <mergeCell ref="I5:I6"/>
    <mergeCell ref="J5:J6"/>
  </mergeCells>
  <pageMargins left="0.75" right="0.5" top="0.5" bottom="0.5" header="0" footer="0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workbookViewId="0"/>
  </sheetViews>
  <sheetFormatPr defaultColWidth="10" defaultRowHeight="13.05" customHeight="1"/>
  <cols>
    <col min="1" max="1" width="10" customWidth="1"/>
  </cols>
  <sheetData/>
  <pageMargins left="0.75" right="0.5" top="0.5" bottom="0.5" header="0" footer="0"/>
  <pageSetup orientation="landscape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2"/>
  <sheetViews>
    <sheetView showGridLines="0" workbookViewId="0"/>
  </sheetViews>
  <sheetFormatPr defaultColWidth="16.33203125" defaultRowHeight="19.899999999999999" customHeight="1"/>
  <cols>
    <col min="1" max="1" width="4.796875" style="65" customWidth="1"/>
    <col min="2" max="2" width="28.53125" style="65" customWidth="1"/>
    <col min="3" max="3" width="8.59765625" style="65" customWidth="1"/>
    <col min="4" max="4" width="16.33203125" style="65" customWidth="1"/>
    <col min="5" max="5" width="8.3984375" style="65" customWidth="1"/>
    <col min="6" max="6" width="18.19921875" style="65" customWidth="1"/>
    <col min="7" max="7" width="9.86328125" style="65" customWidth="1"/>
    <col min="8" max="8" width="9.6640625" style="65" customWidth="1"/>
    <col min="9" max="9" width="10.9296875" style="65" customWidth="1"/>
    <col min="10" max="10" width="19.53125" style="65" customWidth="1"/>
    <col min="11" max="11" width="16.33203125" style="65" customWidth="1"/>
    <col min="12" max="16384" width="16.33203125" style="65"/>
  </cols>
  <sheetData>
    <row r="1" spans="1:10" ht="45.4" customHeight="1">
      <c r="A1" s="295" t="s">
        <v>47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25.05" customHeight="1">
      <c r="A2" s="315" t="s">
        <v>48</v>
      </c>
      <c r="B2" s="300"/>
      <c r="C2" s="300"/>
      <c r="D2" s="32"/>
      <c r="E2" s="32"/>
      <c r="F2" s="32"/>
      <c r="G2" s="32"/>
      <c r="H2" s="32"/>
      <c r="I2" s="316" t="s">
        <v>49</v>
      </c>
      <c r="J2" s="300"/>
    </row>
    <row r="3" spans="1:10" ht="25.5" customHeight="1">
      <c r="A3" s="34"/>
      <c r="B3" s="34"/>
      <c r="C3" s="34"/>
      <c r="D3" s="34"/>
      <c r="E3" s="318" t="s">
        <v>50</v>
      </c>
      <c r="F3" s="303"/>
      <c r="G3" s="34"/>
      <c r="H3" s="34"/>
      <c r="I3" s="317" t="s">
        <v>51</v>
      </c>
      <c r="J3" s="303"/>
    </row>
    <row r="4" spans="1:10" ht="26" customHeight="1">
      <c r="A4" s="312" t="s">
        <v>52</v>
      </c>
      <c r="B4" s="312" t="s">
        <v>53</v>
      </c>
      <c r="C4" s="313" t="s">
        <v>54</v>
      </c>
      <c r="D4" s="298"/>
      <c r="E4" s="313" t="s">
        <v>55</v>
      </c>
      <c r="F4" s="298"/>
      <c r="G4" s="313" t="s">
        <v>56</v>
      </c>
      <c r="H4" s="298"/>
      <c r="I4" s="298"/>
      <c r="J4" s="314"/>
    </row>
    <row r="5" spans="1:10" ht="41" customHeight="1">
      <c r="A5" s="298"/>
      <c r="B5" s="298"/>
      <c r="C5" s="60" t="s">
        <v>57</v>
      </c>
      <c r="D5" s="28" t="s">
        <v>58</v>
      </c>
      <c r="E5" s="60" t="s">
        <v>57</v>
      </c>
      <c r="F5" s="28" t="s">
        <v>58</v>
      </c>
      <c r="G5" s="28" t="s">
        <v>59</v>
      </c>
      <c r="H5" s="60" t="s">
        <v>60</v>
      </c>
      <c r="I5" s="60" t="s">
        <v>61</v>
      </c>
      <c r="J5" s="298"/>
    </row>
    <row r="6" spans="1:10" ht="26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</row>
    <row r="7" spans="1:10" ht="26" customHeight="1">
      <c r="A7" s="67">
        <v>1</v>
      </c>
      <c r="B7" s="68" t="s">
        <v>62</v>
      </c>
      <c r="C7" s="69"/>
      <c r="D7" s="69"/>
      <c r="E7" s="69"/>
      <c r="F7" s="69"/>
      <c r="G7" s="69"/>
      <c r="H7" s="69"/>
      <c r="I7" s="69"/>
      <c r="J7" s="69"/>
    </row>
    <row r="8" spans="1:10" ht="26" customHeight="1">
      <c r="A8" s="70">
        <v>1</v>
      </c>
      <c r="B8" s="71" t="s">
        <v>63</v>
      </c>
      <c r="C8" s="71" t="s">
        <v>64</v>
      </c>
      <c r="D8" s="72">
        <v>11240</v>
      </c>
      <c r="E8" s="69"/>
      <c r="F8" s="72">
        <v>11240</v>
      </c>
      <c r="G8" s="69"/>
      <c r="H8" s="69"/>
      <c r="I8" s="69"/>
      <c r="J8" s="69"/>
    </row>
    <row r="9" spans="1:10" ht="26" customHeight="1">
      <c r="A9" s="70">
        <v>2</v>
      </c>
      <c r="B9" s="71" t="s">
        <v>65</v>
      </c>
      <c r="C9" s="71" t="s">
        <v>64</v>
      </c>
      <c r="D9" s="72">
        <v>1670</v>
      </c>
      <c r="E9" s="69"/>
      <c r="F9" s="72">
        <v>1670</v>
      </c>
      <c r="G9" s="69"/>
      <c r="H9" s="69"/>
      <c r="I9" s="69"/>
      <c r="J9" s="69"/>
    </row>
    <row r="10" spans="1:10" ht="26" customHeight="1">
      <c r="A10" s="70">
        <v>3</v>
      </c>
      <c r="B10" s="71" t="s">
        <v>66</v>
      </c>
      <c r="C10" s="69"/>
      <c r="D10" s="72">
        <v>73124</v>
      </c>
      <c r="E10" s="69"/>
      <c r="F10" s="72">
        <v>73124</v>
      </c>
      <c r="G10" s="69"/>
      <c r="H10" s="69"/>
      <c r="I10" s="69"/>
      <c r="J10" s="69"/>
    </row>
    <row r="11" spans="1:10" ht="26" customHeight="1">
      <c r="A11" s="27"/>
      <c r="B11" s="73" t="s">
        <v>67</v>
      </c>
      <c r="C11" s="27"/>
      <c r="D11" s="74">
        <f>SUM(D8:D10)</f>
        <v>86034</v>
      </c>
      <c r="E11" s="27"/>
      <c r="F11" s="74">
        <f>SUM(F8:F10)</f>
        <v>86034</v>
      </c>
      <c r="G11" s="27"/>
      <c r="H11" s="27"/>
      <c r="I11" s="27"/>
      <c r="J11" s="27"/>
    </row>
    <row r="12" spans="1:10" ht="26" customHeight="1">
      <c r="A12" s="27"/>
      <c r="B12" s="73" t="s">
        <v>68</v>
      </c>
      <c r="C12" s="27"/>
      <c r="D12" s="74">
        <v>86034</v>
      </c>
      <c r="E12" s="27"/>
      <c r="F12" s="74">
        <v>86034</v>
      </c>
      <c r="G12" s="27"/>
      <c r="H12" s="27"/>
      <c r="I12" s="27"/>
      <c r="J12" s="27"/>
    </row>
  </sheetData>
  <mergeCells count="11">
    <mergeCell ref="A1:J1"/>
    <mergeCell ref="A4:A5"/>
    <mergeCell ref="B4:B5"/>
    <mergeCell ref="C4:D4"/>
    <mergeCell ref="E4:F4"/>
    <mergeCell ref="G4:I4"/>
    <mergeCell ref="J4:J5"/>
    <mergeCell ref="A2:C2"/>
    <mergeCell ref="I2:J2"/>
    <mergeCell ref="I3:J3"/>
    <mergeCell ref="E3:F3"/>
  </mergeCells>
  <pageMargins left="0.75" right="0.5" top="0.5" bottom="0.5" header="0" footer="0"/>
  <pageSetup orientation="landscape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6"/>
  <sheetViews>
    <sheetView showGridLines="0" workbookViewId="0"/>
  </sheetViews>
  <sheetFormatPr defaultColWidth="16.33203125" defaultRowHeight="19.899999999999999" customHeight="1"/>
  <cols>
    <col min="1" max="1" width="6.6640625" style="75" customWidth="1"/>
    <col min="2" max="2" width="41.1328125" style="75" customWidth="1"/>
    <col min="3" max="3" width="6.796875" style="75" customWidth="1"/>
    <col min="4" max="4" width="13.6640625" style="75" customWidth="1"/>
    <col min="5" max="5" width="7.73046875" style="75" customWidth="1"/>
    <col min="6" max="6" width="15.73046875" style="75" customWidth="1"/>
    <col min="7" max="7" width="17.6640625" style="75" customWidth="1"/>
    <col min="8" max="8" width="11.796875" style="75" customWidth="1"/>
    <col min="9" max="9" width="21.86328125" style="75" customWidth="1"/>
    <col min="10" max="10" width="27.265625" style="75" customWidth="1"/>
    <col min="11" max="11" width="16.33203125" style="75" customWidth="1"/>
    <col min="12" max="16384" width="16.33203125" style="75"/>
  </cols>
  <sheetData>
    <row r="1" spans="1:10" ht="28.7" customHeight="1">
      <c r="A1" s="319" t="s">
        <v>69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9.7" customHeight="1">
      <c r="A2" s="300"/>
      <c r="B2" s="300"/>
      <c r="C2" s="300"/>
      <c r="D2" s="300"/>
      <c r="E2" s="300"/>
      <c r="F2" s="13"/>
      <c r="G2" s="13"/>
      <c r="H2" s="13"/>
      <c r="I2" s="13"/>
      <c r="J2" s="76" t="s">
        <v>70</v>
      </c>
    </row>
    <row r="3" spans="1:10" ht="19.7" customHeight="1">
      <c r="A3" s="13"/>
      <c r="B3" s="320" t="s">
        <v>71</v>
      </c>
      <c r="C3" s="300"/>
      <c r="D3" s="13"/>
      <c r="E3" s="13"/>
      <c r="F3" s="13"/>
      <c r="G3" s="324" t="s">
        <v>72</v>
      </c>
      <c r="H3" s="300"/>
      <c r="I3" s="300"/>
      <c r="J3" s="13"/>
    </row>
    <row r="4" spans="1:10" ht="20.2" customHeight="1">
      <c r="A4" s="14"/>
      <c r="B4" s="14"/>
      <c r="C4" s="14"/>
      <c r="D4" s="14"/>
      <c r="E4" s="14"/>
      <c r="F4" s="77" t="s">
        <v>50</v>
      </c>
      <c r="G4" s="14"/>
      <c r="H4" s="14"/>
      <c r="I4" s="321" t="s">
        <v>51</v>
      </c>
      <c r="J4" s="303"/>
    </row>
    <row r="5" spans="1:10" ht="20.75" customHeight="1">
      <c r="A5" s="322" t="s">
        <v>73</v>
      </c>
      <c r="B5" s="323" t="s">
        <v>74</v>
      </c>
      <c r="C5" s="323" t="s">
        <v>54</v>
      </c>
      <c r="D5" s="298"/>
      <c r="E5" s="323" t="s">
        <v>55</v>
      </c>
      <c r="F5" s="298"/>
      <c r="G5" s="323" t="s">
        <v>56</v>
      </c>
      <c r="H5" s="298"/>
      <c r="I5" s="298"/>
      <c r="J5" s="323" t="s">
        <v>75</v>
      </c>
    </row>
    <row r="6" spans="1:10" ht="32.75" customHeight="1">
      <c r="A6" s="298"/>
      <c r="B6" s="298"/>
      <c r="C6" s="78" t="s">
        <v>57</v>
      </c>
      <c r="D6" s="78" t="s">
        <v>58</v>
      </c>
      <c r="E6" s="78" t="s">
        <v>57</v>
      </c>
      <c r="F6" s="78" t="s">
        <v>58</v>
      </c>
      <c r="G6" s="78" t="s">
        <v>76</v>
      </c>
      <c r="H6" s="78" t="s">
        <v>60</v>
      </c>
      <c r="I6" s="78" t="s">
        <v>61</v>
      </c>
      <c r="J6" s="298"/>
    </row>
    <row r="7" spans="1:10" ht="20.7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</row>
    <row r="8" spans="1:10" ht="24" customHeight="1">
      <c r="A8" s="80">
        <v>1</v>
      </c>
      <c r="B8" s="81" t="s">
        <v>77</v>
      </c>
      <c r="C8" s="19"/>
      <c r="D8" s="82"/>
      <c r="E8" s="19"/>
      <c r="F8" s="82"/>
      <c r="G8" s="82"/>
      <c r="H8" s="19"/>
      <c r="I8" s="19"/>
      <c r="J8" s="19"/>
    </row>
    <row r="9" spans="1:10" ht="24" customHeight="1">
      <c r="A9" s="19"/>
      <c r="B9" s="64" t="s">
        <v>78</v>
      </c>
      <c r="C9" s="64" t="s">
        <v>64</v>
      </c>
      <c r="D9" s="82">
        <v>319848534</v>
      </c>
      <c r="E9" s="64" t="s">
        <v>64</v>
      </c>
      <c r="F9" s="82">
        <v>319848534</v>
      </c>
      <c r="G9" s="82">
        <v>309769489</v>
      </c>
      <c r="H9" s="19"/>
      <c r="I9" s="19"/>
      <c r="J9" s="19"/>
    </row>
    <row r="10" spans="1:10" ht="24" customHeight="1">
      <c r="A10" s="19"/>
      <c r="B10" s="64" t="s">
        <v>79</v>
      </c>
      <c r="C10" s="64" t="s">
        <v>64</v>
      </c>
      <c r="D10" s="82">
        <v>884100385</v>
      </c>
      <c r="E10" s="64" t="s">
        <v>64</v>
      </c>
      <c r="F10" s="82">
        <v>884100385</v>
      </c>
      <c r="G10" s="82">
        <v>849904311</v>
      </c>
      <c r="H10" s="19"/>
      <c r="I10" s="19"/>
      <c r="J10" s="19"/>
    </row>
    <row r="11" spans="1:10" ht="24" customHeight="1">
      <c r="A11" s="19"/>
      <c r="B11" s="83" t="s">
        <v>80</v>
      </c>
      <c r="C11" s="64" t="s">
        <v>64</v>
      </c>
      <c r="D11" s="82">
        <v>11561531</v>
      </c>
      <c r="E11" s="64" t="s">
        <v>64</v>
      </c>
      <c r="F11" s="82">
        <v>11561531</v>
      </c>
      <c r="G11" s="82">
        <v>7105131</v>
      </c>
      <c r="H11" s="19"/>
      <c r="I11" s="19"/>
      <c r="J11" s="19"/>
    </row>
    <row r="12" spans="1:10" ht="24" customHeight="1">
      <c r="A12" s="19"/>
      <c r="B12" s="83" t="s">
        <v>81</v>
      </c>
      <c r="C12" s="64" t="s">
        <v>64</v>
      </c>
      <c r="D12" s="82">
        <v>1918178</v>
      </c>
      <c r="E12" s="64" t="s">
        <v>64</v>
      </c>
      <c r="F12" s="82">
        <v>1918178</v>
      </c>
      <c r="G12" s="82">
        <v>1441432</v>
      </c>
      <c r="H12" s="19"/>
      <c r="I12" s="19"/>
      <c r="J12" s="19"/>
    </row>
    <row r="13" spans="1:10" ht="24" customHeight="1">
      <c r="A13" s="19"/>
      <c r="B13" s="83" t="s">
        <v>82</v>
      </c>
      <c r="C13" s="64" t="s">
        <v>64</v>
      </c>
      <c r="D13" s="82">
        <v>6214666</v>
      </c>
      <c r="E13" s="64" t="s">
        <v>64</v>
      </c>
      <c r="F13" s="82">
        <v>6214666</v>
      </c>
      <c r="G13" s="82"/>
      <c r="H13" s="19"/>
      <c r="I13" s="19"/>
      <c r="J13" s="19"/>
    </row>
    <row r="14" spans="1:10" ht="24" customHeight="1">
      <c r="A14" s="84"/>
      <c r="B14" s="85" t="s">
        <v>83</v>
      </c>
      <c r="C14" s="84"/>
      <c r="D14" s="86">
        <f>SUM(D9:D13)</f>
        <v>1223643294</v>
      </c>
      <c r="E14" s="84"/>
      <c r="F14" s="86">
        <f>SUM(F9:F13)</f>
        <v>1223643294</v>
      </c>
      <c r="G14" s="86">
        <f>SUM(G9:G13)</f>
        <v>1168220363</v>
      </c>
      <c r="H14" s="84"/>
      <c r="I14" s="84"/>
      <c r="J14" s="84"/>
    </row>
    <row r="15" spans="1:10" ht="24" customHeight="1">
      <c r="A15" s="84"/>
      <c r="B15" s="85" t="s">
        <v>84</v>
      </c>
      <c r="C15" s="84"/>
      <c r="D15" s="86">
        <v>1223643294</v>
      </c>
      <c r="E15" s="84"/>
      <c r="F15" s="86">
        <v>1223643294</v>
      </c>
      <c r="G15" s="86">
        <f>SUM(G9:G13)</f>
        <v>1168220363</v>
      </c>
      <c r="H15" s="84"/>
      <c r="I15" s="84"/>
      <c r="J15" s="84"/>
    </row>
    <row r="16" spans="1:10" ht="24" customHeight="1">
      <c r="A16" s="84"/>
      <c r="B16" s="85" t="s">
        <v>85</v>
      </c>
      <c r="C16" s="84"/>
      <c r="D16" s="86">
        <v>1223643294</v>
      </c>
      <c r="E16" s="84"/>
      <c r="F16" s="86">
        <v>1223643294</v>
      </c>
      <c r="G16" s="86">
        <f>SUM(G9:G13)</f>
        <v>1168220363</v>
      </c>
      <c r="H16" s="84"/>
      <c r="I16" s="84"/>
      <c r="J16" s="84"/>
    </row>
  </sheetData>
  <mergeCells count="11">
    <mergeCell ref="A1:J1"/>
    <mergeCell ref="A2:E2"/>
    <mergeCell ref="B3:C3"/>
    <mergeCell ref="I4:J4"/>
    <mergeCell ref="A5:A6"/>
    <mergeCell ref="C5:D5"/>
    <mergeCell ref="E5:F5"/>
    <mergeCell ref="G5:I5"/>
    <mergeCell ref="J5:J6"/>
    <mergeCell ref="B5:B6"/>
    <mergeCell ref="G3:I3"/>
  </mergeCells>
  <pageMargins left="0.75" right="0.5" top="0.5" bottom="0.5" header="0" footer="0"/>
  <pageSetup orientation="landscape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3"/>
  <sheetViews>
    <sheetView showGridLines="0" workbookViewId="0">
      <pane ySplit="6" topLeftCell="A7" activePane="bottomLeft" state="frozen"/>
      <selection pane="bottomLeft"/>
    </sheetView>
  </sheetViews>
  <sheetFormatPr defaultColWidth="16.33203125" defaultRowHeight="19.899999999999999" customHeight="1"/>
  <cols>
    <col min="1" max="1" width="4.796875" style="87" customWidth="1"/>
    <col min="2" max="2" width="60.53125" style="87" customWidth="1"/>
    <col min="3" max="3" width="4.1328125" style="87" customWidth="1"/>
    <col min="4" max="4" width="4.796875" style="87" customWidth="1"/>
    <col min="5" max="5" width="10" style="87" customWidth="1"/>
    <col min="6" max="6" width="9.6640625" style="87" customWidth="1"/>
    <col min="7" max="7" width="3.6640625" style="87" customWidth="1"/>
    <col min="8" max="8" width="4.796875" style="87" customWidth="1"/>
    <col min="9" max="9" width="10.46484375" style="87" customWidth="1"/>
    <col min="10" max="10" width="6" style="87" customWidth="1"/>
    <col min="11" max="11" width="5.86328125" style="87" customWidth="1"/>
    <col min="12" max="12" width="7.86328125" style="87" customWidth="1"/>
    <col min="13" max="13" width="32.265625" style="87" customWidth="1"/>
    <col min="14" max="14" width="16.33203125" style="87" customWidth="1"/>
    <col min="15" max="16384" width="16.33203125" style="87"/>
  </cols>
  <sheetData>
    <row r="1" spans="1:13" ht="46.05" customHeight="1">
      <c r="A1" s="304" t="s">
        <v>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42.1" customHeight="1">
      <c r="A2" s="334" t="s">
        <v>69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23.85" customHeight="1">
      <c r="A3" s="331" t="s">
        <v>87</v>
      </c>
      <c r="B3" s="330"/>
      <c r="C3" s="330"/>
      <c r="D3" s="89"/>
      <c r="E3" s="90"/>
      <c r="F3" s="329"/>
      <c r="G3" s="330"/>
      <c r="H3" s="91"/>
      <c r="I3" s="89"/>
      <c r="J3" s="89"/>
      <c r="K3" s="89"/>
      <c r="L3" s="89"/>
      <c r="M3" s="90"/>
    </row>
    <row r="4" spans="1:13" ht="24.7" customHeight="1">
      <c r="A4" s="335" t="s">
        <v>49</v>
      </c>
      <c r="B4" s="326"/>
      <c r="C4" s="326"/>
      <c r="D4" s="92"/>
      <c r="E4" s="93"/>
      <c r="F4" s="325" t="s">
        <v>88</v>
      </c>
      <c r="G4" s="326"/>
      <c r="H4" s="95"/>
      <c r="I4" s="92"/>
      <c r="J4" s="92"/>
      <c r="K4" s="92"/>
      <c r="L4" s="332" t="s">
        <v>51</v>
      </c>
      <c r="M4" s="326"/>
    </row>
    <row r="5" spans="1:13" ht="31.7" customHeight="1">
      <c r="A5" s="327" t="s">
        <v>52</v>
      </c>
      <c r="B5" s="327" t="s">
        <v>74</v>
      </c>
      <c r="C5" s="327" t="s">
        <v>54</v>
      </c>
      <c r="D5" s="328"/>
      <c r="E5" s="328"/>
      <c r="F5" s="328"/>
      <c r="G5" s="327" t="s">
        <v>55</v>
      </c>
      <c r="H5" s="328"/>
      <c r="I5" s="328"/>
      <c r="J5" s="327" t="s">
        <v>56</v>
      </c>
      <c r="K5" s="328"/>
      <c r="L5" s="328"/>
      <c r="M5" s="327" t="s">
        <v>89</v>
      </c>
    </row>
    <row r="6" spans="1:13" ht="41.55" customHeight="1">
      <c r="A6" s="328"/>
      <c r="B6" s="328"/>
      <c r="C6" s="327" t="s">
        <v>57</v>
      </c>
      <c r="D6" s="328"/>
      <c r="E6" s="5" t="s">
        <v>90</v>
      </c>
      <c r="F6" s="5" t="s">
        <v>58</v>
      </c>
      <c r="G6" s="327" t="s">
        <v>57</v>
      </c>
      <c r="H6" s="328"/>
      <c r="I6" s="5" t="s">
        <v>58</v>
      </c>
      <c r="J6" s="96" t="s">
        <v>91</v>
      </c>
      <c r="K6" s="96" t="s">
        <v>60</v>
      </c>
      <c r="L6" s="96" t="s">
        <v>61</v>
      </c>
      <c r="M6" s="328"/>
    </row>
    <row r="7" spans="1:13" ht="26.55" customHeight="1">
      <c r="A7" s="97">
        <v>1</v>
      </c>
      <c r="B7" s="97">
        <v>2</v>
      </c>
      <c r="C7" s="333">
        <v>3</v>
      </c>
      <c r="D7" s="298"/>
      <c r="E7" s="97">
        <v>4</v>
      </c>
      <c r="F7" s="97">
        <v>5</v>
      </c>
      <c r="G7" s="333">
        <v>6</v>
      </c>
      <c r="H7" s="298"/>
      <c r="I7" s="97">
        <v>7</v>
      </c>
      <c r="J7" s="97">
        <v>8</v>
      </c>
      <c r="K7" s="97">
        <v>9</v>
      </c>
      <c r="L7" s="97">
        <v>10</v>
      </c>
      <c r="M7" s="97">
        <v>11</v>
      </c>
    </row>
    <row r="8" spans="1:13" ht="25.8" customHeight="1">
      <c r="A8" s="98">
        <v>1</v>
      </c>
      <c r="B8" s="99" t="s">
        <v>62</v>
      </c>
      <c r="C8" s="100"/>
      <c r="D8" s="101"/>
      <c r="E8" s="102"/>
      <c r="F8" s="24"/>
      <c r="G8" s="100"/>
      <c r="H8" s="101"/>
      <c r="I8" s="103"/>
      <c r="J8" s="103"/>
      <c r="K8" s="103"/>
      <c r="L8" s="24"/>
      <c r="M8" s="24"/>
    </row>
    <row r="9" spans="1:13" ht="25.25" customHeight="1">
      <c r="A9" s="104">
        <v>1</v>
      </c>
      <c r="B9" s="105" t="s">
        <v>63</v>
      </c>
      <c r="C9" s="106"/>
      <c r="D9" s="107"/>
      <c r="E9" s="108"/>
      <c r="F9" s="109"/>
      <c r="G9" s="106"/>
      <c r="H9" s="107"/>
      <c r="I9" s="109"/>
      <c r="J9" s="109"/>
      <c r="K9" s="109"/>
      <c r="L9" s="110"/>
      <c r="M9" s="110"/>
    </row>
    <row r="10" spans="1:13" ht="126.75" customHeight="1">
      <c r="A10" s="111"/>
      <c r="B10" s="112" t="s">
        <v>92</v>
      </c>
      <c r="C10" s="113">
        <v>1</v>
      </c>
      <c r="D10" s="114" t="s">
        <v>93</v>
      </c>
      <c r="E10" s="115">
        <v>11000</v>
      </c>
      <c r="F10" s="116">
        <v>11000</v>
      </c>
      <c r="G10" s="113">
        <v>1</v>
      </c>
      <c r="H10" s="114" t="s">
        <v>93</v>
      </c>
      <c r="I10" s="116">
        <v>11000</v>
      </c>
      <c r="J10" s="116"/>
      <c r="K10" s="116"/>
      <c r="L10" s="111"/>
      <c r="M10" s="117" t="s">
        <v>94</v>
      </c>
    </row>
    <row r="11" spans="1:13" ht="32.65" customHeight="1">
      <c r="A11" s="118"/>
      <c r="B11" s="119" t="s">
        <v>95</v>
      </c>
      <c r="C11" s="120">
        <v>4</v>
      </c>
      <c r="D11" s="121" t="s">
        <v>96</v>
      </c>
      <c r="E11" s="122">
        <v>60</v>
      </c>
      <c r="F11" s="123">
        <v>240</v>
      </c>
      <c r="G11" s="120">
        <v>4</v>
      </c>
      <c r="H11" s="121" t="s">
        <v>96</v>
      </c>
      <c r="I11" s="123">
        <v>240</v>
      </c>
      <c r="J11" s="123"/>
      <c r="K11" s="123"/>
      <c r="L11" s="111"/>
      <c r="M11" s="111"/>
    </row>
    <row r="12" spans="1:13" ht="31.9" customHeight="1">
      <c r="A12" s="124"/>
      <c r="B12" s="125" t="s">
        <v>97</v>
      </c>
      <c r="C12" s="126"/>
      <c r="D12" s="127"/>
      <c r="E12" s="128"/>
      <c r="F12" s="129">
        <v>11240</v>
      </c>
      <c r="G12" s="126"/>
      <c r="H12" s="127"/>
      <c r="I12" s="129">
        <v>11240</v>
      </c>
      <c r="J12" s="129"/>
      <c r="K12" s="129"/>
      <c r="L12" s="130"/>
      <c r="M12" s="111"/>
    </row>
    <row r="13" spans="1:13" ht="26" customHeight="1">
      <c r="A13" s="131">
        <v>2</v>
      </c>
      <c r="B13" s="132" t="s">
        <v>65</v>
      </c>
      <c r="C13" s="133"/>
      <c r="D13" s="134"/>
      <c r="E13" s="135"/>
      <c r="F13" s="136"/>
      <c r="G13" s="133"/>
      <c r="H13" s="134"/>
      <c r="I13" s="136"/>
      <c r="J13" s="136"/>
      <c r="K13" s="136"/>
      <c r="L13" s="111"/>
      <c r="M13" s="111"/>
    </row>
    <row r="14" spans="1:13" ht="25.35" customHeight="1">
      <c r="A14" s="111"/>
      <c r="B14" s="137" t="s">
        <v>98</v>
      </c>
      <c r="C14" s="113">
        <v>2</v>
      </c>
      <c r="D14" s="114" t="s">
        <v>96</v>
      </c>
      <c r="E14" s="138" t="s">
        <v>99</v>
      </c>
      <c r="F14" s="116">
        <v>820</v>
      </c>
      <c r="G14" s="113">
        <v>2</v>
      </c>
      <c r="H14" s="114" t="s">
        <v>96</v>
      </c>
      <c r="I14" s="116">
        <v>820</v>
      </c>
      <c r="J14" s="116"/>
      <c r="K14" s="116"/>
      <c r="L14" s="111"/>
      <c r="M14" s="111"/>
    </row>
    <row r="15" spans="1:13" ht="128.19999999999999" customHeight="1">
      <c r="A15" s="118"/>
      <c r="B15" s="119" t="s">
        <v>100</v>
      </c>
      <c r="C15" s="120">
        <v>1</v>
      </c>
      <c r="D15" s="121" t="s">
        <v>101</v>
      </c>
      <c r="E15" s="122">
        <v>850</v>
      </c>
      <c r="F15" s="123">
        <v>850</v>
      </c>
      <c r="G15" s="120">
        <v>1</v>
      </c>
      <c r="H15" s="121" t="s">
        <v>101</v>
      </c>
      <c r="I15" s="123">
        <v>850</v>
      </c>
      <c r="J15" s="123"/>
      <c r="K15" s="123"/>
      <c r="L15" s="111"/>
      <c r="M15" s="112" t="s">
        <v>102</v>
      </c>
    </row>
    <row r="16" spans="1:13" ht="26.55" customHeight="1">
      <c r="A16" s="124"/>
      <c r="B16" s="139" t="s">
        <v>103</v>
      </c>
      <c r="C16" s="126"/>
      <c r="D16" s="127"/>
      <c r="E16" s="128"/>
      <c r="F16" s="129">
        <f>SUM(F14:F15)</f>
        <v>1670</v>
      </c>
      <c r="G16" s="126"/>
      <c r="H16" s="127"/>
      <c r="I16" s="129">
        <f>SUM(I14:I15)</f>
        <v>1670</v>
      </c>
      <c r="J16" s="129"/>
      <c r="K16" s="129"/>
      <c r="L16" s="130"/>
      <c r="M16" s="111"/>
    </row>
    <row r="17" spans="1:13" ht="20.95" customHeight="1">
      <c r="A17" s="140">
        <v>3</v>
      </c>
      <c r="B17" s="141" t="s">
        <v>66</v>
      </c>
      <c r="C17" s="100"/>
      <c r="D17" s="101"/>
      <c r="E17" s="142"/>
      <c r="F17" s="103"/>
      <c r="G17" s="100"/>
      <c r="H17" s="101"/>
      <c r="I17" s="103"/>
      <c r="J17" s="103"/>
      <c r="K17" s="103"/>
      <c r="L17" s="143"/>
      <c r="M17" s="143"/>
    </row>
    <row r="18" spans="1:13" ht="54.6" customHeight="1">
      <c r="A18" s="110"/>
      <c r="B18" s="144" t="s">
        <v>104</v>
      </c>
      <c r="C18" s="145">
        <v>7</v>
      </c>
      <c r="D18" s="146" t="s">
        <v>105</v>
      </c>
      <c r="E18" s="108">
        <v>1320</v>
      </c>
      <c r="F18" s="109">
        <v>9240</v>
      </c>
      <c r="G18" s="145">
        <v>7</v>
      </c>
      <c r="H18" s="146" t="s">
        <v>105</v>
      </c>
      <c r="I18" s="109">
        <v>9240</v>
      </c>
      <c r="J18" s="109"/>
      <c r="K18" s="109"/>
      <c r="L18" s="110"/>
      <c r="M18" s="110"/>
    </row>
    <row r="19" spans="1:13" ht="88.05" customHeight="1">
      <c r="A19" s="111"/>
      <c r="B19" s="137" t="s">
        <v>106</v>
      </c>
      <c r="C19" s="113">
        <v>1</v>
      </c>
      <c r="D19" s="114" t="s">
        <v>107</v>
      </c>
      <c r="E19" s="115">
        <v>200</v>
      </c>
      <c r="F19" s="116">
        <v>200</v>
      </c>
      <c r="G19" s="113">
        <v>1</v>
      </c>
      <c r="H19" s="114" t="s">
        <v>107</v>
      </c>
      <c r="I19" s="116">
        <v>200</v>
      </c>
      <c r="J19" s="116"/>
      <c r="K19" s="116"/>
      <c r="L19" s="111"/>
      <c r="M19" s="111"/>
    </row>
    <row r="20" spans="1:13" ht="178.7" customHeight="1">
      <c r="A20" s="111"/>
      <c r="B20" s="147" t="s">
        <v>108</v>
      </c>
      <c r="C20" s="113">
        <v>1</v>
      </c>
      <c r="D20" s="114" t="s">
        <v>107</v>
      </c>
      <c r="E20" s="115">
        <v>25000</v>
      </c>
      <c r="F20" s="116">
        <v>25000</v>
      </c>
      <c r="G20" s="113">
        <v>1</v>
      </c>
      <c r="H20" s="114" t="s">
        <v>107</v>
      </c>
      <c r="I20" s="116">
        <v>25000</v>
      </c>
      <c r="J20" s="116"/>
      <c r="K20" s="116"/>
      <c r="L20" s="111"/>
      <c r="M20" s="112" t="s">
        <v>109</v>
      </c>
    </row>
    <row r="21" spans="1:13" ht="127.6" customHeight="1">
      <c r="A21" s="111"/>
      <c r="B21" s="137" t="s">
        <v>110</v>
      </c>
      <c r="C21" s="113">
        <v>1</v>
      </c>
      <c r="D21" s="114" t="s">
        <v>107</v>
      </c>
      <c r="E21" s="115">
        <v>15000</v>
      </c>
      <c r="F21" s="116">
        <v>15000</v>
      </c>
      <c r="G21" s="113">
        <v>1</v>
      </c>
      <c r="H21" s="114" t="s">
        <v>107</v>
      </c>
      <c r="I21" s="116">
        <v>15000</v>
      </c>
      <c r="J21" s="116"/>
      <c r="K21" s="116"/>
      <c r="L21" s="111"/>
      <c r="M21" s="111"/>
    </row>
    <row r="22" spans="1:13" ht="25.35" customHeight="1">
      <c r="A22" s="111"/>
      <c r="B22" s="148" t="s">
        <v>111</v>
      </c>
      <c r="C22" s="113">
        <v>1</v>
      </c>
      <c r="D22" s="114" t="s">
        <v>107</v>
      </c>
      <c r="E22" s="115">
        <v>3100</v>
      </c>
      <c r="F22" s="116">
        <v>3100</v>
      </c>
      <c r="G22" s="113">
        <v>1</v>
      </c>
      <c r="H22" s="114" t="s">
        <v>107</v>
      </c>
      <c r="I22" s="116">
        <v>3100</v>
      </c>
      <c r="J22" s="116"/>
      <c r="K22" s="116"/>
      <c r="L22" s="111"/>
      <c r="M22" s="111"/>
    </row>
    <row r="23" spans="1:13" ht="25.35" customHeight="1">
      <c r="A23" s="111"/>
      <c r="B23" s="148" t="s">
        <v>112</v>
      </c>
      <c r="C23" s="113">
        <v>1</v>
      </c>
      <c r="D23" s="114" t="s">
        <v>107</v>
      </c>
      <c r="E23" s="115">
        <v>480</v>
      </c>
      <c r="F23" s="116">
        <v>480</v>
      </c>
      <c r="G23" s="113">
        <v>1</v>
      </c>
      <c r="H23" s="114" t="s">
        <v>107</v>
      </c>
      <c r="I23" s="116">
        <v>480</v>
      </c>
      <c r="J23" s="116"/>
      <c r="K23" s="116"/>
      <c r="L23" s="111"/>
      <c r="M23" s="111"/>
    </row>
    <row r="24" spans="1:13" ht="25.35" customHeight="1">
      <c r="A24" s="111"/>
      <c r="B24" s="148" t="s">
        <v>113</v>
      </c>
      <c r="C24" s="113">
        <v>8</v>
      </c>
      <c r="D24" s="114" t="s">
        <v>96</v>
      </c>
      <c r="E24" s="115">
        <v>183</v>
      </c>
      <c r="F24" s="116">
        <v>1464</v>
      </c>
      <c r="G24" s="113">
        <v>8</v>
      </c>
      <c r="H24" s="114" t="s">
        <v>96</v>
      </c>
      <c r="I24" s="116">
        <v>1464</v>
      </c>
      <c r="J24" s="116"/>
      <c r="K24" s="116"/>
      <c r="L24" s="111"/>
      <c r="M24" s="111"/>
    </row>
    <row r="25" spans="1:13" ht="25.35" customHeight="1">
      <c r="A25" s="111"/>
      <c r="B25" s="148" t="s">
        <v>114</v>
      </c>
      <c r="C25" s="113">
        <v>14</v>
      </c>
      <c r="D25" s="114" t="s">
        <v>96</v>
      </c>
      <c r="E25" s="115">
        <v>320</v>
      </c>
      <c r="F25" s="116">
        <v>4480</v>
      </c>
      <c r="G25" s="113">
        <v>14</v>
      </c>
      <c r="H25" s="114" t="s">
        <v>96</v>
      </c>
      <c r="I25" s="116">
        <v>4480</v>
      </c>
      <c r="J25" s="116"/>
      <c r="K25" s="116"/>
      <c r="L25" s="111"/>
      <c r="M25" s="111"/>
    </row>
    <row r="26" spans="1:13" ht="25.35" customHeight="1">
      <c r="A26" s="111"/>
      <c r="B26" s="148" t="s">
        <v>115</v>
      </c>
      <c r="C26" s="113">
        <v>1</v>
      </c>
      <c r="D26" s="114" t="s">
        <v>96</v>
      </c>
      <c r="E26" s="115">
        <v>4100</v>
      </c>
      <c r="F26" s="116">
        <v>4100</v>
      </c>
      <c r="G26" s="113">
        <v>1</v>
      </c>
      <c r="H26" s="114" t="s">
        <v>96</v>
      </c>
      <c r="I26" s="116">
        <v>4100</v>
      </c>
      <c r="J26" s="116"/>
      <c r="K26" s="116"/>
      <c r="L26" s="111"/>
      <c r="M26" s="111"/>
    </row>
    <row r="27" spans="1:13" ht="127.6" customHeight="1">
      <c r="A27" s="111"/>
      <c r="B27" s="148" t="s">
        <v>116</v>
      </c>
      <c r="C27" s="149">
        <v>1</v>
      </c>
      <c r="D27" s="150" t="s">
        <v>93</v>
      </c>
      <c r="E27" s="151">
        <v>8100</v>
      </c>
      <c r="F27" s="152">
        <v>8100</v>
      </c>
      <c r="G27" s="149">
        <v>1</v>
      </c>
      <c r="H27" s="150" t="s">
        <v>93</v>
      </c>
      <c r="I27" s="152">
        <v>8100</v>
      </c>
      <c r="J27" s="152"/>
      <c r="K27" s="152"/>
      <c r="L27" s="111"/>
      <c r="M27" s="112" t="s">
        <v>102</v>
      </c>
    </row>
    <row r="28" spans="1:13" ht="25.35" customHeight="1">
      <c r="A28" s="111"/>
      <c r="B28" s="148" t="s">
        <v>117</v>
      </c>
      <c r="C28" s="113">
        <v>1</v>
      </c>
      <c r="D28" s="114" t="s">
        <v>107</v>
      </c>
      <c r="E28" s="115">
        <v>1730</v>
      </c>
      <c r="F28" s="116">
        <v>1730</v>
      </c>
      <c r="G28" s="113">
        <v>1</v>
      </c>
      <c r="H28" s="114" t="s">
        <v>107</v>
      </c>
      <c r="I28" s="116">
        <v>1730</v>
      </c>
      <c r="J28" s="116"/>
      <c r="K28" s="116"/>
      <c r="L28" s="111"/>
      <c r="M28" s="111"/>
    </row>
    <row r="29" spans="1:13" ht="26" customHeight="1">
      <c r="A29" s="118"/>
      <c r="B29" s="153" t="s">
        <v>118</v>
      </c>
      <c r="C29" s="120">
        <v>1</v>
      </c>
      <c r="D29" s="121" t="s">
        <v>107</v>
      </c>
      <c r="E29" s="122">
        <v>230</v>
      </c>
      <c r="F29" s="123">
        <v>230</v>
      </c>
      <c r="G29" s="120">
        <v>1</v>
      </c>
      <c r="H29" s="121" t="s">
        <v>107</v>
      </c>
      <c r="I29" s="123">
        <v>230</v>
      </c>
      <c r="J29" s="123"/>
      <c r="K29" s="123"/>
      <c r="L29" s="111"/>
      <c r="M29" s="111"/>
    </row>
    <row r="30" spans="1:13" ht="26.55" customHeight="1">
      <c r="A30" s="124"/>
      <c r="B30" s="139" t="s">
        <v>119</v>
      </c>
      <c r="C30" s="126"/>
      <c r="D30" s="127"/>
      <c r="E30" s="128"/>
      <c r="F30" s="129">
        <v>73124</v>
      </c>
      <c r="G30" s="126"/>
      <c r="H30" s="127"/>
      <c r="I30" s="129">
        <v>73124</v>
      </c>
      <c r="J30" s="129"/>
      <c r="K30" s="129"/>
      <c r="L30" s="130"/>
      <c r="M30" s="111"/>
    </row>
    <row r="31" spans="1:13" ht="9.6999999999999993" customHeight="1">
      <c r="A31" s="124"/>
      <c r="B31" s="154"/>
      <c r="C31" s="126"/>
      <c r="D31" s="127"/>
      <c r="E31" s="128"/>
      <c r="F31" s="155"/>
      <c r="G31" s="126"/>
      <c r="H31" s="127"/>
      <c r="I31" s="155"/>
      <c r="J31" s="155"/>
      <c r="K31" s="155"/>
      <c r="L31" s="130"/>
      <c r="M31" s="111"/>
    </row>
    <row r="32" spans="1:13" ht="26.55" customHeight="1">
      <c r="A32" s="156"/>
      <c r="B32" s="139" t="s">
        <v>67</v>
      </c>
      <c r="C32" s="126"/>
      <c r="D32" s="127"/>
      <c r="E32" s="128"/>
      <c r="F32" s="129">
        <v>86034</v>
      </c>
      <c r="G32" s="126"/>
      <c r="H32" s="127"/>
      <c r="I32" s="129">
        <v>86034</v>
      </c>
      <c r="J32" s="129"/>
      <c r="K32" s="129"/>
      <c r="L32" s="157"/>
      <c r="M32" s="158"/>
    </row>
    <row r="33" spans="1:13" ht="36.700000000000003" customHeight="1">
      <c r="A33" s="159"/>
      <c r="B33" s="60" t="s">
        <v>68</v>
      </c>
      <c r="C33" s="160"/>
      <c r="D33" s="161"/>
      <c r="E33" s="162"/>
      <c r="F33" s="129">
        <v>86034</v>
      </c>
      <c r="G33" s="160"/>
      <c r="H33" s="161"/>
      <c r="I33" s="129">
        <v>86034</v>
      </c>
      <c r="J33" s="129"/>
      <c r="K33" s="129"/>
      <c r="L33" s="63"/>
      <c r="M33" s="159"/>
    </row>
  </sheetData>
  <mergeCells count="17">
    <mergeCell ref="C7:D7"/>
    <mergeCell ref="C6:D6"/>
    <mergeCell ref="G6:H6"/>
    <mergeCell ref="G7:H7"/>
    <mergeCell ref="A2:M2"/>
    <mergeCell ref="A4:C4"/>
    <mergeCell ref="A1:M1"/>
    <mergeCell ref="F4:G4"/>
    <mergeCell ref="A5:A6"/>
    <mergeCell ref="B5:B6"/>
    <mergeCell ref="C5:F5"/>
    <mergeCell ref="G5:I5"/>
    <mergeCell ref="J5:L5"/>
    <mergeCell ref="M5:M6"/>
    <mergeCell ref="F3:G3"/>
    <mergeCell ref="A3:C3"/>
    <mergeCell ref="L4:M4"/>
  </mergeCells>
  <pageMargins left="0.75" right="0.5" top="0.5" bottom="0.5" header="0" footer="0"/>
  <pageSetup scale="76" orientation="landscape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showGridLines="0" workbookViewId="0"/>
  </sheetViews>
  <sheetFormatPr defaultColWidth="10" defaultRowHeight="13.05" customHeight="1"/>
  <cols>
    <col min="1" max="1" width="10" customWidth="1"/>
  </cols>
  <sheetData/>
  <pageMargins left="0.75" right="0.5" top="0.5" bottom="0.5" header="0" footer="0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P(1)</vt:lpstr>
      <vt:lpstr>P(2)</vt:lpstr>
      <vt:lpstr>P(3)</vt:lpstr>
      <vt:lpstr>P(4)</vt:lpstr>
      <vt:lpstr>P(5)</vt:lpstr>
      <vt:lpstr>P(6)</vt:lpstr>
      <vt:lpstr>P(7)</vt:lpstr>
      <vt:lpstr>P(8-13)</vt:lpstr>
      <vt:lpstr>P(14)</vt:lpstr>
      <vt:lpstr>P(15)</vt:lpstr>
      <vt:lpstr>P(16)</vt:lpstr>
      <vt:lpstr>P(17)</vt:lpstr>
      <vt:lpstr>P(18-20)</vt:lpstr>
      <vt:lpstr>P(21)</vt:lpstr>
      <vt:lpstr>P(22-35)</vt:lpstr>
      <vt:lpstr>P(36)</vt:lpstr>
      <vt:lpstr>P(37)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2020-11-30T11:49:49Z</dcterms:created>
  <dcterms:modified xsi:type="dcterms:W3CDTF">2020-11-30T11:50:25Z</dcterms:modified>
</cp:coreProperties>
</file>